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24"/>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65" documentId="13_ncr:1_{59EDAA22-15A5-41F9-B129-0A860DCE4471}" xr6:coauthVersionLast="47" xr6:coauthVersionMax="47" xr10:uidLastSave="{7B302720-9EE6-4CB1-98EA-0CF7F2AA986B}"/>
  <bookViews>
    <workbookView xWindow="-120" yWindow="-120" windowWidth="24240" windowHeight="1302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4" l="1"/>
  <c r="B6" i="14"/>
  <c r="B5" i="14"/>
  <c r="B4" i="14"/>
  <c r="B3" i="14"/>
  <c r="B2" i="14"/>
  <c r="B17" i="11"/>
  <c r="B28" i="11" s="1"/>
  <c r="C11" i="11"/>
  <c r="C10" i="11"/>
  <c r="B8" i="11"/>
  <c r="B7" i="11"/>
  <c r="B6" i="11"/>
  <c r="B5" i="11"/>
  <c r="B4" i="11"/>
  <c r="B3" i="11"/>
  <c r="B7" i="10"/>
  <c r="B6" i="10"/>
  <c r="B5" i="10"/>
  <c r="B4" i="10"/>
  <c r="B3" i="10"/>
</calcChain>
</file>

<file path=xl/sharedStrings.xml><?xml version="1.0" encoding="utf-8"?>
<sst xmlns="http://schemas.openxmlformats.org/spreadsheetml/2006/main" count="194" uniqueCount="148">
  <si>
    <t>SOLICITUD DE ANTECEDENTES -ABOGADO EXTERNO-</t>
  </si>
  <si>
    <t>Radicado(23 digitos)</t>
  </si>
  <si>
    <t>Juzgado</t>
  </si>
  <si>
    <t>010 LABORAL CIRCUITO MEDELLIN</t>
  </si>
  <si>
    <t>Demandado</t>
  </si>
  <si>
    <t>COLFONDOS Y OTRO</t>
  </si>
  <si>
    <t xml:space="preserve">Demandante </t>
  </si>
  <si>
    <t>ALBERTO DE JESUS CASTAÑEDA MARIN. C.C: 3.510.638</t>
  </si>
  <si>
    <t>Tipo de vinculacion compañía</t>
  </si>
  <si>
    <t>LLAMADA EN GARANTIA</t>
  </si>
  <si>
    <t>Nombre de lesionado o muerto (s)</t>
  </si>
  <si>
    <t>N/A</t>
  </si>
  <si>
    <t>Fecha de los hechos</t>
  </si>
  <si>
    <t>Fecha de solicitud audiencia prejudicial</t>
  </si>
  <si>
    <t>Fecha de audiencia prejudicial</t>
  </si>
  <si>
    <t>AMPARO A AFECTAR</t>
  </si>
  <si>
    <r>
      <rPr>
        <b/>
        <sz val="11"/>
        <color theme="1"/>
        <rFont val="Calibri"/>
        <charset val="134"/>
        <scheme val="minor"/>
      </rPr>
      <t xml:space="preserve">Breve resumen de los hechos : </t>
    </r>
    <r>
      <rPr>
        <sz val="11"/>
        <color theme="1"/>
        <rFont val="Calibri"/>
        <charset val="134"/>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</si>
  <si>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 xml:space="preserve">SEGÚN LOS HECHOS DE LA DEMANDA, EL SEÑOR ALBERTO DE JESUS CASTAÑEDA MARIN. IDENTIFICADO CON LA C.C: 3.510.638, NACIÓ EL 10/06/1957. ESTANDO AFILIADO AL RPM DESDE EL 9/01/1988, FUE TRASLADADO A COLFONDOS S.A., EN FEBRERO DE 1996. QUE COLFONDOS S.A., AL MOMENTO DE AFILIAR AL DEMANDANTE NO LE BRINDÓ LA INFORMACIÓN ADECUADA Y COMPLETA ACERCA DEL RAIS, NO LE INFORMÓ SOBRE LOS POSIBLES RIESGOS DEL RÉGIMEN DE AHORRO INDIVIDUAL CON SOLIDARIDAD, NI LE INFORMÓ SOBRE LAS CARACTERÍSTICAS, CONDICIONES, ACCESO, SERVICIOS Y DIFERENCIAS FRENTE AL RPM. EL 1/09/2001, SE TRASLADÓ HORIZONTALMENTE EN EL RAIS, CON DESTINO A PORVENIR S.A., QUIENES AL MOMENTO DE AFILIAR AL ACTOR NO LE BRINDARON LA INFORMACIÓN ADECUADA Y COMPLETA ACERCA DEL RAIS, POSTERIORMENTE, EN ENERO DE 2004, FUE TRASLADADO NUEVAMENTE A COLFONDOS S.A. QUE EL 28/11/2023, RADICÓ RECLAMACIÓN ADMINISTRATIVA ANTE LA COLPENSIONES, EN LA QUE SE SOLICITÓ LA INEFICACIA DEL TRASLADO A LA AFP Y REACTIVACIÓN DE LA AFILIACIÓN AL RPM DESDE LA FECHA DEL TRASLADO, LA CUAL FUE NEGADA. </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</si>
  <si>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</si>
  <si>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</si>
  <si>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</si>
  <si>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</si>
  <si>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</si>
  <si>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</si>
  <si>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</si>
  <si>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</si>
  <si>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</si>
  <si>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</si>
  <si>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</si>
  <si>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</si>
  <si>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18/03/2025</t>
  </si>
  <si>
    <t>Fecha de notificación</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</si>
  <si>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</si>
  <si>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</si>
  <si>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</si>
  <si>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</si>
  <si>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</si>
  <si>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</si>
  <si>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</si>
  <si>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</si>
  <si>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</si>
  <si>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</si>
  <si>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</si>
  <si>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</si>
  <si>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</si>
  <si>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</si>
  <si>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</si>
  <si>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</si>
  <si>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</si>
  <si>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</si>
  <si>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</si>
  <si>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</si>
  <si>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</si>
  <si>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</si>
  <si>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</si>
  <si>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</si>
  <si>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</si>
  <si>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</si>
  <si>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</si>
  <si>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</si>
  <si>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</si>
  <si>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</si>
  <si>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</si>
  <si>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</si>
  <si>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</si>
  <si>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</si>
  <si>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</si>
  <si>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</si>
  <si>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</si>
  <si>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</si>
  <si>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</si>
  <si>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</si>
  <si>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</si>
  <si>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</si>
  <si>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</si>
  <si>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</si>
  <si>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</si>
  <si>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</si>
  <si>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</si>
  <si>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AJR2808</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</si>
  <si>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</si>
  <si>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</si>
  <si>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</si>
  <si>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</si>
  <si>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</si>
  <si>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</si>
  <si>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El demandante actualmente se encuentra vinculado al RAIS desde el mes de marzo del 1996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</si>
  <si>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</si>
  <si>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</si>
  <si>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</si>
  <si>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</si>
  <si>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</si>
  <si>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</si>
  <si>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</si>
  <si>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</si>
  <si>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existe falta de legitimación en la causa por pasiva por parte de la compañía, al no ser la aseguradora que expidió las pólizas que se pretenden afectar.</t>
  </si>
  <si>
    <t>Defensa de la Aseguradora: (Enumerar y enunciar las excepciones propuestas demanda y/o llamamiento )</t>
  </si>
  <si>
    <t xml:space="preserve">EXCEPCION PREVIA 
1.NO COMPRENDER LA DEMANDA TODOS LOS LITISCONSORTES NECESARIOS 
EXCEPCION PREVIA FRENTE A LA DEMANDA 
1. FALTA DE LEGITIMACIÓN EN LA CAUSA POR PASIVA DE ALLIANZ SEGUROS S.A.  
2. COBRO DE LO NO DEBIDO Y ENRIQUECIMIENTO SIN JUSTA CAUSA  
3. PRESCRIPCIÓN  
4. GENÉRICA O INNOMINADA 
EXCEPCIONES DE MÉRITO FRENTE AL LLAMAMIENTO EN GARANTÍA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INEXISTECIA DE OBLIGACIÓN. 
4. ALLIANZ SEGUROS DE VIDA S.A. Y ALLIANZ SEGUROS S.A. SON ENTIDADES JURIDICAS DIFERENTES. 
5. COBRO DE LO NO DEBIDO Y ENRIQUECIMIENTO SIN JUSTA CAUSA  
6.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</si>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</sst>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2">
    <font>
      <sz val="11"/>
      <color theme="1"/>
      <name val="Calibri"/>
      <charset val="134"/>
      <scheme val="minor"/>
    </font>
    <font>
      <sz val="11"/>
      <color theme="1"/>
      <name val="Calibri"/>
      <family val="2"/>
      <scheme val="minor"/>
    </font>
    <font>
      <sz val="11"/>
      <color theme="0"/>
      <name val="Calibri"/>
      <charset val="134"/>
      <scheme val="minor"/>
    </font>
    <font>
      <b/>
      <sz val="14"/>
      <color theme="0"/>
      <name val="Calibri"/>
      <charset val="134"/>
      <scheme val="minor"/>
    </font>
    <font>
      <b/>
      <sz val="11"/>
      <color theme="1"/>
      <name val="Calibri"/>
      <charset val="134"/>
      <scheme val="minor"/>
    </font>
    <font>
      <b/>
      <sz val="11"/>
      <color theme="0"/>
      <name val="Calibri"/>
      <charset val="134"/>
      <scheme val="minor"/>
    </font>
    <font>
      <sz val="11"/>
      <name val="Calibri"/>
      <charset val="134"/>
      <scheme val="minor"/>
    </font>
    <font>
      <sz val="11"/>
      <color theme="1"/>
      <name val="Calibri"/>
      <charset val="134"/>
    </font>
    <font>
      <sz val="11"/>
      <name val="Calibri"/>
      <charset val="134"/>
    </font>
    <font>
      <sz val="11"/>
      <color theme="1"/>
      <name val="Calibri"/>
      <charset val="134"/>
      <scheme val="minor"/>
    </font>
    <font>
      <sz val="11"/>
      <color rgb="FF000000"/>
      <name val="Calibri"/>
      <charset val="1"/>
    </font>
    <font>
      <sz val="11"/>
      <color rgb="FF000000"/>
      <name val="Calibri"/>
      <family val="2"/>
    </font>
  </fonts>
  <fills count="9">
    <fill>
      <patternFill patternType="none"/>
    </fill>
    <fill>
      <patternFill patternType="gray125"/>
    </fill>
    <fill>
      <patternFill patternType="solid">
        <fgColor theme="7" tint="0.79995117038483843"/>
        <bgColor indexed="64"/>
      </patternFill>
    </fill>
    <fill>
      <patternFill patternType="solid">
        <fgColor theme="3"/>
        <bgColor indexed="64"/>
      </patternFill>
    </fill>
    <fill>
      <patternFill patternType="solid">
        <fgColor theme="3" tint="-0.499984740745262"/>
        <bgColor indexed="64"/>
      </patternFill>
    </fill>
    <fill>
      <patternFill patternType="solid">
        <fgColor theme="3" tint="0.39994506668294322"/>
        <bgColor indexed="64"/>
      </patternFill>
    </fill>
    <fill>
      <patternFill patternType="solid">
        <fgColor theme="0"/>
        <bgColor indexed="64"/>
      </patternFill>
    </fill>
    <fill>
      <patternFill patternType="solid">
        <fgColor theme="3" tint="0.79995117038483843"/>
        <bgColor indexed="64"/>
      </patternFill>
    </fill>
    <fill>
      <patternFill patternType="solid">
        <fgColor rgb="FFFEF2CB"/>
        <bgColor rgb="FFFEF2CB"/>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164" fontId="9" fillId="0" borderId="0" applyFont="0" applyFill="0" applyBorder="0" applyAlignment="0" applyProtection="0"/>
  </cellStyleXfs>
  <cellXfs count="99">
    <xf numFmtId="0" fontId="0" fillId="0" borderId="0" xfId="0"/>
    <xf numFmtId="0" fontId="0" fillId="2" borderId="0" xfId="0" applyFill="1"/>
    <xf numFmtId="0" fontId="2" fillId="3" borderId="1" xfId="0" applyFont="1" applyFill="1" applyBorder="1" applyAlignment="1">
      <alignment horizontal="center"/>
    </xf>
    <xf numFmtId="0" fontId="0" fillId="0" borderId="0" xfId="0" applyAlignment="1">
      <alignment vertical="top"/>
    </xf>
    <xf numFmtId="9" fontId="0" fillId="0" borderId="0" xfId="0" applyNumberFormat="1" applyAlignment="1">
      <alignment vertical="top"/>
    </xf>
    <xf numFmtId="0" fontId="0" fillId="0" borderId="1" xfId="0" applyBorder="1"/>
    <xf numFmtId="0" fontId="3" fillId="4" borderId="2" xfId="0" applyFont="1" applyFill="1" applyBorder="1" applyAlignment="1">
      <alignment horizontal="center" vertical="top"/>
    </xf>
    <xf numFmtId="0" fontId="0" fillId="0" borderId="3" xfId="0" applyBorder="1" applyAlignment="1">
      <alignment horizontal="justify" vertical="top"/>
    </xf>
    <xf numFmtId="0" fontId="0" fillId="0" borderId="3" xfId="0" applyBorder="1" applyAlignment="1">
      <alignment horizontal="center" vertical="top"/>
    </xf>
    <xf numFmtId="0" fontId="0" fillId="0" borderId="4" xfId="0" applyBorder="1" applyAlignment="1">
      <alignment horizontal="center" vertical="top"/>
    </xf>
    <xf numFmtId="0" fontId="4" fillId="0" borderId="1" xfId="0" applyFont="1" applyBorder="1" applyAlignment="1">
      <alignment horizontal="justify" vertical="top" wrapText="1"/>
    </xf>
    <xf numFmtId="0" fontId="0" fillId="0" borderId="1" xfId="0" applyBorder="1" applyAlignment="1">
      <alignment horizontal="justify" vertical="top"/>
    </xf>
    <xf numFmtId="0" fontId="4" fillId="0" borderId="1" xfId="0" applyFont="1" applyBorder="1" applyAlignment="1">
      <alignment horizontal="justify" vertical="top"/>
    </xf>
    <xf numFmtId="0" fontId="0" fillId="0" borderId="1" xfId="0" applyBorder="1" applyAlignment="1">
      <alignment horizontal="center" vertical="top"/>
    </xf>
    <xf numFmtId="0" fontId="0" fillId="0" borderId="3" xfId="0" applyBorder="1" applyAlignment="1" applyProtection="1">
      <alignment horizontal="justify" vertical="top"/>
      <protection locked="0"/>
    </xf>
    <xf numFmtId="0" fontId="4"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4" fillId="0" borderId="1" xfId="0" applyFont="1" applyBorder="1" applyAlignment="1" applyProtection="1">
      <alignment horizontal="justify" vertical="top"/>
      <protection locked="0"/>
    </xf>
    <xf numFmtId="164" fontId="0" fillId="0" borderId="1" xfId="2" applyFont="1" applyBorder="1" applyAlignment="1" applyProtection="1">
      <alignment horizontal="justify" vertical="top"/>
      <protection locked="0"/>
    </xf>
    <xf numFmtId="164" fontId="6" fillId="6" borderId="1" xfId="2" applyFont="1" applyFill="1" applyBorder="1" applyAlignment="1" applyProtection="1">
      <alignment horizontal="center" vertical="top"/>
      <protection locked="0"/>
    </xf>
    <xf numFmtId="9" fontId="0" fillId="0" borderId="0" xfId="1" applyFont="1"/>
    <xf numFmtId="0" fontId="4" fillId="7" borderId="2" xfId="0" applyFont="1" applyFill="1" applyBorder="1" applyAlignment="1">
      <alignment horizontal="justify" vertical="top" wrapText="1"/>
    </xf>
    <xf numFmtId="0" fontId="0" fillId="0" borderId="9" xfId="0" applyBorder="1" applyAlignment="1" applyProtection="1">
      <alignment horizontal="center" vertical="top"/>
      <protection locked="0"/>
    </xf>
    <xf numFmtId="9" fontId="0" fillId="0" borderId="1" xfId="1" applyFont="1" applyBorder="1" applyAlignment="1" applyProtection="1">
      <alignment horizontal="center" vertical="top"/>
      <protection locked="0"/>
    </xf>
    <xf numFmtId="0" fontId="0" fillId="0" borderId="0" xfId="0" applyProtection="1">
      <protection locked="0"/>
    </xf>
    <xf numFmtId="164" fontId="0" fillId="0" borderId="1" xfId="2" applyFont="1" applyBorder="1" applyAlignment="1" applyProtection="1">
      <alignment horizontal="center" vertical="top"/>
      <protection locked="0"/>
    </xf>
    <xf numFmtId="0" fontId="2" fillId="4" borderId="9" xfId="0" applyFont="1" applyFill="1" applyBorder="1" applyAlignment="1">
      <alignment horizontal="justify" vertical="top"/>
    </xf>
    <xf numFmtId="0" fontId="3" fillId="4" borderId="2"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0" xfId="0" applyBorder="1" applyAlignment="1">
      <alignment horizontal="center" vertical="top"/>
    </xf>
    <xf numFmtId="0" fontId="0" fillId="0" borderId="4" xfId="0" applyBorder="1" applyAlignment="1">
      <alignment horizontal="justify" vertical="top"/>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horizontal="justify" vertical="top"/>
    </xf>
    <xf numFmtId="0" fontId="2" fillId="5" borderId="1" xfId="0" applyFont="1" applyFill="1" applyBorder="1" applyAlignment="1">
      <alignment horizontal="left" vertical="top"/>
    </xf>
    <xf numFmtId="0" fontId="0" fillId="0" borderId="2" xfId="0" applyBorder="1" applyAlignment="1">
      <alignment horizontal="justify" vertical="top"/>
    </xf>
    <xf numFmtId="0" fontId="5" fillId="5" borderId="2" xfId="0" applyFont="1" applyFill="1" applyBorder="1" applyAlignment="1">
      <alignment horizontal="justify" vertical="top"/>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0" xfId="0" applyBorder="1" applyAlignment="1">
      <alignment vertical="top"/>
    </xf>
    <xf numFmtId="0" fontId="5" fillId="4" borderId="2" xfId="0" applyFont="1" applyFill="1" applyBorder="1" applyAlignment="1">
      <alignment horizontal="center" vertical="top"/>
    </xf>
    <xf numFmtId="0" fontId="0" fillId="0" borderId="1" xfId="0" applyBorder="1" applyAlignment="1">
      <alignment horizontal="left" vertical="top"/>
    </xf>
    <xf numFmtId="0" fontId="0" fillId="0" borderId="0" xfId="0" applyAlignment="1">
      <alignment horizontal="justify" vertical="top"/>
    </xf>
    <xf numFmtId="164" fontId="0" fillId="0" borderId="1" xfId="2" applyFont="1" applyBorder="1" applyAlignment="1">
      <alignment horizontal="justify" vertical="top"/>
    </xf>
    <xf numFmtId="164" fontId="5" fillId="6" borderId="1" xfId="2" applyFont="1" applyFill="1" applyBorder="1" applyAlignment="1">
      <alignment horizontal="center" vertical="top"/>
    </xf>
    <xf numFmtId="0" fontId="4" fillId="0" borderId="1" xfId="0" applyFont="1" applyBorder="1" applyAlignment="1">
      <alignment horizontal="justify" vertical="top" wrapText="1"/>
    </xf>
    <xf numFmtId="0" fontId="4" fillId="0" borderId="1" xfId="0" applyFont="1" applyBorder="1" applyAlignment="1">
      <alignment horizontal="justify" vertical="top"/>
    </xf>
    <xf numFmtId="0" fontId="10" fillId="0" borderId="1" xfId="0" applyFont="1" applyBorder="1" applyAlignment="1">
      <alignment horizontal="justify" vertical="top"/>
    </xf>
    <xf numFmtId="0" fontId="0" fillId="0" borderId="1" xfId="0" applyBorder="1" applyAlignment="1">
      <alignment horizontal="justify" vertical="top"/>
    </xf>
    <xf numFmtId="0" fontId="1" fillId="0" borderId="1" xfId="0" applyFont="1" applyBorder="1" applyAlignment="1">
      <alignment horizontal="justify" vertical="top"/>
    </xf>
    <xf numFmtId="0" fontId="1" fillId="0" borderId="3" xfId="0" applyFont="1" applyBorder="1" applyAlignment="1">
      <alignment horizontal="justify" vertical="top" wrapText="1"/>
    </xf>
    <xf numFmtId="0" fontId="0" fillId="0" borderId="4" xfId="0" applyBorder="1" applyAlignment="1">
      <alignment horizontal="justify" vertical="top" wrapText="1"/>
    </xf>
    <xf numFmtId="165" fontId="7" fillId="8" borderId="13" xfId="0" applyNumberFormat="1" applyFont="1" applyFill="1" applyBorder="1" applyAlignment="1">
      <alignment horizontal="left" vertical="top"/>
    </xf>
    <xf numFmtId="0" fontId="5" fillId="5" borderId="1" xfId="0" applyFont="1" applyFill="1" applyBorder="1" applyAlignment="1">
      <alignment horizontal="center" vertical="top"/>
    </xf>
    <xf numFmtId="0" fontId="5" fillId="5" borderId="3" xfId="0" applyFont="1" applyFill="1" applyBorder="1" applyAlignment="1">
      <alignment horizontal="center" vertical="top"/>
    </xf>
    <xf numFmtId="0" fontId="5" fillId="5" borderId="4" xfId="0" applyFont="1" applyFill="1" applyBorder="1" applyAlignment="1">
      <alignment horizontal="center" vertical="top"/>
    </xf>
    <xf numFmtId="0" fontId="0" fillId="0" borderId="1" xfId="0" applyBorder="1" applyAlignment="1">
      <alignment horizontal="justify" vertical="top" wrapText="1"/>
    </xf>
    <xf numFmtId="0" fontId="3" fillId="4" borderId="0" xfId="0" applyFont="1" applyFill="1" applyAlignment="1">
      <alignment horizontal="center" vertical="top"/>
    </xf>
    <xf numFmtId="0" fontId="0" fillId="0" borderId="1" xfId="0" applyBorder="1" applyAlignment="1" applyProtection="1">
      <alignment horizontal="center"/>
      <protection locked="0"/>
    </xf>
    <xf numFmtId="0" fontId="4" fillId="0" borderId="1" xfId="0" applyFont="1" applyBorder="1" applyAlignment="1" applyProtection="1">
      <alignment horizontal="justify" vertical="top"/>
      <protection locked="0"/>
    </xf>
    <xf numFmtId="0" fontId="0" fillId="0" borderId="6"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5" fillId="5" borderId="3" xfId="0" applyFont="1" applyFill="1" applyBorder="1" applyAlignment="1" applyProtection="1">
      <alignment horizontal="center" vertical="top"/>
      <protection locked="0"/>
    </xf>
    <xf numFmtId="0" fontId="5" fillId="5" borderId="4" xfId="0" applyFont="1" applyFill="1" applyBorder="1" applyAlignment="1" applyProtection="1">
      <alignment horizontal="center" vertical="top"/>
      <protection locked="0"/>
    </xf>
    <xf numFmtId="164" fontId="0" fillId="2" borderId="0" xfId="2" applyFont="1" applyFill="1" applyBorder="1" applyAlignment="1">
      <alignment horizontal="center" vertical="top"/>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protection locked="0"/>
    </xf>
    <xf numFmtId="0" fontId="1" fillId="0" borderId="1" xfId="0" applyFont="1" applyBorder="1" applyAlignment="1" applyProtection="1">
      <alignment horizontal="left" wrapText="1"/>
      <protection locked="0"/>
    </xf>
    <xf numFmtId="0" fontId="0" fillId="0" borderId="1" xfId="0" applyBorder="1" applyAlignment="1" applyProtection="1">
      <alignment horizontal="left"/>
      <protection locked="0"/>
    </xf>
    <xf numFmtId="0" fontId="0" fillId="0" borderId="3" xfId="0" applyBorder="1" applyAlignment="1" applyProtection="1">
      <alignment horizontal="center" vertical="top"/>
      <protection locked="0"/>
    </xf>
    <xf numFmtId="0" fontId="0" fillId="0" borderId="4" xfId="0" applyBorder="1" applyAlignment="1" applyProtection="1">
      <alignment horizontal="center" vertical="top"/>
      <protection locked="0"/>
    </xf>
    <xf numFmtId="0" fontId="0" fillId="7" borderId="5" xfId="0" applyFill="1" applyBorder="1" applyAlignment="1" applyProtection="1">
      <alignment horizontal="left" vertical="top" wrapText="1"/>
      <protection locked="0"/>
    </xf>
    <xf numFmtId="0" fontId="0" fillId="7" borderId="6" xfId="0" applyFill="1" applyBorder="1" applyAlignment="1" applyProtection="1">
      <alignment horizontal="left" vertical="top" wrapText="1"/>
      <protection locked="0"/>
    </xf>
    <xf numFmtId="0" fontId="5" fillId="5" borderId="7" xfId="0" applyFont="1" applyFill="1" applyBorder="1" applyAlignment="1" applyProtection="1">
      <alignment horizontal="center" vertical="top"/>
      <protection locked="0"/>
    </xf>
    <xf numFmtId="0" fontId="5" fillId="5" borderId="8"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164" fontId="0" fillId="2" borderId="3" xfId="2" applyFont="1" applyFill="1" applyBorder="1" applyAlignment="1" applyProtection="1">
      <alignment horizontal="justify" vertical="top"/>
      <protection locked="0"/>
    </xf>
    <xf numFmtId="164" fontId="0" fillId="2" borderId="4" xfId="2" applyFont="1" applyFill="1" applyBorder="1" applyAlignment="1" applyProtection="1">
      <alignment horizontal="justify" vertical="top"/>
      <protection locked="0"/>
    </xf>
    <xf numFmtId="0" fontId="3" fillId="4" borderId="2"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2" borderId="1" xfId="2" applyFont="1" applyFill="1" applyBorder="1" applyAlignment="1">
      <alignment horizontal="justify" vertical="top"/>
    </xf>
    <xf numFmtId="0" fontId="0" fillId="0" borderId="3" xfId="0" applyBorder="1" applyAlignment="1">
      <alignment horizontal="center" vertical="top"/>
    </xf>
    <xf numFmtId="0" fontId="0" fillId="0" borderId="4" xfId="0" applyBorder="1" applyAlignment="1">
      <alignment horizontal="center" vertical="top"/>
    </xf>
    <xf numFmtId="0" fontId="11" fillId="0" borderId="3" xfId="0" applyFont="1" applyFill="1" applyBorder="1" applyAlignment="1">
      <alignment horizontal="left"/>
    </xf>
    <xf numFmtId="0" fontId="11" fillId="0" borderId="15" xfId="0" applyFont="1" applyFill="1" applyBorder="1" applyAlignment="1">
      <alignment horizontal="left"/>
    </xf>
    <xf numFmtId="0" fontId="11" fillId="0" borderId="3" xfId="0" applyFont="1" applyFill="1" applyBorder="1" applyAlignment="1">
      <alignment horizontal="left" wrapText="1"/>
    </xf>
    <xf numFmtId="0" fontId="11" fillId="0" borderId="4" xfId="0" applyFont="1" applyFill="1" applyBorder="1" applyAlignment="1">
      <alignment horizontal="left" wrapText="1"/>
    </xf>
    <xf numFmtId="0" fontId="11" fillId="0" borderId="4" xfId="0" applyFont="1" applyFill="1" applyBorder="1" applyAlignment="1">
      <alignment horizontal="left"/>
    </xf>
    <xf numFmtId="14" fontId="11" fillId="0" borderId="3" xfId="0" applyNumberFormat="1" applyFont="1" applyFill="1" applyBorder="1" applyAlignment="1">
      <alignment horizontal="left" wrapText="1"/>
    </xf>
    <xf numFmtId="14" fontId="11" fillId="0" borderId="3" xfId="0" applyNumberFormat="1" applyFont="1" applyFill="1" applyBorder="1" applyAlignment="1">
      <alignment horizontal="left"/>
    </xf>
    <xf numFmtId="1" fontId="11" fillId="0" borderId="3" xfId="0" applyNumberFormat="1" applyFont="1" applyFill="1" applyBorder="1" applyAlignment="1">
      <alignment horizontal="left"/>
    </xf>
    <xf numFmtId="1" fontId="11" fillId="0" borderId="15" xfId="0" applyNumberFormat="1" applyFont="1" applyFill="1" applyBorder="1" applyAlignment="1">
      <alignment horizontal="left"/>
    </xf>
    <xf numFmtId="0" fontId="8" fillId="0" borderId="14" xfId="0" applyFont="1" applyBorder="1" applyAlignment="1"/>
  </cellXfs>
  <cellStyles count="3">
    <cellStyle name="Moneda [0]" xfId="2"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V&#237;nculoExternoRecuperado1?9F5E8B8F" TargetMode="External"/><Relationship Id="rId1" Type="http://schemas.openxmlformats.org/officeDocument/2006/relationships/externalLinkPath" Target="file:///\\9F5E8B8F\V&#237;nculoExternoRecuperad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SINIESTRO   LEGIS</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30"/>
  <sheetViews>
    <sheetView tabSelected="1" zoomScale="90" zoomScaleNormal="90" workbookViewId="0">
      <selection activeCell="B5" sqref="B5:C5"/>
    </sheetView>
  </sheetViews>
  <sheetFormatPr defaultColWidth="0" defaultRowHeight="15"/>
  <cols>
    <col min="1" max="1" width="46.125" style="47" customWidth="1"/>
    <col min="2" max="2" width="63.875" style="47" customWidth="1"/>
    <col min="3" max="3" width="37.375" style="47" customWidth="1"/>
    <col min="4" max="4" width="11.375" style="3" hidden="1" customWidth="1"/>
    <col min="5" max="16384" width="11.375" style="3" hidden="1"/>
  </cols>
  <sheetData>
    <row r="1" spans="1:3" ht="17.25">
      <c r="A1" s="62" t="s">
        <v>0</v>
      </c>
      <c r="B1" s="62"/>
      <c r="C1" s="62"/>
    </row>
    <row r="2" spans="1:3" ht="16.5">
      <c r="A2" s="10" t="s">
        <v>1</v>
      </c>
      <c r="B2" s="96">
        <v>5.0013105010202399E+21</v>
      </c>
      <c r="C2" s="97"/>
    </row>
    <row r="3" spans="1:3" ht="16.5">
      <c r="A3" s="10" t="s">
        <v>2</v>
      </c>
      <c r="B3" s="89" t="s">
        <v>3</v>
      </c>
      <c r="C3" s="90"/>
    </row>
    <row r="4" spans="1:3" ht="15" customHeight="1">
      <c r="A4" s="10" t="s">
        <v>4</v>
      </c>
      <c r="B4" s="89" t="s">
        <v>5</v>
      </c>
      <c r="C4" s="90"/>
    </row>
    <row r="5" spans="1:3" ht="14.45" customHeight="1">
      <c r="A5" s="10" t="s">
        <v>6</v>
      </c>
      <c r="B5" s="91" t="s">
        <v>7</v>
      </c>
      <c r="C5" s="92"/>
    </row>
    <row r="6" spans="1:3" ht="15" customHeight="1">
      <c r="A6" s="10" t="s">
        <v>8</v>
      </c>
      <c r="B6" s="89" t="s">
        <v>9</v>
      </c>
      <c r="C6" s="93"/>
    </row>
    <row r="7" spans="1:3" ht="15" customHeight="1">
      <c r="A7" s="10" t="s">
        <v>10</v>
      </c>
      <c r="B7" s="89" t="s">
        <v>11</v>
      </c>
      <c r="C7" s="93"/>
    </row>
    <row r="8" spans="1:3" ht="16.5">
      <c r="A8" s="10" t="s">
        <v>12</v>
      </c>
      <c r="B8" s="94">
        <v>35067</v>
      </c>
      <c r="C8" s="92"/>
    </row>
    <row r="9" spans="1:3" ht="16.5">
      <c r="A9" s="10" t="s">
        <v>13</v>
      </c>
      <c r="B9" s="61" t="s">
        <v>11</v>
      </c>
      <c r="C9" s="61"/>
    </row>
    <row r="10" spans="1:3">
      <c r="A10" s="10" t="s">
        <v>14</v>
      </c>
      <c r="B10" s="61" t="s">
        <v>11</v>
      </c>
      <c r="C10" s="61"/>
    </row>
    <row r="11" spans="1:3" ht="23.25" customHeight="1">
      <c r="A11" s="10" t="s">
        <v>15</v>
      </c>
      <c r="B11" s="55" t="s">
        <v>11</v>
      </c>
      <c r="C11" s="56"/>
    </row>
    <row r="12" spans="1:3" ht="13.5">
      <c r="A12" s="50" t="s">
        <v>16</v>
      </c>
      <c r="B12" s="52" t="s">
        <v>17</v>
      </c>
      <c r="C12" s="53"/>
    </row>
    <row r="13" spans="1:3" ht="30" customHeight="1">
      <c r="A13" s="50"/>
      <c r="B13" s="53"/>
      <c r="C13" s="53"/>
    </row>
    <row r="14" spans="1:3" ht="73.5" customHeight="1">
      <c r="A14" s="50"/>
      <c r="B14" s="53"/>
      <c r="C14" s="53"/>
    </row>
    <row r="15" spans="1:3" ht="30">
      <c r="A15" s="10" t="s">
        <v>18</v>
      </c>
      <c r="B15" s="57" t="s">
        <v>19</v>
      </c>
      <c r="C15" s="98"/>
    </row>
    <row r="16" spans="1:3" ht="33.75" customHeight="1">
      <c r="A16" s="51" t="s">
        <v>20</v>
      </c>
      <c r="B16" s="58" t="s">
        <v>21</v>
      </c>
      <c r="C16" s="58"/>
    </row>
    <row r="17" spans="1:3" ht="33.75" customHeight="1">
      <c r="A17" s="51"/>
      <c r="B17" s="11" t="s">
        <v>22</v>
      </c>
      <c r="C17" s="48"/>
    </row>
    <row r="18" spans="1:3" ht="33.75" customHeight="1">
      <c r="A18" s="51"/>
      <c r="B18" s="11" t="s">
        <v>23</v>
      </c>
      <c r="C18" s="48"/>
    </row>
    <row r="19" spans="1:3">
      <c r="A19" s="51"/>
      <c r="B19" s="59" t="s">
        <v>24</v>
      </c>
      <c r="C19" s="60"/>
    </row>
    <row r="20" spans="1:3">
      <c r="A20" s="51"/>
      <c r="B20" s="11"/>
      <c r="C20" s="48"/>
    </row>
    <row r="21" spans="1:3">
      <c r="A21" s="51"/>
      <c r="B21" s="11"/>
      <c r="C21" s="48"/>
    </row>
    <row r="22" spans="1:3">
      <c r="A22" s="51"/>
      <c r="B22" s="59" t="s">
        <v>25</v>
      </c>
      <c r="C22" s="60"/>
    </row>
    <row r="23" spans="1:3">
      <c r="A23" s="51"/>
      <c r="B23" s="11"/>
      <c r="C23" s="49"/>
    </row>
    <row r="24" spans="1:3">
      <c r="A24" s="10" t="s">
        <v>26</v>
      </c>
      <c r="B24" s="54" t="s">
        <v>11</v>
      </c>
      <c r="C24" s="53"/>
    </row>
    <row r="25" spans="1:3">
      <c r="A25" s="10" t="s">
        <v>27</v>
      </c>
      <c r="B25" s="54" t="s">
        <v>11</v>
      </c>
      <c r="C25" s="53"/>
    </row>
    <row r="26" spans="1:3" ht="16.5">
      <c r="A26" s="10" t="s">
        <v>28</v>
      </c>
      <c r="B26" s="54" t="s">
        <v>11</v>
      </c>
      <c r="C26" s="53"/>
    </row>
    <row r="27" spans="1:3" ht="15" customHeight="1">
      <c r="A27" s="10" t="s">
        <v>29</v>
      </c>
      <c r="B27" s="89" t="s">
        <v>30</v>
      </c>
      <c r="C27" s="90"/>
    </row>
    <row r="28" spans="1:3" ht="15" customHeight="1">
      <c r="A28" s="10" t="s">
        <v>31</v>
      </c>
      <c r="B28" s="89" t="s">
        <v>30</v>
      </c>
      <c r="C28" s="90"/>
    </row>
    <row r="29" spans="1:3" ht="15" customHeight="1">
      <c r="A29" s="10" t="s">
        <v>32</v>
      </c>
      <c r="B29" s="95">
        <v>45692</v>
      </c>
      <c r="C29" s="93"/>
    </row>
    <row r="30" spans="1:3" ht="13.5"/>
  </sheetData>
  <mergeCells count="24">
    <mergeCell ref="A1:C1"/>
    <mergeCell ref="B2:C2"/>
    <mergeCell ref="B3:C3"/>
    <mergeCell ref="B4:C4"/>
    <mergeCell ref="B5:C5"/>
    <mergeCell ref="B6:C6"/>
    <mergeCell ref="B7:C7"/>
    <mergeCell ref="B8:C8"/>
    <mergeCell ref="B9:C9"/>
    <mergeCell ref="B10:C10"/>
    <mergeCell ref="B11:C11"/>
    <mergeCell ref="B15:C15"/>
    <mergeCell ref="B16:C16"/>
    <mergeCell ref="B19:C19"/>
    <mergeCell ref="B22:C22"/>
    <mergeCell ref="B29:C29"/>
    <mergeCell ref="A12:A14"/>
    <mergeCell ref="A16:A23"/>
    <mergeCell ref="B12:C14"/>
    <mergeCell ref="B24:C24"/>
    <mergeCell ref="B25:C25"/>
    <mergeCell ref="B26:C26"/>
    <mergeCell ref="B27:C27"/>
    <mergeCell ref="B28:C28"/>
  </mergeCells>
  <pageMargins left="0.7" right="0.7" top="0.75" bottom="0.75" header="0.3" footer="0.3"/>
  <pageSetup orientation="portrait"/>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3"/>
  <sheetViews>
    <sheetView workbookViewId="0"/>
  </sheetViews>
  <sheetFormatPr defaultColWidth="11" defaultRowHeight="15"/>
  <sheetData>
    <row r="1" spans="1:3" ht="18.75">
      <c r="A1" s="6" t="s">
        <v>33</v>
      </c>
      <c r="B1" s="6"/>
      <c r="C1" s="6"/>
    </row>
    <row r="2" spans="1:3" ht="45">
      <c r="A2" s="7" t="s">
        <v>34</v>
      </c>
      <c r="B2" s="8" t="s">
        <v>35</v>
      </c>
      <c r="C2" s="9"/>
    </row>
    <row r="3" spans="1:3" ht="45">
      <c r="A3" s="10" t="s">
        <v>1</v>
      </c>
      <c r="B3" s="11">
        <f>'GENERALES NOTA 322'!B2:C2</f>
        <v>5.0013105010202399E+21</v>
      </c>
      <c r="C3" s="11"/>
    </row>
    <row r="4" spans="1:3" ht="60">
      <c r="A4" s="10" t="s">
        <v>2</v>
      </c>
      <c r="B4" s="11" t="str">
        <f>'GENERALES NOTA 322'!B3:C3</f>
        <v>010 LABORAL CIRCUITO MEDELLIN</v>
      </c>
      <c r="C4" s="11"/>
    </row>
    <row r="5" spans="1:3" ht="30">
      <c r="A5" s="10" t="s">
        <v>4</v>
      </c>
      <c r="B5" s="11" t="str">
        <f>'GENERALES NOTA 322'!B4:C4</f>
        <v>COLFONDOS Y OTRO</v>
      </c>
      <c r="C5" s="11"/>
    </row>
    <row r="6" spans="1:3" ht="75">
      <c r="A6" s="10" t="s">
        <v>6</v>
      </c>
      <c r="B6" s="11" t="str">
        <f>'GENERALES NOTA 322'!B5:C5</f>
        <v>ALBERTO DE JESUS CASTAÑEDA MARIN. C.C: 3.510.638</v>
      </c>
      <c r="C6" s="11"/>
    </row>
    <row r="7" spans="1:3" ht="45">
      <c r="A7" s="10" t="s">
        <v>8</v>
      </c>
      <c r="B7" s="11" t="str">
        <f>'GENERALES NOTA 322'!B6:C6</f>
        <v>LLAMADA EN GARANTIA</v>
      </c>
      <c r="C7" s="11"/>
    </row>
    <row r="8" spans="1:3">
      <c r="A8" s="7" t="s">
        <v>36</v>
      </c>
      <c r="B8" s="11"/>
      <c r="C8" s="11"/>
    </row>
    <row r="9" spans="1:3" ht="30">
      <c r="A9" s="7" t="s">
        <v>15</v>
      </c>
      <c r="B9" s="11"/>
      <c r="C9" s="11"/>
    </row>
    <row r="10" spans="1:3" ht="45">
      <c r="A10" s="7" t="s">
        <v>37</v>
      </c>
      <c r="B10" s="8"/>
      <c r="C10" s="29"/>
    </row>
    <row r="11" spans="1:3">
      <c r="A11" s="7" t="s">
        <v>38</v>
      </c>
      <c r="B11" s="8"/>
      <c r="C11" s="9"/>
    </row>
    <row r="12" spans="1:3" ht="30">
      <c r="A12" s="7" t="s">
        <v>39</v>
      </c>
      <c r="B12" s="7"/>
      <c r="C12" s="30"/>
    </row>
    <row r="13" spans="1:3">
      <c r="A13" s="7" t="s">
        <v>40</v>
      </c>
      <c r="B13" s="11"/>
      <c r="C13" s="11"/>
    </row>
    <row r="14" spans="1:3" ht="60">
      <c r="A14" s="7" t="s">
        <v>41</v>
      </c>
      <c r="B14" s="11"/>
      <c r="C14" s="11"/>
    </row>
    <row r="15" spans="1:3" ht="30">
      <c r="A15" s="7" t="s">
        <v>42</v>
      </c>
      <c r="B15" s="11"/>
      <c r="C15" s="11"/>
    </row>
    <row r="16" spans="1:3">
      <c r="A16" s="31" t="s">
        <v>43</v>
      </c>
      <c r="B16" s="11"/>
      <c r="C16" s="11"/>
    </row>
    <row r="17" spans="1:3" ht="30">
      <c r="A17" s="32"/>
      <c r="B17" s="33" t="s">
        <v>44</v>
      </c>
      <c r="C17" s="34" t="s">
        <v>45</v>
      </c>
    </row>
    <row r="18" spans="1:3">
      <c r="A18" s="32"/>
      <c r="B18" s="11"/>
      <c r="C18" s="11"/>
    </row>
    <row r="19" spans="1:3">
      <c r="A19" s="32"/>
      <c r="B19" s="11"/>
      <c r="C19" s="11"/>
    </row>
    <row r="20" spans="1:3">
      <c r="A20" s="32"/>
      <c r="B20" s="11"/>
      <c r="C20" s="11"/>
    </row>
    <row r="21" spans="1:3" ht="30">
      <c r="A21" s="7" t="s">
        <v>46</v>
      </c>
      <c r="B21" s="11"/>
      <c r="C21" s="11"/>
    </row>
    <row r="22" spans="1:3" ht="45">
      <c r="A22" s="7" t="s">
        <v>47</v>
      </c>
      <c r="B22" s="7"/>
      <c r="C22" s="30"/>
    </row>
    <row r="23" spans="1:3" ht="45">
      <c r="A23" s="7" t="s">
        <v>48</v>
      </c>
      <c r="B23" s="11"/>
      <c r="C23" s="11"/>
    </row>
    <row r="24" spans="1:3" ht="30">
      <c r="A24" s="7" t="s">
        <v>49</v>
      </c>
      <c r="B24" s="11"/>
      <c r="C24" s="11"/>
    </row>
    <row r="25" spans="1:3" ht="30">
      <c r="A25" s="7" t="s">
        <v>50</v>
      </c>
      <c r="B25" s="11"/>
      <c r="C25" s="11"/>
    </row>
    <row r="26" spans="1:3" ht="30">
      <c r="A26" s="35" t="s">
        <v>51</v>
      </c>
      <c r="B26" s="11"/>
      <c r="C26" s="11"/>
    </row>
    <row r="27" spans="1:3" ht="75">
      <c r="A27" s="36" t="s">
        <v>52</v>
      </c>
      <c r="B27" s="36"/>
      <c r="C27" s="36"/>
    </row>
    <row r="28" spans="1:3" ht="150">
      <c r="A28" s="37" t="s">
        <v>53</v>
      </c>
      <c r="B28" s="38"/>
      <c r="C28" s="39"/>
    </row>
    <row r="29" spans="1:3" ht="165">
      <c r="A29" s="40" t="s">
        <v>54</v>
      </c>
      <c r="B29" s="41"/>
      <c r="C29" s="39"/>
    </row>
    <row r="30" spans="1:3" ht="195">
      <c r="A30" s="40" t="s">
        <v>55</v>
      </c>
      <c r="B30" s="41"/>
      <c r="C30" s="42"/>
    </row>
    <row r="31" spans="1:3" ht="120">
      <c r="A31" s="40" t="s">
        <v>56</v>
      </c>
      <c r="B31" s="41"/>
      <c r="C31" s="39"/>
    </row>
    <row r="32" spans="1:3" ht="45">
      <c r="A32" s="40" t="s">
        <v>57</v>
      </c>
      <c r="B32" s="41"/>
      <c r="C32" s="39"/>
    </row>
    <row r="33" spans="1:3" ht="165">
      <c r="A33" s="40" t="s">
        <v>58</v>
      </c>
      <c r="B33" s="41"/>
      <c r="C33" s="39"/>
    </row>
    <row r="34" spans="1:3" ht="120">
      <c r="A34" s="40" t="s">
        <v>59</v>
      </c>
      <c r="B34" s="41"/>
      <c r="C34" s="43"/>
    </row>
    <row r="35" spans="1:3">
      <c r="A35" s="37" t="s">
        <v>60</v>
      </c>
      <c r="B35" s="38"/>
      <c r="C35" s="44"/>
    </row>
    <row r="36" spans="1:3">
      <c r="A36" s="45" t="s">
        <v>61</v>
      </c>
      <c r="B36" s="45"/>
      <c r="C36" s="45"/>
    </row>
    <row r="37" spans="1:3">
      <c r="A37" s="46" t="s">
        <v>62</v>
      </c>
      <c r="B37" s="46"/>
      <c r="C37" s="11"/>
    </row>
    <row r="38" spans="1:3">
      <c r="A38" s="46" t="s">
        <v>63</v>
      </c>
      <c r="B38" s="46"/>
      <c r="C38" s="11"/>
    </row>
    <row r="39" spans="1:3">
      <c r="A39" s="46" t="s">
        <v>64</v>
      </c>
      <c r="B39" s="46"/>
      <c r="C39" s="11"/>
    </row>
    <row r="40" spans="1:3">
      <c r="A40" s="46" t="s">
        <v>65</v>
      </c>
      <c r="B40" s="46"/>
      <c r="C40" s="11"/>
    </row>
    <row r="41" spans="1:3">
      <c r="A41" s="46" t="s">
        <v>66</v>
      </c>
      <c r="B41" s="46"/>
      <c r="C41" s="11"/>
    </row>
    <row r="42" spans="1:3">
      <c r="A42" s="46" t="s">
        <v>67</v>
      </c>
      <c r="B42" s="46"/>
      <c r="C42" s="11"/>
    </row>
    <row r="43" spans="1:3">
      <c r="A43" s="46" t="s">
        <v>68</v>
      </c>
      <c r="B43" s="46"/>
      <c r="C43" s="11"/>
    </row>
    <row r="44" spans="1:3">
      <c r="A44" s="46" t="s">
        <v>69</v>
      </c>
      <c r="B44" s="46"/>
      <c r="C44" s="11"/>
    </row>
    <row r="45" spans="1:3">
      <c r="A45" s="46" t="s">
        <v>70</v>
      </c>
      <c r="B45" s="46"/>
      <c r="C45" s="11"/>
    </row>
    <row r="46" spans="1:3">
      <c r="A46" s="46" t="s">
        <v>71</v>
      </c>
      <c r="B46" s="46"/>
      <c r="C46" s="11"/>
    </row>
    <row r="47" spans="1:3">
      <c r="A47" s="46" t="s">
        <v>72</v>
      </c>
      <c r="B47" s="46"/>
      <c r="C47" s="11"/>
    </row>
    <row r="48" spans="1:3">
      <c r="A48" s="46" t="s">
        <v>73</v>
      </c>
      <c r="B48" s="46"/>
      <c r="C48" s="11"/>
    </row>
    <row r="49" spans="1:3">
      <c r="A49" s="46" t="s">
        <v>74</v>
      </c>
      <c r="B49" s="46"/>
      <c r="C49" s="11"/>
    </row>
    <row r="50" spans="1:3">
      <c r="A50" s="46" t="s">
        <v>75</v>
      </c>
      <c r="B50" s="46"/>
      <c r="C50" s="11"/>
    </row>
    <row r="51" spans="1:3">
      <c r="A51" s="46" t="s">
        <v>76</v>
      </c>
      <c r="B51" s="46"/>
      <c r="C51" s="11"/>
    </row>
    <row r="52" spans="1:3">
      <c r="A52" s="46" t="s">
        <v>77</v>
      </c>
      <c r="B52" s="46"/>
      <c r="C52" s="11"/>
    </row>
    <row r="53" spans="1:3">
      <c r="A53" s="13"/>
      <c r="B53" s="13"/>
      <c r="C53"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zoomScale="80" zoomScaleNormal="80" workbookViewId="0">
      <selection activeCell="B30" sqref="B30:C30"/>
    </sheetView>
  </sheetViews>
  <sheetFormatPr defaultColWidth="0" defaultRowHeight="15"/>
  <cols>
    <col min="1" max="1" width="52.125" customWidth="1"/>
    <col min="2" max="2" width="35.375" customWidth="1"/>
    <col min="3" max="3" width="96" customWidth="1"/>
    <col min="4" max="8" width="11.375" hidden="1" customWidth="1"/>
    <col min="9" max="9" width="12" hidden="1" customWidth="1"/>
    <col min="10" max="16384" width="11.375" hidden="1"/>
  </cols>
  <sheetData>
    <row r="1" spans="1:6" ht="18.75">
      <c r="A1" s="83" t="s">
        <v>78</v>
      </c>
      <c r="B1" s="83"/>
      <c r="C1" s="83"/>
    </row>
    <row r="2" spans="1:6">
      <c r="A2" s="14" t="s">
        <v>34</v>
      </c>
      <c r="B2" s="74" t="s">
        <v>79</v>
      </c>
      <c r="C2" s="75"/>
    </row>
    <row r="3" spans="1:6">
      <c r="A3" s="15" t="s">
        <v>1</v>
      </c>
      <c r="B3" s="80">
        <f>'GENERALES NOTA 322'!B2:C2</f>
        <v>5.0013105010202399E+21</v>
      </c>
      <c r="C3" s="80"/>
    </row>
    <row r="4" spans="1:6">
      <c r="A4" s="15" t="s">
        <v>2</v>
      </c>
      <c r="B4" s="80" t="str">
        <f>'GENERALES NOTA 322'!B3:C3</f>
        <v>010 LABORAL CIRCUITO MEDELLIN</v>
      </c>
      <c r="C4" s="80"/>
    </row>
    <row r="5" spans="1:6">
      <c r="A5" s="15" t="s">
        <v>4</v>
      </c>
      <c r="B5" s="80" t="str">
        <f>'GENERALES NOTA 322'!B4:C4</f>
        <v>COLFONDOS Y OTRO</v>
      </c>
      <c r="C5" s="80"/>
    </row>
    <row r="6" spans="1:6" ht="14.45" customHeight="1">
      <c r="A6" s="15" t="s">
        <v>6</v>
      </c>
      <c r="B6" s="80" t="str">
        <f>'GENERALES NOTA 322'!B5:C5</f>
        <v>ALBERTO DE JESUS CASTAÑEDA MARIN. C.C: 3.510.638</v>
      </c>
      <c r="C6" s="80"/>
    </row>
    <row r="7" spans="1:6">
      <c r="A7" s="15" t="s">
        <v>8</v>
      </c>
      <c r="B7" s="80" t="str">
        <f>'GENERALES NOTA 322'!B6:C6</f>
        <v>LLAMADA EN GARANTIA</v>
      </c>
      <c r="C7" s="80"/>
    </row>
    <row r="8" spans="1:6" ht="30">
      <c r="A8" s="15" t="s">
        <v>18</v>
      </c>
      <c r="B8" s="81" t="str">
        <f>'GENERALES NOTA 322'!B15:C15</f>
        <v>NO ES POSIBLE CUANTIFICAR LAS PRETENSIONES DE LA DEMANDA EN ATENCIÓN A LA NATURALEZA DEL PROCESO.</v>
      </c>
      <c r="C8" s="82"/>
    </row>
    <row r="9" spans="1:6">
      <c r="A9" s="64" t="s">
        <v>20</v>
      </c>
      <c r="B9" s="67" t="s">
        <v>21</v>
      </c>
      <c r="C9" s="68"/>
    </row>
    <row r="10" spans="1:6">
      <c r="A10" s="64"/>
      <c r="B10" s="16" t="s">
        <v>22</v>
      </c>
      <c r="C10" s="18">
        <f>'GENERALES NOTA 322'!C17</f>
        <v>0</v>
      </c>
    </row>
    <row r="11" spans="1:6">
      <c r="A11" s="64"/>
      <c r="B11" s="16" t="s">
        <v>23</v>
      </c>
      <c r="C11" s="18">
        <f>'GENERALES NOTA 322'!C18</f>
        <v>0</v>
      </c>
    </row>
    <row r="12" spans="1:6">
      <c r="A12" s="64"/>
      <c r="B12" s="67"/>
      <c r="C12" s="68"/>
    </row>
    <row r="13" spans="1:6">
      <c r="A13" s="64"/>
      <c r="B13" s="16" t="s">
        <v>80</v>
      </c>
      <c r="C13" s="19"/>
    </row>
    <row r="14" spans="1:6">
      <c r="A14" s="64"/>
      <c r="B14" s="16" t="s">
        <v>81</v>
      </c>
      <c r="C14" s="19"/>
      <c r="E14" t="s">
        <v>82</v>
      </c>
      <c r="F14" s="20">
        <v>0.7</v>
      </c>
    </row>
    <row r="15" spans="1:6">
      <c r="A15" s="17" t="s">
        <v>83</v>
      </c>
      <c r="B15" s="74" t="s">
        <v>84</v>
      </c>
      <c r="C15" s="75"/>
    </row>
    <row r="16" spans="1:6" ht="15" customHeight="1">
      <c r="A16" s="15" t="s">
        <v>85</v>
      </c>
      <c r="B16" s="76" t="s">
        <v>86</v>
      </c>
      <c r="C16" s="77"/>
    </row>
    <row r="17" spans="1:3" ht="28.5" customHeight="1">
      <c r="A17" s="21" t="s">
        <v>87</v>
      </c>
      <c r="B17" s="69">
        <f>((C19+C20+C22+C23)-C26)*C25*C27</f>
        <v>0</v>
      </c>
      <c r="C17" s="69"/>
    </row>
    <row r="18" spans="1:3">
      <c r="A18" s="17" t="s">
        <v>88</v>
      </c>
      <c r="B18" s="78" t="s">
        <v>21</v>
      </c>
      <c r="C18" s="79"/>
    </row>
    <row r="19" spans="1:3">
      <c r="A19" s="65"/>
      <c r="B19" s="16" t="s">
        <v>22</v>
      </c>
      <c r="C19" s="18">
        <v>0</v>
      </c>
    </row>
    <row r="20" spans="1:3">
      <c r="A20" s="66"/>
      <c r="B20" s="16" t="s">
        <v>23</v>
      </c>
      <c r="C20" s="18">
        <v>0</v>
      </c>
    </row>
    <row r="21" spans="1:3">
      <c r="A21" s="66"/>
      <c r="B21" s="67" t="s">
        <v>24</v>
      </c>
      <c r="C21" s="68"/>
    </row>
    <row r="22" spans="1:3">
      <c r="A22" s="66"/>
      <c r="B22" s="16" t="s">
        <v>80</v>
      </c>
      <c r="C22" s="18">
        <v>0</v>
      </c>
    </row>
    <row r="23" spans="1:3" ht="45">
      <c r="A23" s="66"/>
      <c r="B23" s="16" t="s">
        <v>89</v>
      </c>
      <c r="C23" s="18">
        <v>0</v>
      </c>
    </row>
    <row r="24" spans="1:3">
      <c r="A24" s="66"/>
      <c r="B24" s="67" t="s">
        <v>90</v>
      </c>
      <c r="C24" s="68"/>
    </row>
    <row r="25" spans="1:3">
      <c r="A25" s="22"/>
      <c r="B25" s="16" t="s">
        <v>91</v>
      </c>
      <c r="C25" s="23">
        <v>0</v>
      </c>
    </row>
    <row r="26" spans="1:3">
      <c r="A26" s="24"/>
      <c r="B26" s="16" t="s">
        <v>38</v>
      </c>
      <c r="C26" s="25">
        <v>0</v>
      </c>
    </row>
    <row r="27" spans="1:3">
      <c r="A27" s="24"/>
      <c r="B27" s="16" t="s">
        <v>92</v>
      </c>
      <c r="C27" s="23">
        <v>0</v>
      </c>
    </row>
    <row r="28" spans="1:3">
      <c r="A28" s="26" t="s">
        <v>93</v>
      </c>
      <c r="B28" s="69">
        <f>IFERROR(B17*(VLOOKUP(B15,Hoja2!$G$1:$H$6,2,0)),16666)</f>
        <v>16666</v>
      </c>
      <c r="C28" s="69"/>
    </row>
    <row r="29" spans="1:3" ht="30">
      <c r="A29" s="15" t="s">
        <v>94</v>
      </c>
      <c r="B29" s="70" t="s">
        <v>95</v>
      </c>
      <c r="C29" s="71"/>
    </row>
    <row r="30" spans="1:3" ht="33">
      <c r="A30" s="15" t="s">
        <v>96</v>
      </c>
      <c r="B30" s="72" t="s">
        <v>97</v>
      </c>
      <c r="C30" s="73"/>
    </row>
    <row r="31" spans="1:3" ht="18.75">
      <c r="A31" s="27" t="s">
        <v>98</v>
      </c>
      <c r="B31" s="27"/>
      <c r="C31" s="27"/>
    </row>
    <row r="32" spans="1:3">
      <c r="A32" s="28" t="s">
        <v>99</v>
      </c>
      <c r="B32" s="63"/>
      <c r="C32" s="63"/>
    </row>
    <row r="33" spans="1:3">
      <c r="A33" s="28" t="s">
        <v>100</v>
      </c>
      <c r="B33" s="63"/>
      <c r="C33" s="63"/>
    </row>
    <row r="34" spans="1:3">
      <c r="A34" s="24"/>
      <c r="B34" s="24"/>
      <c r="C34" s="24"/>
    </row>
    <row r="35" spans="1:3">
      <c r="A35" s="24"/>
      <c r="B35" s="24"/>
      <c r="C35" s="24"/>
    </row>
    <row r="36" spans="1:3">
      <c r="A36" s="24"/>
      <c r="B36" s="24"/>
      <c r="C36" s="24"/>
    </row>
    <row r="37" spans="1:3">
      <c r="A37" s="24"/>
      <c r="B37" s="24"/>
      <c r="C37" s="24"/>
    </row>
  </sheetData>
  <sheetProtection algorithmName="SHA-512" hashValue="6l9IXqHrhOwJ/Zx4D+vCvNmVr1k0m466RRLs/eqVNqxPTluaPayV9kCMuxDr+A22fjvHQ4H1WbWWk40DhRtgrw==" saltValue="K5/QlZhpAIZmPJc5HUkMwA==" spinCount="100000" sheet="1" selectLockedCells="1"/>
  <mergeCells count="23">
    <mergeCell ref="A1:C1"/>
    <mergeCell ref="B2:C2"/>
    <mergeCell ref="B3:C3"/>
    <mergeCell ref="B4:C4"/>
    <mergeCell ref="B5:C5"/>
    <mergeCell ref="B6:C6"/>
    <mergeCell ref="B7:C7"/>
    <mergeCell ref="B8:C8"/>
    <mergeCell ref="B9:C9"/>
    <mergeCell ref="B12:C12"/>
    <mergeCell ref="B33:C33"/>
    <mergeCell ref="A9:A14"/>
    <mergeCell ref="A19:A24"/>
    <mergeCell ref="B24:C24"/>
    <mergeCell ref="B28:C28"/>
    <mergeCell ref="B29:C29"/>
    <mergeCell ref="B30:C30"/>
    <mergeCell ref="B32:C32"/>
    <mergeCell ref="B15:C15"/>
    <mergeCell ref="B16:C16"/>
    <mergeCell ref="B17:C17"/>
    <mergeCell ref="B18:C18"/>
    <mergeCell ref="B21:C21"/>
  </mergeCells>
  <dataValidations count="1">
    <dataValidation type="decimal" operator="lessThanOrEqual" allowBlank="1" showInputMessage="1" showErrorMessage="1" sqref="C25" xr:uid="{00000000-0002-0000-0200-000001000000}">
      <formula1>1</formula1>
    </dataValidation>
  </dataValidations>
  <pageMargins left="0.7" right="0.7" top="0.75" bottom="0.75" header="0.3" footer="0.3"/>
  <pageSetup orientation="portrait"/>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375" customWidth="1"/>
    <col min="2" max="3" width="69.25" customWidth="1"/>
    <col min="4" max="16384" width="10.875" hidden="1"/>
  </cols>
  <sheetData>
    <row r="1" spans="1:3" ht="18.75">
      <c r="A1" s="83" t="s">
        <v>101</v>
      </c>
      <c r="B1" s="83"/>
      <c r="C1" s="83"/>
    </row>
    <row r="2" spans="1:3" ht="17.100000000000001" customHeight="1">
      <c r="A2" s="7" t="s">
        <v>34</v>
      </c>
      <c r="B2" s="87" t="str">
        <f>'[2]AUTOS NOTA 321'!B2:C2</f>
        <v>SINIESTRO   LEGIS</v>
      </c>
      <c r="C2" s="88"/>
    </row>
    <row r="3" spans="1:3" ht="15.95" customHeight="1">
      <c r="A3" s="10" t="s">
        <v>1</v>
      </c>
      <c r="B3" s="53">
        <f>'GENERALES NOTA 322'!B2:C2</f>
        <v>5.0013105010202399E+21</v>
      </c>
      <c r="C3" s="53"/>
    </row>
    <row r="4" spans="1:3">
      <c r="A4" s="10" t="s">
        <v>2</v>
      </c>
      <c r="B4" s="53" t="str">
        <f>'GENERALES NOTA 322'!B3:C3</f>
        <v>010 LABORAL CIRCUITO MEDELLIN</v>
      </c>
      <c r="C4" s="53"/>
    </row>
    <row r="5" spans="1:3" ht="29.1" customHeight="1">
      <c r="A5" s="10" t="s">
        <v>4</v>
      </c>
      <c r="B5" s="53" t="str">
        <f>'GENERALES NOTA 322'!B4:C4</f>
        <v>COLFONDOS Y OTRO</v>
      </c>
      <c r="C5" s="53"/>
    </row>
    <row r="6" spans="1:3">
      <c r="A6" s="10" t="s">
        <v>6</v>
      </c>
      <c r="B6" s="53" t="str">
        <f>'GENERALES NOTA 322'!B5:C5</f>
        <v>ALBERTO DE JESUS CASTAÑEDA MARIN. C.C: 3.510.638</v>
      </c>
      <c r="C6" s="53"/>
    </row>
    <row r="7" spans="1:3" ht="43.5" customHeight="1">
      <c r="A7" s="10" t="s">
        <v>8</v>
      </c>
      <c r="B7" s="53" t="str">
        <f>'GENERALES NOTA 322'!B6:C6</f>
        <v>LLAMADA EN GARANTIA</v>
      </c>
      <c r="C7" s="53"/>
    </row>
    <row r="8" spans="1:3">
      <c r="A8" s="10" t="s">
        <v>102</v>
      </c>
      <c r="B8" s="53"/>
      <c r="C8" s="53"/>
    </row>
    <row r="9" spans="1:3">
      <c r="A9" s="12" t="s">
        <v>88</v>
      </c>
      <c r="B9" s="86"/>
      <c r="C9" s="86"/>
    </row>
    <row r="10" spans="1:3">
      <c r="A10" s="12" t="s">
        <v>103</v>
      </c>
      <c r="B10" s="53"/>
      <c r="C10" s="53"/>
    </row>
    <row r="11" spans="1:3" ht="30">
      <c r="A11" s="12" t="s">
        <v>104</v>
      </c>
      <c r="B11" s="84"/>
      <c r="C11" s="85"/>
    </row>
    <row r="12" spans="1:3" ht="60">
      <c r="A12" s="10" t="s">
        <v>105</v>
      </c>
      <c r="B12" s="53"/>
      <c r="C12" s="53"/>
    </row>
    <row r="13" spans="1:3" ht="60">
      <c r="A13" s="10" t="s">
        <v>106</v>
      </c>
      <c r="B13" s="53"/>
      <c r="C13" s="53"/>
    </row>
    <row r="14" spans="1:3">
      <c r="A14" s="10" t="s">
        <v>107</v>
      </c>
      <c r="B14" s="11"/>
      <c r="C14" s="11"/>
    </row>
    <row r="15" spans="1:3">
      <c r="A15" s="12" t="s">
        <v>108</v>
      </c>
      <c r="B15" s="53"/>
      <c r="C15" s="53"/>
    </row>
    <row r="16" spans="1:3">
      <c r="A16" s="11" t="s">
        <v>109</v>
      </c>
      <c r="B16" s="85"/>
      <c r="C16" s="85"/>
    </row>
  </sheetData>
  <mergeCells count="15">
    <mergeCell ref="A1:C1"/>
    <mergeCell ref="B2:C2"/>
    <mergeCell ref="B3:C3"/>
    <mergeCell ref="B4:C4"/>
    <mergeCell ref="B5:C5"/>
    <mergeCell ref="B6:C6"/>
    <mergeCell ref="B7:C7"/>
    <mergeCell ref="B8:C8"/>
    <mergeCell ref="B9:C9"/>
    <mergeCell ref="B10:C10"/>
    <mergeCell ref="B11:C11"/>
    <mergeCell ref="B12:C12"/>
    <mergeCell ref="B13:C13"/>
    <mergeCell ref="B15:C15"/>
    <mergeCell ref="B16:C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 defaultRowHeight="15"/>
  <sheetData>
    <row r="1" spans="1:1">
      <c r="A1" t="s">
        <v>110</v>
      </c>
    </row>
    <row r="2" spans="1:1">
      <c r="A2" t="s">
        <v>111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625" defaultRowHeight="15"/>
  <cols>
    <col min="4" max="4" width="20.125" customWidth="1"/>
    <col min="5" max="5" width="42.875" customWidth="1"/>
    <col min="7" max="7" width="26.375" customWidth="1"/>
  </cols>
  <sheetData>
    <row r="1" spans="1:12">
      <c r="A1" s="1" t="s">
        <v>39</v>
      </c>
      <c r="B1" t="s">
        <v>112</v>
      </c>
      <c r="C1" s="1" t="s">
        <v>43</v>
      </c>
      <c r="D1" s="1" t="s">
        <v>47</v>
      </c>
      <c r="E1" s="2" t="s">
        <v>48</v>
      </c>
      <c r="F1" s="3" t="s">
        <v>82</v>
      </c>
      <c r="G1" s="3" t="s">
        <v>113</v>
      </c>
      <c r="H1" s="4">
        <v>0.7</v>
      </c>
      <c r="I1" t="s">
        <v>114</v>
      </c>
      <c r="J1" t="s">
        <v>115</v>
      </c>
      <c r="L1" t="s">
        <v>9</v>
      </c>
    </row>
    <row r="2" spans="1:12">
      <c r="A2" t="s">
        <v>116</v>
      </c>
      <c r="B2" t="s">
        <v>111</v>
      </c>
      <c r="C2" t="s">
        <v>117</v>
      </c>
      <c r="D2" s="3" t="s">
        <v>118</v>
      </c>
      <c r="E2" s="5" t="s">
        <v>119</v>
      </c>
      <c r="F2" s="3" t="s">
        <v>84</v>
      </c>
      <c r="G2" s="3" t="s">
        <v>120</v>
      </c>
      <c r="H2" s="4">
        <v>0.25</v>
      </c>
      <c r="I2" t="s">
        <v>121</v>
      </c>
      <c r="J2" t="s">
        <v>122</v>
      </c>
      <c r="L2" t="s">
        <v>123</v>
      </c>
    </row>
    <row r="3" spans="1:12">
      <c r="A3" t="s">
        <v>124</v>
      </c>
      <c r="C3" t="s">
        <v>125</v>
      </c>
      <c r="D3" s="3" t="s">
        <v>126</v>
      </c>
      <c r="E3" s="5" t="s">
        <v>127</v>
      </c>
      <c r="F3" s="3" t="s">
        <v>128</v>
      </c>
      <c r="G3" s="3" t="s">
        <v>129</v>
      </c>
      <c r="H3" s="4">
        <v>0.55000000000000004</v>
      </c>
      <c r="I3" t="s">
        <v>130</v>
      </c>
      <c r="J3" t="s">
        <v>131</v>
      </c>
    </row>
    <row r="4" spans="1:12">
      <c r="A4" t="s">
        <v>132</v>
      </c>
      <c r="C4" t="s">
        <v>133</v>
      </c>
      <c r="E4" s="5" t="s">
        <v>134</v>
      </c>
      <c r="G4" s="3" t="s">
        <v>135</v>
      </c>
      <c r="H4" s="4">
        <v>0.15</v>
      </c>
      <c r="I4" t="s">
        <v>136</v>
      </c>
      <c r="J4" t="s">
        <v>137</v>
      </c>
    </row>
    <row r="5" spans="1:12">
      <c r="A5" t="s">
        <v>138</v>
      </c>
      <c r="E5" s="5" t="s">
        <v>139</v>
      </c>
      <c r="G5" s="3" t="s">
        <v>140</v>
      </c>
      <c r="H5" s="4">
        <v>0.7</v>
      </c>
      <c r="I5" t="s">
        <v>141</v>
      </c>
      <c r="J5" t="s">
        <v>142</v>
      </c>
    </row>
    <row r="6" spans="1:12">
      <c r="E6" s="5" t="s">
        <v>143</v>
      </c>
      <c r="G6" s="3" t="s">
        <v>144</v>
      </c>
      <c r="H6" s="4">
        <v>0.3</v>
      </c>
      <c r="J6" t="s">
        <v>145</v>
      </c>
    </row>
    <row r="7" spans="1:12">
      <c r="E7" s="5" t="s">
        <v>146</v>
      </c>
      <c r="G7" s="3" t="s">
        <v>84</v>
      </c>
    </row>
    <row r="8" spans="1:12">
      <c r="E8" s="5" t="s">
        <v>147</v>
      </c>
    </row>
  </sheetData>
  <pageMargins left="0.7" right="0.7" top="0.75" bottom="0.75" header="0.3" footer="0.3"/>
  <pageSetup orientation="portrait"/>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2020-12-07T14:41:00Z</dcterms:created>
  <dcterms:modified xsi:type="dcterms:W3CDTF">2025-04-01T20:16:01Z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ICV">
    <vt:lpwstr>F8DC286E202F4BD2804A2DCA5FB295D7_12</vt:lpwstr>
  </property>
  <property fmtid="{D5CDD505-2E9C-101B-9397-08002B2CF9AE}" pid="31" name="KSOProductBuildVer">
    <vt:lpwstr>3082-12.2.0.17562</vt:lpwstr>
  </property>
</Properties>
</file>