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0" documentId="8_{BD2B5124-11A7-46EA-9469-AE7000CE3197}" xr6:coauthVersionLast="47" xr6:coauthVersionMax="47" xr10:uidLastSave="{00000000-0000-0000-0000-000000000000}"/>
  <bookViews>
    <workbookView xWindow="12000" yWindow="0" windowWidth="12000" windowHeight="1290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<sst xmlns="http://schemas.openxmlformats.org/spreadsheetml/2006/main" count="193" uniqueCount="152">
  <si>
    <t>SOLICITUD DE ANTECEDENTES -ABOGADO EXTERNO-</t>
  </si>
  <si>
    <t>Radicado(23 digitos)</t>
  </si>
  <si>
    <t>08001310501120240007800</t>
  </si>
  <si>
    <t>Juzgado</t>
  </si>
  <si>
    <t>011 LABORAL CIRCUITO BARRANQUILLA</t>
  </si>
  <si>
    <t>Demandado</t>
  </si>
  <si>
    <t>COLFONDOS Y OTRO</t>
  </si>
  <si>
    <t xml:space="preserve">Demandante </t>
  </si>
  <si>
    <t>NAIRO JOSE REYES CORREA. C.C: 15.028.762</t>
  </si>
  <si>
    <t>Tipo de vinculacion compañía</t>
  </si>
  <si>
    <t>LLAMADA EN GARANTIA</t>
  </si>
  <si>
    <t>Nombre de lesionado o muerto (s)</t>
  </si>
  <si>
    <t>N/A</t>
  </si>
  <si>
    <t>Fecha de los hechos</t>
  </si>
  <si>
    <t>01/07/1994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</si>
  <si>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</si>
  <si>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</si>
  <si>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</si>
  <si>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</si>
  <si>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</si>
  <si>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NAIRO JOSE REYES CORREA, IDENTIFICADO CON LA C.C: 15.028.762, NACIÓ EL 08/09/1968. FUE AFILIADO AL ISS HOY COLPENSIONES, EN EL MES DE JUNIO DE 1991. QUE EN EL MES DE JULIO DE 1994, FUE TRASLADADO HACIA EL RAIS ADMINISTRADO POR COLFONDOS S.A. QUE EL TRASLADO DE COLPENSIONES, EN ESE ENTONCES EL “ISS” A LA AFP COLFONDOS, SE REALIZÓ, SIN RECIBIR NINGUNA CLASE DE ASESORÍA TÉCNICA NI FINANCIARA, SOLO SE LIMITÓ A LA FIRMA DE UN DOCUMENTO. AFIRMA QUE UNA ASESORA DE COLFONDOS S.A., LO VISITÓ EN LAS INSTALACIONES DE LA EMPRESA DONDE EL LABORABA EN ESE ENTONCES, ENTREGÁNDOLE UN FORMULARIO DE INSCRIPCIÓN PARA SU FIRMA, ARGUMENTÁNDOLE QUE EL ISS ESTABA CONDENADA A SER LIQUIDADA Y A DESAPARECER DEBIDO AL PROCESO DE PRIVATIZACIÓN DE LAS ENTIDADES ESTATALES EN EL PAÍS, POR LO TANTO, SU DINERO ESTABA SEGURO CON SU ADMINISTRADORA PRIVADA Y QUE SU PENSIÓN SERÍA LIQUIDADA POR EL MISMO VALOR QUE EL RPM. EN EL AÑOR 2006, CAMBIO DE EMPLEADOR Y REFIERE QUE ESTE LE COMUNICO QUE DEBÍA AFILIARSE A PROTECCION S.A., PORQUE ERA LA ENTIDAD DONDE SE ENCONTRABAN AFILIADOS TODOS SUS EMPLEADOS. EL 06/02/2024 SOLICITÓ A COLPENSIONES EL RETORNO AL RPM, LO CUAL FUE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</si>
  <si>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</si>
  <si>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</si>
  <si>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</si>
  <si>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</si>
  <si>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</si>
  <si>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</si>
  <si>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</si>
  <si>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</si>
  <si>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</si>
  <si>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</si>
  <si>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</si>
  <si>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</si>
  <si>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</si>
  <si>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Fecha de asignación</t>
  </si>
  <si>
    <t>Fecha de notificación</t>
  </si>
  <si>
    <t xml:space="preserve">Fecha de contestacion </t>
  </si>
  <si>
    <t>REMISION DE ANTECEDENTES - ABOGADO INTERNO-</t>
  </si>
  <si>
    <t>SINIESTRO - APLICATIVO</t>
  </si>
  <si>
    <t>AJR2612</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</si>
  <si>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</si>
  <si>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</si>
  <si>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</si>
  <si>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</si>
  <si>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</si>
  <si>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</si>
  <si>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</si>
  <si>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</si>
  <si>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</si>
  <si>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</si>
  <si>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</si>
  <si>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</si>
  <si>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</si>
  <si>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</si>
  <si>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</si>
  <si>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</si>
  <si>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</si>
  <si>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</si>
  <si>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</si>
  <si>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</si>
  <si>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</si>
  <si>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</si>
  <si>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</si>
  <si>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</si>
  <si>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</si>
  <si>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</si>
  <si>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</si>
  <si>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</si>
  <si>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</si>
  <si>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</si>
  <si>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</si>
  <si>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</si>
  <si>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</si>
  <si>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</si>
  <si>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</si>
  <si>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</si>
  <si>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</si>
  <si>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</si>
  <si>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</si>
  <si>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</si>
  <si>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</si>
  <si>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</si>
  <si>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</si>
  <si>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AJR2793</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</si>
  <si>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</si>
  <si>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</si>
  <si>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</si>
  <si>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</si>
  <si>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</si>
  <si>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</si>
  <si>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01/07/1994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</si>
  <si>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</si>
  <si>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</si>
  <si>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</si>
  <si>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</si>
  <si>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</si>
  <si>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</si>
  <si>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</si>
  <si>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</si>
  <si>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</si>
  <si>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</si>
  <si>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EXCEPCIONES PLANTEADAS POR QUIÉN FORMULÓ EL LLAMAMIENTO EN GARANTÍA A MI REPRESENTADA. 2. QUIEN ESTÁ LEGITIMADO PARA RECLAMAR LA INDEMNIZACIÓN PLENA DE PERJUICIOS ES EL PENSIONADO Y NO EL AFILIADO AL RAIS Y DICHA INDEMNIZACIÓN ESTÁ A CARGO ÚNICA Y EXCLUSIVAMENTE DE LAS AFP QUE INCUMPLIERON EL DEBER DE INFORMACIÓN, DE CONFORMIDAD CON LO PRECEPTUADO POR LA CORTE SUPREMA DE JUSTICIA – SALA DE CASACIÓN LABORAL. 3. AFILIACIÓN LIBRE Y ESPONTÁNEA DEL SEÑOR NAIRO JOSE REYES CORREA AL RÉGIMEN DE AHORRO INDIVIDIAL CON SOLIDARIDAD 4.  ERROR DE DERECHO NO VICIA EL CONSENTIMIENTO  5. PROHIBICIÓN DEL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EL TRASLADO ENTRE ADMINISTRADORAS DEL RAIS DENOTA LA VOLUNTAD DEL AFILIADO DE PERMANECER EN EL RÉGIMEN DE AHORRO INDIVIDUAL CON SOLIDARIDAD Y CONSIGO, SE CONFIGURA UN ACTO DE RELACIONAMIENTO QUE PRESUPONE EL CONOCIMIENTO DEL FUNCIONAMIENTO DE DICHO RÉGIMEN  8. PRESCRIPCION  9. BUENA FE  10. GENÉRICA O INNOMINADA  EXCEPCIONES PRESENTADAS FRENTE AL LLAMAMIENTO EN GARANTIA: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</si>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</sst>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Aptos Narrow"/>
      <charset val="1"/>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9" fillId="0" borderId="2" xfId="0" applyFont="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33" sqref="B33"/>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8" t="s">
        <v>10</v>
      </c>
      <c r="C6" s="38"/>
    </row>
    <row r="7" spans="1:3">
      <c r="A7" s="5" t="s">
        <v>11</v>
      </c>
      <c r="B7" s="38" t="s">
        <v>12</v>
      </c>
      <c r="C7" s="38"/>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9" t="s">
        <v>19</v>
      </c>
      <c r="B12" s="38" t="s">
        <v>20</v>
      </c>
      <c r="C12" s="38"/>
    </row>
    <row r="13" spans="1:3" ht="30" customHeight="1">
      <c r="A13" s="39"/>
      <c r="B13" s="38"/>
      <c r="C13" s="38"/>
    </row>
    <row r="14" spans="1:3" ht="73.5" customHeight="1">
      <c r="A14" s="39"/>
      <c r="B14" s="38"/>
      <c r="C14" s="38"/>
    </row>
    <row r="15" spans="1:3" ht="30">
      <c r="A15" s="5" t="s">
        <v>21</v>
      </c>
      <c r="B15" s="40" t="s">
        <v>22</v>
      </c>
      <c r="C15" s="91"/>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8" t="s">
        <v>30</v>
      </c>
      <c r="C24" s="38"/>
    </row>
    <row r="25" spans="1:3">
      <c r="A25" s="5" t="s">
        <v>31</v>
      </c>
      <c r="B25" s="38" t="s">
        <v>32</v>
      </c>
      <c r="C25" s="38"/>
    </row>
    <row r="26" spans="1:3">
      <c r="A26" s="5" t="s">
        <v>33</v>
      </c>
      <c r="B26" s="38">
        <v>209000001</v>
      </c>
      <c r="C26" s="38"/>
    </row>
    <row r="27" spans="1:3">
      <c r="A27" s="5" t="s">
        <v>34</v>
      </c>
      <c r="B27" s="35">
        <v>45727</v>
      </c>
      <c r="C27" s="36"/>
    </row>
    <row r="28" spans="1:3">
      <c r="A28" s="5" t="s">
        <v>35</v>
      </c>
      <c r="B28" s="35">
        <v>45727</v>
      </c>
      <c r="C28" s="36"/>
    </row>
    <row r="29" spans="1:3">
      <c r="A29" s="5" t="s">
        <v>36</v>
      </c>
      <c r="B29" s="37">
        <v>45742</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5" sqref="B5:C5"/>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37</v>
      </c>
      <c r="B1" s="64"/>
      <c r="C1" s="64"/>
    </row>
    <row r="2" spans="1:3">
      <c r="A2" s="13" t="s">
        <v>38</v>
      </c>
      <c r="B2" s="65" t="s">
        <v>39</v>
      </c>
      <c r="C2" s="66"/>
    </row>
    <row r="3" spans="1:3">
      <c r="A3" s="5" t="s">
        <v>1</v>
      </c>
      <c r="B3" s="38" t="str">
        <f>'GENERALES NOTA 322'!B2:C2</f>
        <v>08001310501120240007800</v>
      </c>
      <c r="C3" s="38"/>
    </row>
    <row r="4" spans="1:3">
      <c r="A4" s="5" t="s">
        <v>3</v>
      </c>
      <c r="B4" s="38" t="str">
        <f>'GENERALES NOTA 322'!B3:C3</f>
        <v>011 LABORAL CIRCUITO BARRANQUILLA</v>
      </c>
      <c r="C4" s="38"/>
    </row>
    <row r="5" spans="1:3">
      <c r="A5" s="5" t="s">
        <v>5</v>
      </c>
      <c r="B5" s="38" t="str">
        <f>'GENERALES NOTA 322'!B4:C4</f>
        <v>COLFONDOS Y OTRO</v>
      </c>
      <c r="C5" s="38"/>
    </row>
    <row r="6" spans="1:3">
      <c r="A6" s="5" t="s">
        <v>7</v>
      </c>
      <c r="B6" s="38" t="str">
        <f>'GENERALES NOTA 322'!B5:C5</f>
        <v>NAIRO JOSE REYES CORREA. C.C: 15.028.762</v>
      </c>
      <c r="C6" s="38"/>
    </row>
    <row r="7" spans="1:3">
      <c r="A7" s="5" t="s">
        <v>9</v>
      </c>
      <c r="B7" s="38" t="str">
        <f>'GENERALES NOTA 322'!B6:C6</f>
        <v>LLAMADA EN GARANTIA</v>
      </c>
      <c r="C7" s="38"/>
    </row>
    <row r="8" spans="1:3">
      <c r="A8" s="13" t="s">
        <v>40</v>
      </c>
      <c r="B8" s="38"/>
      <c r="C8" s="38"/>
    </row>
    <row r="9" spans="1:3">
      <c r="A9" s="13" t="s">
        <v>17</v>
      </c>
      <c r="B9" s="38"/>
      <c r="C9" s="38"/>
    </row>
    <row r="10" spans="1:3">
      <c r="A10" s="13" t="s">
        <v>41</v>
      </c>
      <c r="B10" s="65"/>
      <c r="C10" s="67"/>
    </row>
    <row r="11" spans="1:3">
      <c r="A11" s="13" t="s">
        <v>42</v>
      </c>
      <c r="B11" s="65"/>
      <c r="C11" s="66"/>
    </row>
    <row r="12" spans="1:3">
      <c r="A12" s="13" t="s">
        <v>43</v>
      </c>
      <c r="B12" s="52"/>
      <c r="C12" s="53"/>
    </row>
    <row r="13" spans="1:3">
      <c r="A13" s="13" t="s">
        <v>44</v>
      </c>
      <c r="B13" s="38"/>
      <c r="C13" s="38"/>
    </row>
    <row r="14" spans="1:3">
      <c r="A14" s="13" t="s">
        <v>45</v>
      </c>
      <c r="B14" s="38"/>
      <c r="C14" s="38"/>
    </row>
    <row r="15" spans="1:3">
      <c r="A15" s="13" t="s">
        <v>46</v>
      </c>
      <c r="B15" s="38"/>
      <c r="C15" s="38"/>
    </row>
    <row r="16" spans="1:3">
      <c r="A16" s="62" t="s">
        <v>47</v>
      </c>
      <c r="B16" s="38"/>
      <c r="C16" s="38"/>
    </row>
    <row r="17" spans="1:3">
      <c r="A17" s="63"/>
      <c r="B17" s="9" t="s">
        <v>48</v>
      </c>
      <c r="C17" s="10" t="s">
        <v>49</v>
      </c>
    </row>
    <row r="18" spans="1:3">
      <c r="A18" s="63"/>
      <c r="B18" s="11"/>
      <c r="C18" s="11"/>
    </row>
    <row r="19" spans="1:3">
      <c r="A19" s="63"/>
      <c r="B19" s="11"/>
      <c r="C19" s="11"/>
    </row>
    <row r="20" spans="1:3">
      <c r="A20" s="63"/>
      <c r="B20" s="11"/>
      <c r="C20" s="11"/>
    </row>
    <row r="21" spans="1:3">
      <c r="A21" s="13" t="s">
        <v>50</v>
      </c>
      <c r="B21" s="38"/>
      <c r="C21" s="38"/>
    </row>
    <row r="22" spans="1:3">
      <c r="A22" s="13" t="s">
        <v>51</v>
      </c>
      <c r="B22" s="52"/>
      <c r="C22" s="53"/>
    </row>
    <row r="23" spans="1:3">
      <c r="A23" s="13" t="s">
        <v>52</v>
      </c>
      <c r="B23" s="38"/>
      <c r="C23" s="38"/>
    </row>
    <row r="24" spans="1:3">
      <c r="A24" s="13" t="s">
        <v>53</v>
      </c>
      <c r="B24" s="38"/>
      <c r="C24" s="38"/>
    </row>
    <row r="25" spans="1:3">
      <c r="A25" s="13" t="s">
        <v>54</v>
      </c>
      <c r="B25" s="38"/>
      <c r="C25" s="38"/>
    </row>
    <row r="26" spans="1:3">
      <c r="A26" s="12" t="s">
        <v>55</v>
      </c>
      <c r="B26" s="38"/>
      <c r="C26" s="38"/>
    </row>
    <row r="27" spans="1:3">
      <c r="A27" s="61" t="s">
        <v>56</v>
      </c>
      <c r="B27" s="61"/>
      <c r="C27" s="61"/>
    </row>
    <row r="28" spans="1:3" ht="14.45" customHeight="1">
      <c r="A28" s="56" t="s">
        <v>57</v>
      </c>
      <c r="B28" s="57"/>
      <c r="C28" s="31"/>
    </row>
    <row r="29" spans="1:3" ht="14.45" customHeight="1">
      <c r="A29" s="58" t="s">
        <v>58</v>
      </c>
      <c r="B29" s="59"/>
      <c r="C29" s="31"/>
    </row>
    <row r="30" spans="1:3" ht="14.45" customHeight="1">
      <c r="A30" s="58" t="s">
        <v>59</v>
      </c>
      <c r="B30" s="59"/>
      <c r="C30" s="32"/>
    </row>
    <row r="31" spans="1:3" ht="14.45" customHeight="1">
      <c r="A31" s="58" t="s">
        <v>60</v>
      </c>
      <c r="B31" s="59"/>
      <c r="C31" s="31"/>
    </row>
    <row r="32" spans="1:3">
      <c r="A32" s="58" t="s">
        <v>61</v>
      </c>
      <c r="B32" s="59"/>
      <c r="C32" s="31"/>
    </row>
    <row r="33" spans="1:3" ht="14.45" customHeight="1">
      <c r="A33" s="58" t="s">
        <v>62</v>
      </c>
      <c r="B33" s="59"/>
      <c r="C33" s="31"/>
    </row>
    <row r="34" spans="1:3" ht="14.45" customHeight="1">
      <c r="A34" s="58" t="s">
        <v>63</v>
      </c>
      <c r="B34" s="59"/>
      <c r="C34" s="33"/>
    </row>
    <row r="35" spans="1:3">
      <c r="A35" s="56" t="s">
        <v>64</v>
      </c>
      <c r="B35" s="57"/>
      <c r="C35" s="34"/>
    </row>
    <row r="36" spans="1:3">
      <c r="A36" s="60" t="s">
        <v>65</v>
      </c>
      <c r="B36" s="60"/>
      <c r="C36" s="60"/>
    </row>
    <row r="37" spans="1:3">
      <c r="A37" s="54" t="s">
        <v>66</v>
      </c>
      <c r="B37" s="54"/>
      <c r="C37" s="11"/>
    </row>
    <row r="38" spans="1:3">
      <c r="A38" s="54" t="s">
        <v>67</v>
      </c>
      <c r="B38" s="54"/>
      <c r="C38" s="11"/>
    </row>
    <row r="39" spans="1:3">
      <c r="A39" s="54" t="s">
        <v>68</v>
      </c>
      <c r="B39" s="54"/>
      <c r="C39" s="11"/>
    </row>
    <row r="40" spans="1:3">
      <c r="A40" s="54" t="s">
        <v>69</v>
      </c>
      <c r="B40" s="54"/>
      <c r="C40" s="11"/>
    </row>
    <row r="41" spans="1:3">
      <c r="A41" s="54" t="s">
        <v>70</v>
      </c>
      <c r="B41" s="54"/>
      <c r="C41" s="11"/>
    </row>
    <row r="42" spans="1:3">
      <c r="A42" s="54" t="s">
        <v>71</v>
      </c>
      <c r="B42" s="54"/>
      <c r="C42" s="11"/>
    </row>
    <row r="43" spans="1:3">
      <c r="A43" s="54" t="s">
        <v>72</v>
      </c>
      <c r="B43" s="54"/>
      <c r="C43" s="11"/>
    </row>
    <row r="44" spans="1:3">
      <c r="A44" s="54" t="s">
        <v>73</v>
      </c>
      <c r="B44" s="54"/>
      <c r="C44" s="11"/>
    </row>
    <row r="45" spans="1:3">
      <c r="A45" s="54" t="s">
        <v>74</v>
      </c>
      <c r="B45" s="54"/>
      <c r="C45" s="11"/>
    </row>
    <row r="46" spans="1:3">
      <c r="A46" s="54" t="s">
        <v>75</v>
      </c>
      <c r="B46" s="54"/>
      <c r="C46" s="11"/>
    </row>
    <row r="47" spans="1:3">
      <c r="A47" s="54" t="s">
        <v>76</v>
      </c>
      <c r="B47" s="54"/>
      <c r="C47" s="11"/>
    </row>
    <row r="48" spans="1:3">
      <c r="A48" s="54" t="s">
        <v>77</v>
      </c>
      <c r="B48" s="54"/>
      <c r="C48" s="11"/>
    </row>
    <row r="49" spans="1:3">
      <c r="A49" s="54" t="s">
        <v>78</v>
      </c>
      <c r="B49" s="54"/>
      <c r="C49" s="11"/>
    </row>
    <row r="50" spans="1:3">
      <c r="A50" s="54" t="s">
        <v>79</v>
      </c>
      <c r="B50" s="54"/>
      <c r="C50" s="11"/>
    </row>
    <row r="51" spans="1:3">
      <c r="A51" s="54" t="s">
        <v>80</v>
      </c>
      <c r="B51" s="54"/>
      <c r="C51" s="11"/>
    </row>
    <row r="52" spans="1:3">
      <c r="A52" s="54" t="s">
        <v>81</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4" sqref="B4:C4"/>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82</v>
      </c>
      <c r="B1" s="64"/>
      <c r="C1" s="64"/>
    </row>
    <row r="2" spans="1:6">
      <c r="A2" s="20" t="s">
        <v>38</v>
      </c>
      <c r="B2" s="74" t="s">
        <v>83</v>
      </c>
      <c r="C2" s="73"/>
    </row>
    <row r="3" spans="1:6">
      <c r="A3" s="21" t="s">
        <v>1</v>
      </c>
      <c r="B3" s="75" t="str">
        <f>'GENERALES NOTA 322'!B2:C2</f>
        <v>08001310501120240007800</v>
      </c>
      <c r="C3" s="75"/>
    </row>
    <row r="4" spans="1:6">
      <c r="A4" s="21" t="s">
        <v>3</v>
      </c>
      <c r="B4" s="75" t="str">
        <f>'GENERALES NOTA 322'!B3:C3</f>
        <v>011 LABORAL CIRCUITO BARRANQUILLA</v>
      </c>
      <c r="C4" s="75"/>
    </row>
    <row r="5" spans="1:6">
      <c r="A5" s="21" t="s">
        <v>5</v>
      </c>
      <c r="B5" s="75" t="str">
        <f>'GENERALES NOTA 322'!B4:C4</f>
        <v>COLFONDOS Y OTRO</v>
      </c>
      <c r="C5" s="75"/>
    </row>
    <row r="6" spans="1:6" ht="14.45" customHeight="1">
      <c r="A6" s="21" t="s">
        <v>7</v>
      </c>
      <c r="B6" s="75" t="str">
        <f>'GENERALES NOTA 322'!B5:C5</f>
        <v>NAIRO JOSE REYES CORREA. C.C: 15.028.762</v>
      </c>
      <c r="C6" s="75"/>
    </row>
    <row r="7" spans="1:6">
      <c r="A7" s="21" t="s">
        <v>9</v>
      </c>
      <c r="B7" s="75" t="str">
        <f>'GENERALES NOTA 322'!B6:C6</f>
        <v>LLAMADA EN GARANTIA</v>
      </c>
      <c r="C7" s="75"/>
    </row>
    <row r="8" spans="1:6" ht="30">
      <c r="A8" s="21" t="s">
        <v>21</v>
      </c>
      <c r="B8" s="68" t="str">
        <f>'GENERALES NOTA 322'!B15:C15</f>
        <v>NO ES POSIBLE CUANTIFICAR LAS PRETENSIONES DE LA DEMANDA EN ATENCIÓN A LA NATURALEZA DEL PROCESO.</v>
      </c>
      <c r="C8" s="69"/>
    </row>
    <row r="9" spans="1:6">
      <c r="A9" s="76" t="s">
        <v>23</v>
      </c>
      <c r="B9" s="77" t="s">
        <v>24</v>
      </c>
      <c r="C9" s="78"/>
    </row>
    <row r="10" spans="1:6">
      <c r="A10" s="76"/>
      <c r="B10" s="22" t="s">
        <v>25</v>
      </c>
      <c r="C10" s="19">
        <f>'GENERALES NOTA 322'!C17</f>
        <v>0</v>
      </c>
    </row>
    <row r="11" spans="1:6">
      <c r="A11" s="76"/>
      <c r="B11" s="22" t="s">
        <v>26</v>
      </c>
      <c r="C11" s="19">
        <f>'GENERALES NOTA 322'!C18</f>
        <v>0</v>
      </c>
    </row>
    <row r="12" spans="1:6">
      <c r="A12" s="76"/>
      <c r="B12" s="77"/>
      <c r="C12" s="78"/>
    </row>
    <row r="13" spans="1:6">
      <c r="A13" s="76"/>
      <c r="B13" s="22" t="s">
        <v>84</v>
      </c>
      <c r="C13" s="24"/>
    </row>
    <row r="14" spans="1:6">
      <c r="A14" s="76"/>
      <c r="B14" s="22" t="s">
        <v>85</v>
      </c>
      <c r="C14" s="24"/>
      <c r="E14" t="s">
        <v>86</v>
      </c>
      <c r="F14" s="17">
        <v>0.7</v>
      </c>
    </row>
    <row r="15" spans="1:6">
      <c r="A15" s="23" t="s">
        <v>87</v>
      </c>
      <c r="B15" s="72" t="s">
        <v>88</v>
      </c>
      <c r="C15" s="73"/>
    </row>
    <row r="16" spans="1:6" ht="15" customHeight="1">
      <c r="A16" s="21" t="s">
        <v>89</v>
      </c>
      <c r="B16" s="70" t="s">
        <v>90</v>
      </c>
      <c r="C16" s="71"/>
    </row>
    <row r="17" spans="1:3" ht="28.5" customHeight="1">
      <c r="A17" s="14" t="s">
        <v>91</v>
      </c>
      <c r="B17" s="81">
        <f>((C19+C20+C22+C23)-C26)*C25*C27</f>
        <v>0</v>
      </c>
      <c r="C17" s="81"/>
    </row>
    <row r="18" spans="1:3">
      <c r="A18" s="23" t="s">
        <v>92</v>
      </c>
      <c r="B18" s="79" t="s">
        <v>24</v>
      </c>
      <c r="C18" s="80"/>
    </row>
    <row r="19" spans="1:3">
      <c r="A19" s="87"/>
      <c r="B19" s="22" t="s">
        <v>25</v>
      </c>
      <c r="C19" s="19">
        <v>0</v>
      </c>
    </row>
    <row r="20" spans="1:3">
      <c r="A20" s="88"/>
      <c r="B20" s="22" t="s">
        <v>26</v>
      </c>
      <c r="C20" s="19">
        <v>0</v>
      </c>
    </row>
    <row r="21" spans="1:3">
      <c r="A21" s="88"/>
      <c r="B21" s="77" t="s">
        <v>27</v>
      </c>
      <c r="C21" s="78"/>
    </row>
    <row r="22" spans="1:3">
      <c r="A22" s="88"/>
      <c r="B22" s="22" t="s">
        <v>84</v>
      </c>
      <c r="C22" s="19">
        <v>0</v>
      </c>
    </row>
    <row r="23" spans="1:3" ht="45">
      <c r="A23" s="88"/>
      <c r="B23" s="22" t="s">
        <v>93</v>
      </c>
      <c r="C23" s="19">
        <v>0</v>
      </c>
    </row>
    <row r="24" spans="1:3">
      <c r="A24" s="88"/>
      <c r="B24" s="77" t="s">
        <v>94</v>
      </c>
      <c r="C24" s="78"/>
    </row>
    <row r="25" spans="1:3">
      <c r="A25" s="25"/>
      <c r="B25" s="22" t="s">
        <v>95</v>
      </c>
      <c r="C25" s="26">
        <v>0</v>
      </c>
    </row>
    <row r="26" spans="1:3">
      <c r="A26" s="27"/>
      <c r="B26" s="22" t="s">
        <v>42</v>
      </c>
      <c r="C26" s="28">
        <v>0</v>
      </c>
    </row>
    <row r="27" spans="1:3">
      <c r="A27" s="27"/>
      <c r="B27" s="22" t="s">
        <v>96</v>
      </c>
      <c r="C27" s="26">
        <v>0</v>
      </c>
    </row>
    <row r="28" spans="1:3">
      <c r="A28" s="18" t="s">
        <v>97</v>
      </c>
      <c r="B28" s="81">
        <f>IFERROR(B17*(VLOOKUP(B15,Hoja2!$G$1:$H$6,2,0)),16666)</f>
        <v>16666</v>
      </c>
      <c r="C28" s="81"/>
    </row>
    <row r="29" spans="1:3" ht="30.75">
      <c r="A29" s="21" t="s">
        <v>98</v>
      </c>
      <c r="B29" s="82" t="s">
        <v>99</v>
      </c>
      <c r="C29" s="83"/>
    </row>
    <row r="30" spans="1:3" ht="30.75">
      <c r="A30" s="21" t="s">
        <v>100</v>
      </c>
      <c r="B30" s="84" t="s">
        <v>101</v>
      </c>
      <c r="C30" s="85"/>
    </row>
    <row r="31" spans="1:3" ht="18.75">
      <c r="A31" s="29" t="s">
        <v>102</v>
      </c>
      <c r="B31" s="29"/>
      <c r="C31" s="29"/>
    </row>
    <row r="32" spans="1:3">
      <c r="A32" s="30" t="s">
        <v>103</v>
      </c>
      <c r="B32" s="86"/>
      <c r="C32" s="86"/>
    </row>
    <row r="33" spans="1:3">
      <c r="A33" s="30" t="s">
        <v>104</v>
      </c>
      <c r="B33" s="86"/>
      <c r="C33" s="86"/>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105</v>
      </c>
      <c r="B1" s="64"/>
      <c r="C1" s="64"/>
    </row>
    <row r="2" spans="1:3" ht="17.100000000000001" customHeight="1">
      <c r="A2" s="13" t="s">
        <v>38</v>
      </c>
      <c r="B2" s="65" t="str">
        <f>'[2]AUTOS NOTA 321'!B2:C2</f>
        <v xml:space="preserve">SINIESTRO   LEGIS </v>
      </c>
      <c r="C2" s="66"/>
    </row>
    <row r="3" spans="1:3" ht="15.95" customHeight="1">
      <c r="A3" s="5" t="s">
        <v>1</v>
      </c>
      <c r="B3" s="38" t="str">
        <f>'GENERALES NOTA 322'!B2:C2</f>
        <v>08001310501120240007800</v>
      </c>
      <c r="C3" s="38"/>
    </row>
    <row r="4" spans="1:3">
      <c r="A4" s="5" t="s">
        <v>3</v>
      </c>
      <c r="B4" s="38" t="str">
        <f>'GENERALES NOTA 322'!B3:C3</f>
        <v>011 LABORAL CIRCUITO BARRANQUILLA</v>
      </c>
      <c r="C4" s="38"/>
    </row>
    <row r="5" spans="1:3" ht="29.1" customHeight="1">
      <c r="A5" s="5" t="s">
        <v>5</v>
      </c>
      <c r="B5" s="38" t="str">
        <f>'GENERALES NOTA 322'!B4:C4</f>
        <v>COLFONDOS Y OTRO</v>
      </c>
      <c r="C5" s="38"/>
    </row>
    <row r="6" spans="1:3">
      <c r="A6" s="5" t="s">
        <v>7</v>
      </c>
      <c r="B6" s="38" t="str">
        <f>'GENERALES NOTA 322'!B5:C5</f>
        <v>NAIRO JOSE REYES CORREA. C.C: 15.028.762</v>
      </c>
      <c r="C6" s="38"/>
    </row>
    <row r="7" spans="1:3" ht="43.5" customHeight="1">
      <c r="A7" s="5" t="s">
        <v>9</v>
      </c>
      <c r="B7" s="38" t="str">
        <f>'GENERALES NOTA 322'!B6:C6</f>
        <v>LLAMADA EN GARANTIA</v>
      </c>
      <c r="C7" s="38"/>
    </row>
    <row r="8" spans="1:3">
      <c r="A8" s="5" t="s">
        <v>106</v>
      </c>
      <c r="B8" s="38"/>
      <c r="C8" s="38"/>
    </row>
    <row r="9" spans="1:3">
      <c r="A9" s="15" t="s">
        <v>92</v>
      </c>
      <c r="B9" s="89"/>
      <c r="C9" s="89"/>
    </row>
    <row r="10" spans="1:3">
      <c r="A10" s="15" t="s">
        <v>107</v>
      </c>
      <c r="B10" s="38"/>
      <c r="C10" s="38"/>
    </row>
    <row r="11" spans="1:3" ht="30">
      <c r="A11" s="15" t="s">
        <v>108</v>
      </c>
      <c r="B11" s="90"/>
      <c r="C11" s="55"/>
    </row>
    <row r="12" spans="1:3" ht="60">
      <c r="A12" s="5" t="s">
        <v>109</v>
      </c>
      <c r="B12" s="38"/>
      <c r="C12" s="38"/>
    </row>
    <row r="13" spans="1:3" ht="60">
      <c r="A13" s="5" t="s">
        <v>110</v>
      </c>
      <c r="B13" s="38"/>
      <c r="C13" s="38"/>
    </row>
    <row r="14" spans="1:3">
      <c r="A14" s="5" t="s">
        <v>111</v>
      </c>
      <c r="B14" s="11"/>
      <c r="C14" s="11"/>
    </row>
    <row r="15" spans="1:3">
      <c r="A15" s="15" t="s">
        <v>112</v>
      </c>
      <c r="B15" s="38"/>
      <c r="C15" s="38"/>
    </row>
    <row r="16" spans="1:3">
      <c r="A16" s="11" t="s">
        <v>113</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114</v>
      </c>
    </row>
    <row r="2" spans="1:1">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43</v>
      </c>
      <c r="B1" t="s">
        <v>116</v>
      </c>
      <c r="C1" s="8" t="s">
        <v>47</v>
      </c>
      <c r="D1" s="8" t="s">
        <v>51</v>
      </c>
      <c r="E1" s="3" t="s">
        <v>52</v>
      </c>
      <c r="F1" s="2" t="s">
        <v>86</v>
      </c>
      <c r="G1" s="2" t="s">
        <v>117</v>
      </c>
      <c r="H1" s="4">
        <v>0.7</v>
      </c>
      <c r="I1" t="s">
        <v>118</v>
      </c>
      <c r="J1" t="s">
        <v>119</v>
      </c>
      <c r="L1" t="s">
        <v>10</v>
      </c>
    </row>
    <row r="2" spans="1:12">
      <c r="A2" t="s">
        <v>120</v>
      </c>
      <c r="B2" t="s">
        <v>115</v>
      </c>
      <c r="C2" t="s">
        <v>121</v>
      </c>
      <c r="D2" s="2" t="s">
        <v>122</v>
      </c>
      <c r="E2" s="1" t="s">
        <v>123</v>
      </c>
      <c r="F2" s="2" t="s">
        <v>88</v>
      </c>
      <c r="G2" s="2" t="s">
        <v>124</v>
      </c>
      <c r="H2" s="4">
        <v>0.25</v>
      </c>
      <c r="I2" t="s">
        <v>125</v>
      </c>
      <c r="J2" t="s">
        <v>126</v>
      </c>
      <c r="L2" t="s">
        <v>127</v>
      </c>
    </row>
    <row r="3" spans="1:12">
      <c r="A3" t="s">
        <v>128</v>
      </c>
      <c r="C3" t="s">
        <v>129</v>
      </c>
      <c r="D3" s="2" t="s">
        <v>130</v>
      </c>
      <c r="E3" s="1" t="s">
        <v>131</v>
      </c>
      <c r="F3" s="2" t="s">
        <v>132</v>
      </c>
      <c r="G3" s="2" t="s">
        <v>133</v>
      </c>
      <c r="H3" s="4">
        <v>0.55000000000000004</v>
      </c>
      <c r="I3" t="s">
        <v>134</v>
      </c>
      <c r="J3" t="s">
        <v>135</v>
      </c>
    </row>
    <row r="4" spans="1:12">
      <c r="A4" t="s">
        <v>136</v>
      </c>
      <c r="C4" t="s">
        <v>137</v>
      </c>
      <c r="E4" s="1" t="s">
        <v>138</v>
      </c>
      <c r="G4" s="2" t="s">
        <v>139</v>
      </c>
      <c r="H4" s="4">
        <v>0.15</v>
      </c>
      <c r="I4" t="s">
        <v>140</v>
      </c>
      <c r="J4" t="s">
        <v>141</v>
      </c>
    </row>
    <row r="5" spans="1:12">
      <c r="A5" t="s">
        <v>142</v>
      </c>
      <c r="E5" s="1" t="s">
        <v>143</v>
      </c>
      <c r="G5" s="2" t="s">
        <v>144</v>
      </c>
      <c r="H5" s="4">
        <v>0.7</v>
      </c>
      <c r="I5" t="s">
        <v>145</v>
      </c>
      <c r="J5" t="s">
        <v>146</v>
      </c>
    </row>
    <row r="6" spans="1:12">
      <c r="E6" s="1" t="s">
        <v>147</v>
      </c>
      <c r="G6" s="2" t="s">
        <v>148</v>
      </c>
      <c r="H6" s="4">
        <v>0.3</v>
      </c>
      <c r="J6" t="s">
        <v>149</v>
      </c>
    </row>
    <row r="7" spans="1:12">
      <c r="E7" s="1" t="s">
        <v>150</v>
      </c>
      <c r="G7" s="2" t="s">
        <v>88</v>
      </c>
    </row>
    <row r="8" spans="1:12">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2025-03-27T23:19:11Z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