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9861105D-2396-4C56-878F-FCF1936D9C99}"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<sst xmlns="http://schemas.openxmlformats.org/spreadsheetml/2006/main" count="169" uniqueCount="143">
  <si>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</si>
  <si>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</si>
  <si>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</si>
  <si>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</si>
  <si>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</si>
  <si>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</si>
  <si>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</si>
  <si>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</si>
  <si>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</si>
  <si>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</si>
  <si>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</si>
  <si>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</si>
  <si>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</si>
  <si>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</si>
  <si>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</si>
  <si>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</si>
  <si>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</si>
  <si>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</si>
  <si>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</si>
  <si>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</si>
  <si>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</si>
  <si>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</si>
  <si>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</si>
  <si>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</si>
  <si>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</si>
  <si>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</si>
  <si>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</si>
  <si>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</si>
  <si>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</si>
  <si>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</si>
  <si>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</si>
  <si>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</si>
  <si>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</si>
  <si>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</si>
  <si>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</si>
  <si>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</si>
  <si>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</si>
  <si>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</si>
  <si>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</si>
  <si>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</si>
  <si>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</si>
  <si>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</si>
  <si>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</si>
  <si>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</si>
  <si>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</si>
  <si>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</si>
  <si>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</si>
  <si>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</si>
  <si>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</si>
  <si>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</si>
  <si>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</si>
  <si>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</si>
  <si>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</si>
  <si>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</si>
  <si>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</si>
  <si>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</si>
  <si>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</si>
  <si>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</si>
  <si>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</si>
  <si>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</si>
  <si>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</si>
  <si>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</si>
  <si>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</si>
  <si>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</si>
  <si>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</si>
  <si>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</si>
  <si>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</si>
  <si>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</si>
  <si>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</si>
  <si>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</si>
  <si>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</si>
  <si>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</si>
  <si>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</si>
  <si>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</si>
  <si>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</si>
  <si>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</si>
  <si>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</si>
  <si>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</si>
  <si>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</si>
  <si>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</si>
  <si>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</si>
  <si>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</si>
  <si>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</si>
  <si>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</si>
  <si>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</si>
  <si>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</si>
  <si>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</si>
  <si>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</si>
  <si>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</si>
  <si>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</si>
  <si>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</si>
  <si>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</si>
  <si>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</si>
  <si>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</si>
  <si>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</si>
  <si>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</si>
  <si>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</si>
  <si>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</si>
  <si>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</si>
  <si>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</si>
  <si>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</si>
  <si>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</si>
  <si>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</si>
  <si>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</si>
  <si>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</si>
  <si>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</si>
  <si>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</si>
  <si>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</si>
  <si>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</si>
  <si>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</si>
  <si>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</si>
  <si>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</si>
  <si>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</si>
  <si>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</si>
  <si>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</si>
  <si>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</si>
  <si>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</si>
  <si>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</si>
  <si>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</si>
  <si>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</si>
  <si>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</si>
  <si>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</si>
  <si>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</si>
  <si>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</si>
  <si>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</si>
  <si>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</si>
  <si>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</si>
  <si>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</si>
  <si>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</si>
  <si>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</si>
  <si>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Gustavo Alberto Herrera Ávila</t>
  </si>
  <si>
    <t>1. Alexi Ordóñez (Cónyuge supérstite)
 2. Eider Cacidedo Ordoñez (Hijo víctima directa)
 3.Heidy Johanna Caicedo Ordóñez (Hija víctima directa)</t>
  </si>
  <si>
    <t>1.Óscar Alexander Chapués (Conductor vehículo SNO 414)
2. Jesús Alirio Hernández (Propietario del vehículo de placas SNO 414)
3. Mapfre Seguros Generales de Colombia S.A. (Compañía aseguradora)</t>
  </si>
  <si>
    <t>Jesús Alirio Hernández</t>
  </si>
  <si>
    <t xml:space="preserve">Las pretensiones de la demanda van encaminadas al reconocimiento de $311.764.038 por concepto de perjuicios patrimoniales y extrapatrimoniales, discriminados de la siguiente manera:
·         Lucro cesante consolidado: $5.401.647
·         Lucro cesante futuro: $50.222.391
·         Daño moral: 180 SMMMLV ($256.140.000 liquidados con SM de 2025)                                                                                                                                                                    </t>
  </si>
  <si>
    <t xml:space="preserve">1. El 21 de febrero de 2025 se radicó escrito de contestación de la demanda. No obstante, se está a la espera de que la compañía remita los antecedentes a efectos de dar alcance a la radicación y aportar la Póliza y el condicionado. </t>
  </si>
  <si>
    <t>Juzgado Segundo (2°) Civil del Circuito de Popayán</t>
  </si>
  <si>
    <t>Póliza de Automóviles Colectiva Pesados- Semipesados</t>
  </si>
  <si>
    <t xml:space="preserve">	190013103002-2024-00250-00</t>
  </si>
  <si>
    <t>03 de marzo de 2025</t>
  </si>
  <si>
    <t>Los hechos de la demanda refieren a un accidente de tránsito, ocurrido el pasado 06  de agosto de 2023 a alturas del kilómetro 61 con 700 mts en el municipio de Rosas (Cauca), entre el peatón Edilberto Caicedo (Q.E.P.D.) y el vehículo tipo camión de placas SON-514, conducido por Óscar Alexander Timarán Chapués y de propiedad de Jesús Alirio Hernández.
Alega la parte demandante que el mentado accidente tuvo causa atribuible al conductor del vehículo de placas SON 514 por manejar en exceso de velocidad. No obstante, el IPAT consagró como hipótesis el código No. 409 “Cruzar sin observar”, atribuido al señor Edilberto Caicedo (Q.E.P.D.).
 En relación con el perfil del señor Edilberto Caicedo (Q.E.P.D.), se indica que para la fecha de los hechos tenía 53 años y devengaba un salario mensual de $1.160.000 por las actividades de agricultor que desempeñaba.</t>
  </si>
  <si>
    <t xml:space="preserve">La contingencia se califica como REMOTA comoquiera que se encuentra demostrada la culpa exclusiva de la víctima. Sin perjuicio de ello, el análisis de la póliza deberá confirmarse una vez se remitan los antecedentes por parte de la compañía. 
En primer lugar, es menester resaltar que previendo cualquier riesgo futuro se radicó la contestación de la demanda contabilizando el término desde el momento en que se radicó el memorial solicitando reconocimiento de personería jurídica (27 de enero de 2025). No obstante, para la fecha de radicación no se remitieron los antecedentes, por lo cual se aportarán dentro del término de traslado contabilizado a partir de la notificación personal de la demanda (11 de febrero de 2025), esto es, previo al 13 de marzo de 2024. Sin perjuicio de lo expuesto, se realizará un análisis preliminar de cobertura teniendo en cuenta la póliza aportada por la parte demandante, No. 1901122003587 en la que funge como tomador y asegurado el señor Jesús Alirio Hernández, misma que presta cobertura temporal y material de conformidad a los hechos y las pretensiones expuestas en el líbelo de la demanda. Frente a la cobertura temporal debe señalarse, que el accidente de tránsito ocurrió el 06 de agosto de 2023, esto es, dentro de la vigencia de la póliza comprendida entre el 24 de septiembre de 2022 y el 23 de septiembre de 2023. Aunado a ello, presta cobertura material en tanto la misma consagra un amparo de Responsabilidad Civil Extracontractual que cubre al vehículo de placas SON -514.
Por otro lado, frente a la responsabilidad del asegurado debe mencionarse que, se encuentra debidamente acreditada la configuración de la culpa exclusiva de la víctima como causal de exoneración de la parte pasiva. En efecto, en observancia del IPAT se constata que se señaló como hipótesis ÚNICA del mentado accidente el código No. 409 “Cruzar sin observar” atribuido al peatón Eliberto Caicedo (Q.E.P.D.), por lo cual desatendió al deber de cuidado, omitiendo el cumplimiento de los artículos 57 y 58 del Código Nacional de tránsito. Aunado a ello, la parte demandante aportó un dictamen pericial de Reconstrucción de Accidente de Tránsito donde no se realiza ningún cálculo físico y/o matemático que determine la velocidad a la que circulaba el vehículo, luego entonces, la prueba que pretende hacer valer la actora cerece de fundamento lógico ni científico, representando únicamente una especulación que podrá ser desvirtuada aportando otra experticia  con base en lo consagrado en el IPAT. 
Lo esgrimido sin perjuicio del carácter contingente del proceso.  </t>
  </si>
  <si>
    <r>
      <t>La liquidación objetiva asciende a la suma de</t>
    </r>
    <r>
      <rPr>
        <b/>
        <u/>
        <sz val="10"/>
        <color theme="1"/>
        <rFont val="Calibri"/>
        <family val="2"/>
        <scheme val="minor"/>
      </rPr>
      <t xml:space="preserve"> $231.850.561</t>
    </r>
    <r>
      <rPr>
        <sz val="10"/>
        <color theme="1"/>
        <rFont val="Calibri"/>
        <family val="2"/>
        <scheme val="minor"/>
      </rPr>
      <t xml:space="preserve"> teniendo en cuenta las siguientes consideraciones:
</t>
    </r>
    <r>
      <rPr>
        <b/>
        <sz val="10"/>
        <color theme="1"/>
        <rFont val="Calibri"/>
        <family val="2"/>
        <scheme val="minor"/>
      </rPr>
      <t xml:space="preserve">
1. Lucro cesante:</t>
    </r>
    <r>
      <rPr>
        <sz val="10"/>
        <color theme="1"/>
        <rFont val="Calibri"/>
        <family val="2"/>
        <scheme val="minor"/>
      </rPr>
      <t xml:space="preserve"> $54.170.561. Se tendrá en cuenta: (i) El salario mínimo para la fecha del accidente toda vez que no se aportaron desprendibles de nomida u otros documentos que permitan acreditar el salario aducido en la certificación laboral que reposa en el porcentahe , (ii) Como el valor aludido corresponde al porcentaje de ingresos presuntamente devengado en agosto del 2023, dicho valor debe ser actualizado teniendo en cuenta el IPC, (iii) el factor prestacional del 25% toda vez que se trata de un evento de muerte, (iv) el 25% de gastos propios y (v) Que el demandante tenía 53 años para la fecha del evento dañoso. Resultando: por lucro cesante consolidado: $22.767.183; y por lucro cesante futuro: $31.403.378 
R: $1.163.327
Expectativa de vida del demandante: de acuerdo a la Resolución 1555 de 2010 corresponde a 29 años o 448 meses. 
Fecha liquidación: 28/02/2025
</t>
    </r>
    <r>
      <rPr>
        <b/>
        <sz val="10"/>
        <color theme="1"/>
        <rFont val="Calibri"/>
        <family val="2"/>
        <scheme val="minor"/>
      </rPr>
      <t>2. Daño Moral:</t>
    </r>
    <r>
      <rPr>
        <sz val="10"/>
        <color theme="1"/>
        <rFont val="Calibri"/>
        <family val="2"/>
        <scheme val="minor"/>
      </rPr>
      <t xml:space="preserve"> $180.000.000. La anterior suma se discrimina en $60.000.000 para cada uno de los demandantes en calidad de cónyuge e hijos. Lo anterior, de conformdiad con la sentencia SC 665 de 2019 donde la Corte Suprema de Justicia tasó el daño moral padecido por la cónyuge e hijos en $60.000.000 con ocasión a la muerte de la víctima directa, supuesto de hecho análogo al caso objeto de estudio 
</t>
    </r>
    <r>
      <rPr>
        <b/>
        <sz val="10"/>
        <color theme="1"/>
        <rFont val="Calibri"/>
        <family val="2"/>
        <scheme val="minor"/>
      </rPr>
      <t>3. Deducible:</t>
    </r>
    <r>
      <rPr>
        <sz val="10"/>
        <color theme="1"/>
        <rFont val="Calibri"/>
        <family val="2"/>
        <scheme val="minor"/>
      </rPr>
      <t xml:space="preserve"> La liquidación objetiva asciende a $234.170.561. No obstante, el riesgo máximo de la compañía es de $231.324.561 teniendo en cuenta el deducible de 2 SMMLV (2.320.000 Liquidados con SM de SINIESTRO 2023): $231.850.561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</si>
</sst>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u/>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20" zoomScaleNormal="80" workbookViewId="0">
      <selection activeCell="A20" sqref="A20:H20"/>
    </sheetView>
  </sheetViews>
  <sheetFormatPr baseColWidth="10" defaultColWidth="11.42578125" defaultRowHeight="15" x14ac:dyDescent="0.25"/>
  <cols>
    <col min="1" max="1" width="20.42578125" customWidth="1"/>
    <col min="2" max="2" width="23.42578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49" t="s">
        <v>1</v>
      </c>
      <c r="B2" s="49"/>
      <c r="C2" s="49"/>
      <c r="D2" s="49"/>
      <c r="E2" s="49"/>
      <c r="F2" s="49"/>
      <c r="G2" s="49"/>
      <c r="H2" s="49"/>
      <c r="O2" s="23"/>
      <c r="P2" s="24"/>
      <c r="Q2" s="24"/>
      <c r="R2" s="24"/>
      <c r="S2" s="24"/>
    </row>
    <row r="3" spans="1:19" x14ac:dyDescent="0.25">
      <c r="A3" s="46" t="s">
        <v>2</v>
      </c>
      <c r="B3" s="46"/>
      <c r="C3" s="46"/>
      <c r="D3" s="50" t="s">
        <v>139</v>
      </c>
      <c r="E3" s="50"/>
      <c r="F3" s="50"/>
      <c r="G3" s="50"/>
      <c r="H3" s="50"/>
      <c r="O3" s="25"/>
      <c r="P3" s="25"/>
      <c r="Q3" s="26"/>
      <c r="R3" s="26"/>
    </row>
    <row r="4" spans="1:19" x14ac:dyDescent="0.25">
      <c r="A4" s="40" t="s">
        <v>3</v>
      </c>
      <c r="B4" s="47" t="s">
        <v>100</v>
      </c>
      <c r="C4" s="47"/>
      <c r="D4" s="47"/>
      <c r="E4" s="40" t="s">
        <v>4</v>
      </c>
      <c r="F4" s="51" t="s">
        <v>101</v>
      </c>
      <c r="G4" s="51"/>
      <c r="H4" s="51"/>
      <c r="O4" s="25"/>
      <c r="P4" s="25"/>
      <c r="Q4" s="26"/>
      <c r="R4" s="26"/>
    </row>
    <row r="5" spans="1:19" x14ac:dyDescent="0.25">
      <c r="A5" s="40" t="s">
        <v>5</v>
      </c>
      <c r="B5" s="56">
        <v>45699</v>
      </c>
      <c r="C5" s="56"/>
      <c r="D5" s="56"/>
      <c r="E5" s="40" t="s">
        <v>6</v>
      </c>
      <c r="F5" s="55" t="s">
        <v>103</v>
      </c>
      <c r="G5" s="55"/>
      <c r="H5" s="55"/>
      <c r="O5" s="25"/>
      <c r="P5" s="25"/>
      <c r="Q5" s="26"/>
      <c r="R5" s="26"/>
    </row>
    <row r="6" spans="1:19" ht="42.95" customHeight="1" x14ac:dyDescent="0.25">
      <c r="A6" s="40" t="s">
        <v>7</v>
      </c>
      <c r="B6" s="52" t="s">
        <v>131</v>
      </c>
      <c r="C6" s="52"/>
      <c r="D6" s="52"/>
      <c r="E6" s="52"/>
      <c r="F6" s="52"/>
      <c r="G6" s="52"/>
      <c r="H6" s="52"/>
      <c r="O6" s="25"/>
      <c r="P6" s="25"/>
      <c r="Q6" s="26"/>
      <c r="R6" s="28"/>
    </row>
    <row r="7" spans="1:19" ht="63.95" customHeight="1" x14ac:dyDescent="0.25">
      <c r="A7" s="40" t="s">
        <v>8</v>
      </c>
      <c r="B7" s="52" t="s">
        <v>132</v>
      </c>
      <c r="C7" s="52"/>
      <c r="D7" s="52"/>
      <c r="E7" s="52"/>
      <c r="F7" s="52"/>
      <c r="G7" s="52"/>
      <c r="H7" s="52"/>
      <c r="O7" s="25"/>
      <c r="P7" s="25"/>
      <c r="Q7" s="26"/>
      <c r="R7" s="28"/>
    </row>
    <row r="8" spans="1:19" ht="32.25" customHeight="1" x14ac:dyDescent="0.25">
      <c r="A8" s="40" t="s">
        <v>9</v>
      </c>
      <c r="B8" s="51" t="s">
        <v>133</v>
      </c>
      <c r="C8" s="51"/>
      <c r="D8" s="51"/>
      <c r="E8" s="51"/>
      <c r="F8" s="51"/>
      <c r="G8" s="51"/>
      <c r="H8" s="51"/>
      <c r="O8" s="25"/>
      <c r="P8" s="25"/>
      <c r="Q8" s="26"/>
      <c r="R8" s="28"/>
    </row>
    <row r="9" spans="1:19" ht="96.75" customHeight="1" x14ac:dyDescent="0.25">
      <c r="A9" s="40" t="s">
        <v>10</v>
      </c>
      <c r="B9" s="47" t="s">
        <v>134</v>
      </c>
      <c r="C9" s="47"/>
      <c r="D9" s="47"/>
      <c r="E9" s="47"/>
      <c r="F9" s="47"/>
      <c r="G9" s="47"/>
      <c r="H9" s="47"/>
      <c r="O9" s="25"/>
      <c r="P9" s="25"/>
      <c r="Q9" s="26"/>
      <c r="R9" s="28"/>
    </row>
    <row r="10" spans="1:19" x14ac:dyDescent="0.25">
      <c r="A10" s="40" t="s">
        <v>11</v>
      </c>
      <c r="B10" s="53">
        <v>231850561</v>
      </c>
      <c r="C10" s="53"/>
      <c r="D10" s="53"/>
      <c r="E10" s="53"/>
      <c r="F10" s="53"/>
      <c r="G10" s="53"/>
      <c r="H10" s="53"/>
      <c r="O10" s="25"/>
      <c r="P10" s="28"/>
      <c r="Q10" s="26"/>
      <c r="R10" s="28"/>
    </row>
    <row r="11" spans="1:19" ht="141" customHeight="1" x14ac:dyDescent="0.25">
      <c r="A11" s="40" t="s">
        <v>12</v>
      </c>
      <c r="B11" s="54" t="s">
        <v>140</v>
      </c>
      <c r="C11" s="54"/>
      <c r="D11" s="54"/>
      <c r="E11" s="54"/>
      <c r="F11" s="54"/>
      <c r="G11" s="54"/>
      <c r="H11" s="54"/>
      <c r="O11" s="25"/>
      <c r="P11" s="28"/>
      <c r="Q11" s="26"/>
      <c r="R11" s="28"/>
    </row>
    <row r="12" spans="1:19" ht="93" customHeight="1" x14ac:dyDescent="0.25">
      <c r="A12" s="40" t="s">
        <v>13</v>
      </c>
      <c r="B12" s="54" t="s">
        <v>141</v>
      </c>
      <c r="C12" s="54"/>
      <c r="D12" s="54"/>
      <c r="E12" s="54"/>
      <c r="F12" s="54"/>
      <c r="G12" s="54"/>
      <c r="H12" s="54"/>
      <c r="O12" s="25"/>
      <c r="P12" s="28"/>
      <c r="Q12" s="26"/>
      <c r="R12" s="28"/>
    </row>
    <row r="13" spans="1:19" ht="25.5" x14ac:dyDescent="0.25">
      <c r="A13" s="40" t="s">
        <v>14</v>
      </c>
      <c r="B13" s="41" t="s">
        <v>114</v>
      </c>
      <c r="C13" s="40" t="s">
        <v>15</v>
      </c>
      <c r="D13" s="42">
        <v>231324561</v>
      </c>
      <c r="E13" s="40" t="s">
        <v>16</v>
      </c>
      <c r="F13" s="51" t="s">
        <v>130</v>
      </c>
      <c r="G13" s="51"/>
      <c r="H13" s="51"/>
    </row>
    <row r="14" spans="1:19" ht="26.25" x14ac:dyDescent="0.25">
      <c r="A14" s="40" t="s">
        <v>17</v>
      </c>
      <c r="B14" s="51" t="s">
        <v>136</v>
      </c>
      <c r="C14" s="51"/>
      <c r="D14" s="51"/>
      <c r="E14" s="43" t="s">
        <v>18</v>
      </c>
      <c r="F14" s="51" t="s">
        <v>138</v>
      </c>
      <c r="G14" s="51"/>
      <c r="H14" s="51"/>
      <c r="P14" s="28"/>
      <c r="Q14" s="26"/>
      <c r="R14" s="28"/>
    </row>
    <row r="15" spans="1:19" ht="26.25" customHeight="1" x14ac:dyDescent="0.25">
      <c r="A15" s="40" t="s">
        <v>19</v>
      </c>
      <c r="B15" s="44"/>
      <c r="C15" s="40" t="s">
        <v>20</v>
      </c>
      <c r="D15" s="44">
        <v>1901122003587</v>
      </c>
      <c r="E15" s="45" t="s">
        <v>21</v>
      </c>
      <c r="F15" s="51" t="s">
        <v>137</v>
      </c>
      <c r="G15" s="51"/>
      <c r="H15" s="51"/>
      <c r="O15" s="25"/>
      <c r="P15" s="28"/>
      <c r="Q15" s="26"/>
      <c r="R15" s="28"/>
    </row>
    <row r="16" spans="1:19" ht="30.75" customHeight="1" x14ac:dyDescent="0.25">
      <c r="A16" s="40" t="s">
        <v>22</v>
      </c>
      <c r="B16" s="59" t="s">
        <v>104</v>
      </c>
      <c r="C16" s="60"/>
      <c r="D16" s="60"/>
      <c r="E16" s="60"/>
      <c r="F16" s="60"/>
      <c r="G16" s="60"/>
      <c r="H16" s="61"/>
      <c r="O16" s="25"/>
      <c r="P16" s="28"/>
      <c r="Q16" s="26"/>
      <c r="R16" s="28"/>
    </row>
    <row r="17" spans="1:8" ht="25.5" x14ac:dyDescent="0.25">
      <c r="A17" s="40" t="s">
        <v>23</v>
      </c>
      <c r="B17" s="50">
        <v>45144</v>
      </c>
      <c r="C17" s="50"/>
      <c r="D17" s="50"/>
      <c r="E17" s="40" t="s">
        <v>24</v>
      </c>
      <c r="F17" s="50">
        <v>45371</v>
      </c>
      <c r="G17" s="55"/>
      <c r="H17" s="55"/>
    </row>
    <row r="18" spans="1:8" x14ac:dyDescent="0.25">
      <c r="A18" s="57" t="s">
        <v>25</v>
      </c>
      <c r="B18" s="57"/>
      <c r="C18" s="57"/>
      <c r="D18" s="57"/>
      <c r="E18" s="57"/>
      <c r="F18" s="57"/>
      <c r="G18" s="57"/>
      <c r="H18" s="57"/>
    </row>
    <row r="19" spans="1:8" ht="25.5" customHeight="1" x14ac:dyDescent="0.25">
      <c r="A19" s="58" t="s">
        <v>26</v>
      </c>
      <c r="B19" s="58"/>
      <c r="C19" s="58"/>
      <c r="D19" s="58"/>
      <c r="E19" s="58"/>
      <c r="F19" s="58"/>
      <c r="G19" s="58"/>
      <c r="H19" s="58"/>
    </row>
    <row r="20" spans="1:8" ht="244.5" customHeight="1" x14ac:dyDescent="0.25">
      <c r="A20" s="47" t="s">
        <v>142</v>
      </c>
      <c r="B20" s="47"/>
      <c r="C20" s="47"/>
      <c r="D20" s="47"/>
      <c r="E20" s="47"/>
      <c r="F20" s="47"/>
      <c r="G20" s="47"/>
      <c r="H20" s="47"/>
    </row>
    <row r="21" spans="1:8" x14ac:dyDescent="0.25">
      <c r="A21" s="46" t="s">
        <v>27</v>
      </c>
      <c r="B21" s="46"/>
      <c r="C21" s="46"/>
      <c r="D21" s="46"/>
      <c r="E21" s="46"/>
      <c r="F21" s="46"/>
      <c r="G21" s="46"/>
      <c r="H21" s="46"/>
    </row>
    <row r="22" spans="1:8" ht="45.75" customHeight="1" x14ac:dyDescent="0.25">
      <c r="A22" s="47" t="s">
        <v>135</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507" yWindow="448"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507" yWindow="448"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x14ac:dyDescent="0.25">
      <c r="A2" s="49" t="s">
        <v>28</v>
      </c>
      <c r="B2" s="49"/>
      <c r="C2" s="49"/>
      <c r="D2" s="49"/>
      <c r="E2" s="49"/>
      <c r="F2" s="49"/>
    </row>
    <row r="3" spans="1:6" x14ac:dyDescent="0.25">
      <c r="A3" s="2" t="s">
        <v>7</v>
      </c>
      <c r="B3" s="66" t="str">
        <f>'1. ABOGADO EXTERNO'!B6:H6</f>
        <v>1. Alexi Ordóñez (Cónyuge supérstite)
 2. Eider Cacidedo Ordoñez (Hijo víctima directa)
 3.Heidy Johanna Caicedo Ordóñez (Hija víctima directa)</v>
      </c>
      <c r="C3" s="66"/>
      <c r="D3" s="66"/>
      <c r="E3" s="66"/>
      <c r="F3" s="66"/>
    </row>
    <row r="4" spans="1:6" x14ac:dyDescent="0.25">
      <c r="A4" s="2" t="s">
        <v>29</v>
      </c>
      <c r="B4" s="36"/>
      <c r="C4" s="2" t="s">
        <v>30</v>
      </c>
      <c r="D4" s="67"/>
      <c r="E4" s="67"/>
      <c r="F4" s="67"/>
    </row>
    <row r="5" spans="1:6" x14ac:dyDescent="0.25">
      <c r="A5" s="2" t="s">
        <v>9</v>
      </c>
      <c r="B5" s="66"/>
      <c r="C5" s="66"/>
      <c r="D5" s="66"/>
      <c r="E5" s="66"/>
      <c r="F5" s="66"/>
    </row>
    <row r="6" spans="1:6" x14ac:dyDescent="0.25">
      <c r="A6" s="2" t="s">
        <v>31</v>
      </c>
      <c r="B6" s="32"/>
      <c r="C6" s="2" t="s">
        <v>32</v>
      </c>
      <c r="D6" s="39"/>
      <c r="E6" s="2" t="s">
        <v>33</v>
      </c>
      <c r="F6" s="39"/>
    </row>
    <row r="7" spans="1:6" ht="39.75" customHeight="1" x14ac:dyDescent="0.25">
      <c r="A7" s="2" t="s">
        <v>34</v>
      </c>
      <c r="B7" s="32"/>
      <c r="C7" s="2" t="s">
        <v>35</v>
      </c>
      <c r="D7" s="33"/>
      <c r="E7" s="2" t="s">
        <v>36</v>
      </c>
      <c r="F7" s="34"/>
    </row>
    <row r="8" spans="1:6" ht="35.25" customHeight="1" x14ac:dyDescent="0.25">
      <c r="A8" s="2" t="s">
        <v>37</v>
      </c>
      <c r="B8" s="35"/>
      <c r="C8" s="2" t="s">
        <v>38</v>
      </c>
      <c r="D8" s="35"/>
      <c r="E8" s="2" t="s">
        <v>39</v>
      </c>
      <c r="F8" s="36"/>
    </row>
    <row r="9" spans="1:6" ht="37.5" customHeight="1" x14ac:dyDescent="0.25">
      <c r="A9" s="2" t="s">
        <v>40</v>
      </c>
      <c r="B9" s="5"/>
      <c r="C9" s="64" t="s">
        <v>41</v>
      </c>
      <c r="D9" s="66"/>
      <c r="E9" s="2" t="s">
        <v>42</v>
      </c>
      <c r="F9" s="1"/>
    </row>
    <row r="10" spans="1:6" ht="30" x14ac:dyDescent="0.25">
      <c r="A10" s="2" t="s">
        <v>43</v>
      </c>
      <c r="B10" s="5"/>
      <c r="C10" s="64"/>
      <c r="D10" s="66"/>
      <c r="E10" s="2" t="s">
        <v>44</v>
      </c>
      <c r="F10" s="1"/>
    </row>
    <row r="11" spans="1:6" ht="46.5" customHeight="1" x14ac:dyDescent="0.25">
      <c r="A11" s="2" t="s">
        <v>45</v>
      </c>
      <c r="B11" s="37"/>
      <c r="C11" s="2" t="s">
        <v>24</v>
      </c>
      <c r="D11" s="37"/>
      <c r="E11" s="2" t="s">
        <v>10</v>
      </c>
      <c r="F11" s="38"/>
    </row>
    <row r="12" spans="1:6" ht="167.25" customHeight="1" x14ac:dyDescent="0.25">
      <c r="A12" s="2" t="s">
        <v>46</v>
      </c>
      <c r="B12" s="63"/>
      <c r="C12" s="63"/>
      <c r="D12" s="63"/>
      <c r="E12" s="63"/>
      <c r="F12" s="63"/>
    </row>
    <row r="13" spans="1:6" ht="21" x14ac:dyDescent="0.25">
      <c r="A13" s="49" t="s">
        <v>47</v>
      </c>
      <c r="B13" s="49"/>
      <c r="C13" s="49"/>
      <c r="D13" s="49"/>
      <c r="E13" s="49"/>
      <c r="F13" s="49"/>
    </row>
    <row r="14" spans="1:6" x14ac:dyDescent="0.25">
      <c r="A14" s="62"/>
      <c r="B14" s="62"/>
      <c r="C14" s="62"/>
      <c r="D14" s="62"/>
      <c r="E14" s="62"/>
      <c r="F14" s="62"/>
    </row>
    <row r="15" spans="1:6" x14ac:dyDescent="0.25">
      <c r="A15" s="62"/>
      <c r="B15" s="62"/>
      <c r="C15" s="62"/>
      <c r="D15" s="62"/>
      <c r="E15" s="62"/>
      <c r="F15" s="62"/>
    </row>
    <row r="16" spans="1:6" x14ac:dyDescent="0.25">
      <c r="A16" s="62"/>
      <c r="B16" s="62"/>
      <c r="C16" s="62"/>
      <c r="D16" s="62"/>
      <c r="E16" s="62"/>
      <c r="F16" s="62"/>
    </row>
    <row r="17" spans="1:6" x14ac:dyDescent="0.25">
      <c r="A17" s="62"/>
      <c r="B17" s="62"/>
      <c r="C17" s="62"/>
      <c r="D17" s="62"/>
      <c r="E17" s="62"/>
      <c r="F17" s="62"/>
    </row>
    <row r="18" spans="1:6" x14ac:dyDescent="0.25">
      <c r="A18" s="62"/>
      <c r="B18" s="62"/>
      <c r="C18" s="62"/>
      <c r="D18" s="62"/>
      <c r="E18" s="62"/>
      <c r="F18" s="62"/>
    </row>
    <row r="19" spans="1:6" x14ac:dyDescent="0.25">
      <c r="A19" s="62"/>
      <c r="B19" s="62"/>
      <c r="C19" s="62"/>
      <c r="D19" s="62"/>
      <c r="E19" s="62"/>
      <c r="F19" s="62"/>
    </row>
    <row r="20" spans="1:6" x14ac:dyDescent="0.25">
      <c r="A20" s="62"/>
      <c r="B20" s="62"/>
      <c r="C20" s="62"/>
      <c r="D20" s="62"/>
      <c r="E20" s="62"/>
      <c r="F20" s="62"/>
    </row>
    <row r="21" spans="1:6" x14ac:dyDescent="0.25">
      <c r="A21" s="62"/>
      <c r="B21" s="62"/>
      <c r="C21" s="62"/>
      <c r="D21" s="62"/>
      <c r="E21" s="62"/>
      <c r="F21" s="62"/>
    </row>
    <row r="22" spans="1:6" x14ac:dyDescent="0.25">
      <c r="A22" s="62"/>
      <c r="B22" s="62"/>
      <c r="C22" s="62"/>
      <c r="D22" s="62"/>
      <c r="E22" s="62"/>
      <c r="F22" s="62"/>
    </row>
    <row r="23" spans="1:6" x14ac:dyDescent="0.25">
      <c r="A23" s="62"/>
      <c r="B23" s="62"/>
      <c r="C23" s="62"/>
      <c r="D23" s="62"/>
      <c r="E23" s="62"/>
      <c r="F23" s="62"/>
    </row>
    <row r="24" spans="1:6" x14ac:dyDescent="0.25">
      <c r="A24" s="62"/>
      <c r="B24" s="62"/>
      <c r="C24" s="62"/>
      <c r="D24" s="62"/>
      <c r="E24" s="62"/>
      <c r="F24" s="62"/>
    </row>
    <row r="25" spans="1:6" x14ac:dyDescent="0.25">
      <c r="A25" s="62"/>
      <c r="B25" s="62"/>
      <c r="C25" s="62"/>
      <c r="D25" s="62"/>
      <c r="E25" s="62"/>
      <c r="F25" s="62"/>
    </row>
    <row r="26" spans="1:6" x14ac:dyDescent="0.25">
      <c r="A26" s="62"/>
      <c r="B26" s="62"/>
      <c r="C26" s="62"/>
      <c r="D26" s="62"/>
      <c r="E26" s="62"/>
      <c r="F26" s="62"/>
    </row>
    <row r="27" spans="1:6" x14ac:dyDescent="0.25">
      <c r="A27" s="62"/>
      <c r="B27" s="62"/>
      <c r="C27" s="62"/>
      <c r="D27" s="62"/>
      <c r="E27" s="62"/>
      <c r="F27" s="62"/>
    </row>
    <row r="28" spans="1:6" x14ac:dyDescent="0.25">
      <c r="A28" s="62"/>
      <c r="B28" s="62"/>
      <c r="C28" s="62"/>
      <c r="D28" s="62"/>
      <c r="E28" s="62"/>
      <c r="F28" s="62"/>
    </row>
    <row r="29" spans="1:6" x14ac:dyDescent="0.25">
      <c r="A29" s="62"/>
      <c r="B29" s="62"/>
      <c r="C29" s="62"/>
      <c r="D29" s="62"/>
      <c r="E29" s="62"/>
      <c r="F29" s="62"/>
    </row>
    <row r="30" spans="1:6" x14ac:dyDescent="0.25">
      <c r="A30" s="62"/>
      <c r="B30" s="62"/>
      <c r="C30" s="62"/>
      <c r="D30" s="62"/>
      <c r="E30" s="62"/>
      <c r="F30" s="62"/>
    </row>
    <row r="31" spans="1:6" x14ac:dyDescent="0.25">
      <c r="A31" s="62"/>
      <c r="B31" s="62"/>
      <c r="C31" s="62"/>
      <c r="D31" s="62"/>
      <c r="E31" s="62"/>
      <c r="F31" s="62"/>
    </row>
    <row r="32" spans="1:6" x14ac:dyDescent="0.25">
      <c r="A32" s="62"/>
      <c r="B32" s="62"/>
      <c r="C32" s="62"/>
      <c r="D32" s="62"/>
      <c r="E32" s="62"/>
      <c r="F32" s="62"/>
    </row>
    <row r="33" spans="1:6" x14ac:dyDescent="0.25">
      <c r="A33" s="62"/>
      <c r="B33" s="62"/>
      <c r="C33" s="62"/>
      <c r="D33" s="62"/>
      <c r="E33" s="62"/>
      <c r="F33" s="62"/>
    </row>
    <row r="34" spans="1:6" x14ac:dyDescent="0.25">
      <c r="A34" s="62"/>
      <c r="B34" s="62"/>
      <c r="C34" s="62"/>
      <c r="D34" s="62"/>
      <c r="E34" s="62"/>
      <c r="F34" s="62"/>
    </row>
    <row r="35" spans="1:6" x14ac:dyDescent="0.25">
      <c r="A35" s="62"/>
      <c r="B35" s="62"/>
      <c r="C35" s="62"/>
      <c r="D35" s="62"/>
      <c r="E35" s="62"/>
      <c r="F35" s="62"/>
    </row>
    <row r="36" spans="1:6" x14ac:dyDescent="0.25">
      <c r="A36" s="62"/>
      <c r="B36" s="62"/>
      <c r="C36" s="62"/>
      <c r="D36" s="62"/>
      <c r="E36" s="62"/>
      <c r="F36" s="62"/>
    </row>
    <row r="37" spans="1:6" x14ac:dyDescent="0.25">
      <c r="A37" s="64" t="s">
        <v>48</v>
      </c>
      <c r="B37" s="64"/>
      <c r="C37" s="65"/>
      <c r="D37" s="64" t="s">
        <v>49</v>
      </c>
      <c r="E37" s="64"/>
      <c r="F37" s="64"/>
    </row>
    <row r="38" spans="1:6" x14ac:dyDescent="0.25">
      <c r="A38" s="2" t="s">
        <v>50</v>
      </c>
      <c r="B38" s="2" t="s">
        <v>51</v>
      </c>
      <c r="C38" s="65"/>
      <c r="D38" s="2" t="s">
        <v>50</v>
      </c>
      <c r="E38" s="64" t="s">
        <v>51</v>
      </c>
      <c r="F38" s="64"/>
    </row>
    <row r="39" spans="1:6" x14ac:dyDescent="0.25">
      <c r="A39" s="3"/>
      <c r="B39" s="3"/>
      <c r="C39" s="65"/>
      <c r="D39" s="3"/>
      <c r="E39" s="62"/>
      <c r="F39" s="62"/>
    </row>
    <row r="40" spans="1:6" x14ac:dyDescent="0.25">
      <c r="A40" s="3"/>
      <c r="B40" s="3"/>
      <c r="C40" s="65"/>
      <c r="D40" s="3"/>
      <c r="E40" s="62"/>
      <c r="F40" s="62"/>
    </row>
    <row r="41" spans="1:6" x14ac:dyDescent="0.25">
      <c r="A41" s="3"/>
      <c r="B41" s="3"/>
      <c r="C41" s="65"/>
      <c r="D41" s="3"/>
      <c r="E41" s="62"/>
      <c r="F41" s="62"/>
    </row>
    <row r="42" spans="1:6" x14ac:dyDescent="0.25">
      <c r="A42" s="3"/>
      <c r="B42" s="3"/>
      <c r="C42" s="65"/>
      <c r="D42" s="3"/>
      <c r="E42" s="62"/>
      <c r="F42" s="62"/>
    </row>
    <row r="43" spans="1:6" x14ac:dyDescent="0.25">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5">
      <c r="A3" s="1">
        <v>1</v>
      </c>
      <c r="B3" s="1" t="str">
        <f>'1. ABOGADO EXTERNO'!B4</f>
        <v>1. Civil Ordinario</v>
      </c>
      <c r="C3" s="1" t="str">
        <f>'1. ABOGADO EXTERNO'!F4</f>
        <v>1. Primera Instancia</v>
      </c>
      <c r="D3" s="6">
        <f>'1. ABOGADO EXTERNO'!B5</f>
        <v>45699</v>
      </c>
      <c r="E3" s="17" t="str">
        <f>'1. ABOGADO EXTERNO'!B6</f>
        <v>1. Alexi Ordóñez (Cónyuge supérstite)
 2. Eider Cacidedo Ordoñez (Hijo víctima directa)
 3.Heidy Johanna Caicedo Ordóñez (Hija víctima directa)</v>
      </c>
      <c r="F3" s="17" t="str">
        <f>'1. ABOGADO EXTERNO'!B7</f>
        <v>1.Óscar Alexander Chapués (Conductor vehículo SNO 414)
2. Jesús Alirio Hernández (Propietario del vehículo de placas SNO 414)
3. Mapfre Seguros Generales de Colombia S.A. (Compañía aseguradora)</v>
      </c>
      <c r="G3" s="17" t="str">
        <f>'1. ABOGADO EXTERNO'!B9</f>
        <v xml:space="preserve">Las pretensiones de la demanda van encaminadas al reconocimiento de $311.764.038 por concepto de perjuicios patrimoniales y extrapatrimoniales, discriminados de la siguiente manera:
·         Lucro cesante consolidado: $5.401.647
·         Lucro cesante futuro: $50.222.391
·         Daño moral: 180 SMMMLV ($256.140.000 liquidados con SM de 2025)                                                                                                                                                                    </v>
      </c>
      <c r="H3" s="18">
        <f>'1. ABOGADO EXTERNO'!B10</f>
        <v>231850561</v>
      </c>
      <c r="I3" s="17" t="str">
        <f>'1. ABOGADO EXTERNO'!B11</f>
        <v>Los hechos de la demanda refieren a un accidente de tránsito, ocurrido el pasado 06  de agosto de 2023 a alturas del kilómetro 61 con 700 mts en el municipio de Rosas (Cauca), entre el peatón Edilberto Caicedo (Q.E.P.D.) y el vehículo tipo camión de placas SON-514, conducido por Óscar Alexander Timarán Chapués y de propiedad de Jesús Alirio Hernández.
Alega la parte demandante que el mentado accidente tuvo causa atribuible al conductor del vehículo de placas SON 514 por manejar en exceso de velocidad. No obstante, el IPAT consagró como hipótesis el código No. 409 “Cruzar sin observar”, atribuido al señor Edilberto Caicedo (Q.E.P.D.).
 En relación con el perfil del señor Edilberto Caicedo (Q.E.P.D.), se indica que para la fecha de los hechos tenía 53 años y devengaba un salario mensual de $1.160.000 por las actividades de agricultor que desempeñaba.</v>
      </c>
      <c r="J3" s="17" t="str">
        <f>'1. ABOGADO EXTERNO'!B12</f>
        <v xml:space="preserve">La contingencia se califica como REMOTA comoquiera que se encuentra demostrada la culpa exclusiva de la víctima. Sin perjuicio de ello, el análisis de la póliza deberá confirmarse una vez se remitan los antecedentes por parte de la compañía. 
En primer lugar, es menester resaltar que previendo cualquier riesgo futuro se radicó la contestación de la demanda contabilizando el término desde el momento en que se radicó el memorial solicitando reconocimiento de personería jurídica (27 de enero de 2025). No obstante, para la fecha de radicación no se remitieron los antecedentes, por lo cual se aportarán dentro del término de traslado contabilizado a partir de la notificación personal de la demanda (11 de febrero de 2025), esto es, previo al 13 de marzo de 2024. Sin perjuicio de lo expuesto, se realizará un análisis preliminar de cobertura teniendo en cuenta la póliza aportada por la parte demandante, No. 1901122003587 en la que funge como tomador y asegurado el señor Jesús Alirio Hernández, misma que presta cobertura temporal y material de conformidad a los hechos y las pretensiones expuestas en el líbelo de la demanda. Frente a la cobertura temporal debe señalarse, que el accidente de tránsito ocurrió el 06 de agosto de 2023, esto es, dentro de la vigencia de la póliza comprendida entre el 24 de septiembre de 2022 y el 23 de septiembre de 2023. Aunado a ello, presta cobertura material en tanto la misma consagra un amparo de Responsabilidad Civil Extracontractual que cubre al vehículo de placas SON -514.
Por otro lado, frente a la responsabilidad del asegurado debe mencionarse que, se encuentra debidamente acreditada la configuración de la culpa exclusiva de la víctima como causal de exoneración de la parte pasiva. En efecto, en observancia del IPAT se constata que se señaló como hipótesis ÚNICA del mentado accidente el código No. 409 “Cruzar sin observar” atribuido al peatón Eliberto Caicedo (Q.E.P.D.), por lo cual desatendió al deber de cuidado, omitiendo el cumplimiento de los artículos 57 y 58 del Código Nacional de tránsito. Aunado a ello, la parte demandante aportó un dictamen pericial de Reconstrucción de Accidente de Tránsito donde no se realiza ningún cálculo físico y/o matemático que determine la velocidad a la que circulaba el vehículo, luego entonces, la prueba que pretende hacer valer la actora cerece de fundamento lógico ni científico, representando únicamente una especulación que podrá ser desvirtuada aportando otra experticia  con base en lo consagrado en el IPAT. 
Lo esgrimido sin perjuicio del carácter contingente del proceso.  </v>
      </c>
      <c r="K3" s="22" t="str">
        <f>'1. ABOGADO EXTERNO'!B13</f>
        <v xml:space="preserve">3 Remoto (100% a favor de la Compañia). </v>
      </c>
      <c r="L3" s="22"/>
      <c r="M3" s="22"/>
      <c r="N3" s="30" t="s">
        <v>0</v>
      </c>
      <c r="O3" s="19" t="s">
        <v>0</v>
      </c>
      <c r="P3" s="18">
        <f>'2. ABOGADO INTERNO '!D7</f>
        <v>0</v>
      </c>
      <c r="Q3" s="17"/>
      <c r="R3" s="17" t="str">
        <f>'1. ABOGADO EXTERNO'!B16</f>
        <v>AUTOS</v>
      </c>
      <c r="S3" s="17"/>
      <c r="T3" s="1"/>
      <c r="U3" s="20"/>
      <c r="V3" s="17"/>
      <c r="W3" s="21">
        <f>'2. ABOGADO INTERNO '!B8</f>
        <v>0</v>
      </c>
      <c r="X3" s="22" t="str">
        <f>'1. ABOGADO EXTERNO'!B14</f>
        <v>Juzgado Segundo (2°) Civil del Circuito de Popayán</v>
      </c>
      <c r="Y3" s="1" t="str">
        <f>'1. ABOGADO EXTERNO'!F14</f>
        <v xml:space="preserve">	190013103002-2024-00250-00</v>
      </c>
      <c r="Z3" s="1" t="str">
        <f>'1. ABOGADO EXTERNO'!F5</f>
        <v xml:space="preserve">VIGENTE </v>
      </c>
      <c r="AA3" s="17" t="str">
        <f>'1. ABOGADO EXTERNO'!A22</f>
        <v xml:space="preserve">1. El 21 de febrero de 2025 se radicó escrito de contestación de la demanda. No obstante, se está a la espera de que la compañía remita los antecedentes a efectos de dar alcance a la radicación y aportar la Póliza y el condicionado.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33</v>
      </c>
      <c r="D1" s="24" t="s">
        <v>6</v>
      </c>
      <c r="E1" s="24" t="s">
        <v>99</v>
      </c>
      <c r="F1" s="29" t="s">
        <v>41</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2025-03-05T13:18:23Z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