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687EA597-1981-4824-932A-FBD69A70EFD8}" xr6:coauthVersionLast="47" xr6:coauthVersionMax="47" xr10:uidLastSave="{00000000-0000-0000-0000-000000000000}"/>
  <bookViews>
    <workbookView xWindow="-120" yWindow="-120" windowWidth="20730" windowHeight="1116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<sst xmlns="http://schemas.openxmlformats.org/spreadsheetml/2006/main" count="170" uniqueCount="144">
  <si>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</si>
  <si>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</si>
  <si>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</si>
  <si>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</si>
  <si>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</si>
  <si>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</si>
  <si>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</si>
  <si>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</si>
  <si>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</si>
  <si>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</si>
  <si>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</si>
  <si>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</si>
  <si>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</si>
  <si>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</si>
  <si>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</si>
  <si>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</si>
  <si>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</si>
  <si>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</si>
  <si>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</si>
  <si>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</si>
  <si>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</si>
  <si>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</si>
  <si>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</si>
  <si>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</si>
  <si>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</si>
  <si>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</si>
  <si>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</si>
  <si>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</si>
  <si>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</si>
  <si>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</si>
  <si>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</si>
  <si>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</si>
  <si>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</si>
  <si>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</si>
  <si>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</si>
  <si>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</si>
  <si>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</si>
  <si>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</si>
  <si>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</si>
  <si>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</si>
  <si>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</si>
  <si>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</si>
  <si>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</si>
  <si>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</si>
  <si>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</si>
  <si>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</si>
  <si>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</si>
  <si>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</si>
  <si>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</si>
  <si>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</si>
  <si>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</si>
  <si>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</si>
  <si>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</si>
  <si>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</si>
  <si>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</si>
  <si>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</si>
  <si>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</si>
  <si>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</si>
  <si>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</si>
  <si>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</si>
  <si>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</si>
  <si>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</si>
  <si>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</si>
  <si>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</si>
  <si>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</si>
  <si>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</si>
  <si>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</si>
  <si>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</si>
  <si>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</si>
  <si>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</si>
  <si>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</si>
  <si>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</si>
  <si>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</si>
  <si>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</si>
  <si>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</si>
  <si>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</si>
  <si>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</si>
  <si>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</si>
  <si>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</si>
  <si>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</si>
  <si>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</si>
  <si>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</si>
  <si>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</si>
  <si>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</si>
  <si>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</si>
  <si>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</si>
  <si>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</si>
  <si>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</si>
  <si>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</si>
  <si>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</si>
  <si>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</si>
  <si>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</si>
  <si>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</si>
  <si>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</si>
  <si>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</si>
  <si>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</si>
  <si>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</si>
  <si>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</si>
  <si>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</si>
  <si>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</si>
  <si>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</si>
  <si>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</si>
  <si>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</si>
  <si>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</si>
  <si>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</si>
  <si>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</si>
  <si>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</si>
  <si>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</si>
  <si>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</si>
  <si>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</si>
  <si>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</si>
  <si>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</si>
  <si>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</si>
  <si>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</si>
  <si>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</si>
  <si>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</si>
  <si>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</si>
  <si>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</si>
  <si>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</si>
  <si>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</si>
  <si>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</si>
  <si>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</si>
  <si>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</si>
  <si>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</si>
  <si>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</si>
  <si>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</si>
  <si>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</si>
  <si>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</si>
  <si>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</si>
  <si>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</si>
  <si>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CESAR AUGUSTO DURAN GARCIA, LILIANA MEDINA Y CARMEN MEDINA</t>
  </si>
  <si>
    <t>JOHN FAIBER PERDOMO LUGO, JUDITH AREVALO PEÑA Y MAPFRE SEGUROS GENERALES DE COLOMBIA S.A.</t>
  </si>
  <si>
    <t>JUDITH AREVALO PEÑA</t>
  </si>
  <si>
    <t>SE PRETENDE LA DECLARATORIA DE RESPONSABILIDAD CIVIL, EXTRACONTRACTUAL Y SOLIDARIA DE LOS DEMANDADOS A QUIENES SE LES ATRIBUYE LA CAUSA DEL ACCIDENTE DE TRÁNSITO DEL 17 DE JUNIO DE 2022, EN EL CUAL COLISIONÓ EL TRACTOCAMIÓN DE PLACA SUE-379 (VEHICULO ASEGURADO) Y EL AUTOMÓVIL DE PLACA PFF-614 ( EN EL QUE SE TRANSPORTABAN LOS DEMANDANTES). EN CONSECUENCIA, SE SOLICITA LA CONDENA A LOS DEMANDADOS POR DAÑO EMERGENTE, LUCRO CESANTE, DAÑO MORAL Y DAÑO A LA VIDA DE RELACIÓN.</t>
  </si>
  <si>
    <t>JUZGADO SEGUNDO CIVIL DEL CIRCUITO DE ISTMINA, CHOCÓ</t>
  </si>
  <si>
    <t>273613112002-2024-00087-00</t>
  </si>
  <si>
    <t>POLIZA DE AUTOMOVILES COLECTIVA PESADOS-SEMIPESADOS</t>
  </si>
  <si>
    <t>341611612200615 /5LMU</t>
  </si>
  <si>
    <t>EL 17 DE JUNIO DE 2022 OCURRE ACCIDENTE DE TRÁNSITO EN EL KM 56+000 METROS DE LA VÍA CONDOTO A QUIBDÓ, EN EL CUAL COLISIONA EL TRACTOCAMIÓN DE PLACA SUE-379, CONDUCIDO POR JOHN FAIBER PERDOMO LUGO, DE PROPIEDAD DE JUDITH AREVALO PEÑA (VEHICULO ASEGURADO), CONTRA EL AUTOMÓVIL DE PLACA PFF-614, DE PROPIEDAD DE CESAR AUGUSTO DURAN GARCIA, EN EL QUE SE TRANSPORTABA ÉL Y LAS DOS DEMANDANTES CARMEN MEDINA Y LILIANA MEDINA. EXISTE IPAT QUE RELACIONA HIPOTESIS DE ACCIDENTE DE TRANSITO AL VEHICULO ASEGURADO CON LA NO. CÓDIGO: 104, ADELANTAR INVADIENDO CARRIL DE SENTIDO CONTRARIO; DESCRIPCIÓN: SOBREPASAR INVADIENDO EL CARRIL DE OTRO QUE VIENE EN SENTIDO CONTRARIO, INFRINGIENDO LA LEY 769 DE 2002.</t>
  </si>
  <si>
    <t>20/02/2025- a JOHN FAIBER PERDOMO LUGO</t>
  </si>
  <si>
    <t>La contingencia se califica como PROBABLE, toda vez que está acreditada la responsabilidad del conductor del vehículo asegurado y, la póliza presta cobertura temporal y material.
Lo primero que debe tomarse en consideración es que la responsabilidad del conductor del vehículo asegurado (SUE-379), el señor JOHN FAIBER PERDOMO LUGO, a quien se le ejerce defensa, debe decirse que existen elementos de prueba que acreditan su responsabilidad en el accidente de tránsito del 17 de junio de 2022. En primera medida,existe como elemento de prueba el Informe Policial de Accidente de Tránsito, en el que se le atribuyó al vehículo de placa SUE-379 como única causa del accidente, la hipótesis No. 104: “adelantar invadiendo carril de sentido contrario; descripción: sobrepasar invadiendo el carril de otro que viene en sentido contrario”. Adicionalmente, al interior del proceso no existe ningún elemento de prueba que desvirtúe lo establecido en el Informe Policial, por lo que puede existir una relación causa y efecto entre la conducta del conductor del vehículo asegurado y las lesiones sufridas por los demandantes. 
Ahora, es preciso indicar que, MAPFRE SEGUROS GENERALES DE COLOMBIA S.A. fue vinculada al proceso en virtud de demanda directa. Además, se formuló llamamiento en garantía a ella con fundamento en la POLIZA DE AUTOMOVILES COLECTIVA PESADOS-SEMIPESADOS No. 3416121002042, la cual ampara al vehículo de placa SUE-379, y cuya asegurada es JUDITH AREVALO PEÑA. Dicha póiliza presta cobertura temporal y material de conformidad con los hechos y pretensiones de la demanda. Frente a la cobertura temporal, debe señalarse que la ocurrencia del accidente de tránsito (17 de julio de 2022) se encuentra dentro de la delimitación temporal de la póliza, comprendida en el certificado No. 3, entre el 23 de mayo de 2022 al 22 de mayo de 2023. Así mismo, presta cobertura material, en tanto ampara la responsabilidad civil extracontractual frente al vehículo de placa SUE-379, con un valor asegurado de $3.000.000.000 y un deducible de dos (2) SMLMV.  En consecuencia, la contingencia se califica como probable, teniendo en cuenta que, pese a que el valor asegurado subsume las pretensiones de la demanda, la compañía aseguradora concurriría al pago eventual de la condena descontando el deducible pactado, lo que implicaría que los demandados deberá concurrir a su pago. Sumado a que, de las pruebas obrantes en el plenario, la única conducta que incidió en la ocurrencia del accidente es la del conductor del vehículo asegurado. 
Lo anterior, sin perjuicio del carácter contingente del proceso.</t>
  </si>
  <si>
    <r>
      <t>Como liquidación objetiva de perjuicios se tasa la suma de $2.000.000 a la fecha de esta liquidación. Lo anterior, con base en los siguientes fundamentos:
1.	Daño emergente: Se tasará la suma de $16.500.000. Se toma el concepto de arreglos necesarios para el vehículo, entre el menor valor de la cotización presentada que data del 19 de agosto de 2022, y el valor comercial del vehículo registrado en la guía de valores de Fasecolda, la cual se estima en $16.500.000. 
2.	Lucro cesante: Se tasa la sum</t>
    </r>
    <r>
      <rPr>
        <sz val="10"/>
        <rFont val="Calibri"/>
        <family val="2"/>
        <scheme val="minor"/>
      </rPr>
      <t>a de $ 351.344.770</t>
    </r>
    <r>
      <rPr>
        <sz val="10"/>
        <color theme="1"/>
        <rFont val="Calibri"/>
        <family val="2"/>
        <scheme val="minor"/>
      </rPr>
      <t xml:space="preserve">.  Para Cesar Augusto Durán García se tendrá en cuenta la suma de $184.716.878. Si bien en la liquidación realizada el resultado es superior, debido a que no se toma en cuenta el 25% de las prestaciones sociales, en virtud del principio de congruencia del art. 281 del CGP, se tasa en la suma pretendida para este concepto. La liquidación propia arroja: $ 35.682.905 por concepto de lucro cesante consolidado, teniendo en cuenta la Pérdida de Capacidad Laboral del 20,52 %, su salario de $3.203.230, desde la fecha del accidente 17 de junio de 2022 hasta la fecha de esta liquidación. Así mismo, se tendrá en cuenta la suma de $198.780.304 por concepto de lucro cesante futuro, por la expectativa de vida del demandante, ello siguiendo los lineamientos de la Corte. Para Liliana Medina se tendrá en cuenta la suma de $166.627.892. Si bien en la liquidación realizada el resultado es superior, debido a que no se toma en cuenta el 25% de las prestaciones sociales, en virtud del principio de congruencia del art. 281 del CGP, se tasa en la suma pretendida para este concepto. La liquidación propia arroja: $ 37.259.133 por concepto de lucro cesante consolidado, teniendo en cuenta la Pérdida de Capacidad Laboral del 18,81 %, su salario de $3.648.793, desde la fecha del accidente 17 de junio de 2022 hasta la fecha de esta liquidación. Así mismo, se tendrá en cuenta la suma de $207.561.066 por concepto de lucro cesante futuro, por la expectativa de vida del demandante, ello siguiendo los lineamientos de la Corte.
3.	Daño moral: Se toma en cuenta la suma de $15.000.000. Ello, siguiendo el criterio jurisprudencial de la sentencia SC780-2020 (M.P. Ariel Salazar Ramírez), que otorgó la suma de $30.000.000 a la pasajera de un vehículo, quien sufrió trauma craneano y fractura frontal. Entonces, considerando que Cesar Augusto Durán García y Carmen Medina no sufrieron fracturas se les reconoce solo $3.000.000 correspondiente al 10% de lo reconocido en dicha sentencia. Para Liliana Medina quien sufrió de una fractura del antebrazo derecho es pertinente reconocer $ 9.000.000, que corresponde al 30% de la suma reconocida en la sentencia mencionada. 
4.	Daño a la vida en relación: Se toma en cuenta la suma de $15.000.000. Se reconoce la suma de $9.000.000 a favor de la demandante Liliana Medina, por cuanto la dificultad de movilidad del antebrazo, como consecuencia de la fractura de su antebrazo derecho que alteró por 56 días sus condiciones de existencia y su integridad psicofísica, de manera que no pudo realizar una gran cantidad de actividades cotidianas. Se reconoce la suma de $3.000.000 para el señor Cesar Augusto Durán García dada su incapacidad de 25 días, igualmente para la señora Carmen Medina la suma de $3.000.000, teniendo en cuenta su incapacidad de 28 días. (Sentencia SC562-2020 M.P. Ariel Salazar Ramírez). 
5.        Deducible: Teniendo en cuenta que la presente liquidación se realiza considerando el valor que debería asumir el conductor del vehículo asegurado, pues la contestación de la demanda se realizó en representación suya, se considera que el monto que debería asumir en el caso de una sentencia desfavorable corresponde a la suma de $ 2.000.000, como se indica a continuación: el valor inicial de la liquidación objetiva es de $397.844.770, sin embargo, el vehículo de placa SUE-379, se encuentra asegurado por la POLIZA DE AUTOMOVILES COLECTIVA PESADOS-SEMIPESADOS No. 3416121002042, la cual presta cobertura temporal, pues los hechos ocurrieron dentro de su vigencia y también presta cobertura material ya que ampara la RCE. En ese sentido, la suma asegurada es de  $3.000.000.000 y cuenta con un deducible de 2 SMLMV, por lo que, en caso de condena, el conductor del vehículo asegurado solo debe cubrir dicho deducible, que teniendo en cuenta el SMLMV para la fecha del accidente (17 junio 2022), asciende a  $ 2.000.000. </t>
    </r>
  </si>
  <si>
    <t>GHA</t>
  </si>
  <si>
    <t>1. SOLICITUD DE NULIDAD POR INDEBIDA NOTIFICACIÓN DE JOHN FAIBER PERDOMO LUGO (20/01/2024)-CONCEDIDA EN AUTO DEL 20/02/2025.
2. CONTESTACIÓN DE LA DEMANDA POR PARTE DEL CONDUCTOR AUTORIZADO JOHN FAIBER PERDOMO LUGO, LLAMAMIENTO EN GARANTÍA A MAPFRE SEGUROS S.A. Y LLAMAMIENTO EN GARANTÍA A JUDITH AREVALO PEÑA (21/03/2025).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</si>
</sst>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130" zoomScaleNormal="130" workbookViewId="0">
      <selection activeCell="A22" sqref="A22:H2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59" t="s">
        <v>1</v>
      </c>
      <c r="B2" s="59"/>
      <c r="C2" s="59"/>
      <c r="D2" s="59"/>
      <c r="E2" s="59"/>
      <c r="F2" s="59"/>
      <c r="G2" s="59"/>
      <c r="H2" s="59"/>
      <c r="O2" s="23"/>
      <c r="P2" s="24"/>
      <c r="Q2" s="24"/>
      <c r="R2" s="24"/>
      <c r="S2" s="24"/>
    </row>
    <row r="3" spans="1:19" x14ac:dyDescent="0.25">
      <c r="A3" s="56" t="s">
        <v>2</v>
      </c>
      <c r="B3" s="56"/>
      <c r="C3" s="56"/>
      <c r="D3" s="51">
        <v>45743</v>
      </c>
      <c r="E3" s="51"/>
      <c r="F3" s="51"/>
      <c r="G3" s="51"/>
      <c r="H3" s="51"/>
      <c r="O3" s="25"/>
      <c r="P3" s="25"/>
      <c r="Q3" s="26"/>
      <c r="R3" s="26"/>
    </row>
    <row r="4" spans="1:19" x14ac:dyDescent="0.25">
      <c r="A4" s="40" t="s">
        <v>3</v>
      </c>
      <c r="B4" s="47" t="s">
        <v>100</v>
      </c>
      <c r="C4" s="47"/>
      <c r="D4" s="47"/>
      <c r="E4" s="40" t="s">
        <v>4</v>
      </c>
      <c r="F4" s="48" t="s">
        <v>101</v>
      </c>
      <c r="G4" s="48"/>
      <c r="H4" s="48"/>
      <c r="O4" s="25"/>
      <c r="P4" s="25"/>
      <c r="Q4" s="26"/>
      <c r="R4" s="26"/>
    </row>
    <row r="5" spans="1:19" x14ac:dyDescent="0.25">
      <c r="A5" s="40" t="s">
        <v>5</v>
      </c>
      <c r="B5" s="46" t="s">
        <v>139</v>
      </c>
      <c r="C5" s="46"/>
      <c r="D5" s="46"/>
      <c r="E5" s="40" t="s">
        <v>6</v>
      </c>
      <c r="F5" s="52" t="s">
        <v>103</v>
      </c>
      <c r="G5" s="52"/>
      <c r="H5" s="52"/>
      <c r="O5" s="25"/>
      <c r="P5" s="25"/>
      <c r="Q5" s="26"/>
      <c r="R5" s="26"/>
    </row>
    <row r="6" spans="1:19" ht="30.75" customHeight="1" x14ac:dyDescent="0.25">
      <c r="A6" s="40" t="s">
        <v>7</v>
      </c>
      <c r="B6" s="48" t="s">
        <v>130</v>
      </c>
      <c r="C6" s="48"/>
      <c r="D6" s="48"/>
      <c r="E6" s="48"/>
      <c r="F6" s="48"/>
      <c r="G6" s="48"/>
      <c r="H6" s="48"/>
      <c r="O6" s="25"/>
      <c r="P6" s="25"/>
      <c r="Q6" s="26"/>
      <c r="R6" s="28"/>
    </row>
    <row r="7" spans="1:19" ht="30.75" customHeight="1" x14ac:dyDescent="0.25">
      <c r="A7" s="40" t="s">
        <v>8</v>
      </c>
      <c r="B7" s="48" t="s">
        <v>131</v>
      </c>
      <c r="C7" s="48"/>
      <c r="D7" s="48"/>
      <c r="E7" s="48"/>
      <c r="F7" s="48"/>
      <c r="G7" s="48"/>
      <c r="H7" s="48"/>
      <c r="O7" s="25"/>
      <c r="P7" s="25"/>
      <c r="Q7" s="26"/>
      <c r="R7" s="28"/>
    </row>
    <row r="8" spans="1:19" ht="32.25" customHeight="1" x14ac:dyDescent="0.25">
      <c r="A8" s="40" t="s">
        <v>9</v>
      </c>
      <c r="B8" s="48" t="s">
        <v>132</v>
      </c>
      <c r="C8" s="48"/>
      <c r="D8" s="48"/>
      <c r="E8" s="48"/>
      <c r="F8" s="48"/>
      <c r="G8" s="48"/>
      <c r="H8" s="48"/>
      <c r="O8" s="25"/>
      <c r="P8" s="25"/>
      <c r="Q8" s="26"/>
      <c r="R8" s="28"/>
    </row>
    <row r="9" spans="1:19" ht="70.5" customHeight="1" x14ac:dyDescent="0.25">
      <c r="A9" s="40" t="s">
        <v>10</v>
      </c>
      <c r="B9" s="47" t="s">
        <v>133</v>
      </c>
      <c r="C9" s="47"/>
      <c r="D9" s="47"/>
      <c r="E9" s="47"/>
      <c r="F9" s="47"/>
      <c r="G9" s="47"/>
      <c r="H9" s="47"/>
      <c r="O9" s="25"/>
      <c r="P9" s="25"/>
      <c r="Q9" s="26"/>
      <c r="R9" s="28"/>
    </row>
    <row r="10" spans="1:19" x14ac:dyDescent="0.25">
      <c r="A10" s="40" t="s">
        <v>11</v>
      </c>
      <c r="B10" s="60">
        <v>2000000</v>
      </c>
      <c r="C10" s="60"/>
      <c r="D10" s="60"/>
      <c r="E10" s="60"/>
      <c r="F10" s="60"/>
      <c r="G10" s="60"/>
      <c r="H10" s="60"/>
      <c r="O10" s="25"/>
      <c r="P10" s="28"/>
      <c r="Q10" s="26"/>
      <c r="R10" s="28"/>
    </row>
    <row r="11" spans="1:19" ht="164.25" customHeight="1" x14ac:dyDescent="0.25">
      <c r="A11" s="40" t="s">
        <v>12</v>
      </c>
      <c r="B11" s="61" t="s">
        <v>138</v>
      </c>
      <c r="C11" s="61"/>
      <c r="D11" s="61"/>
      <c r="E11" s="61"/>
      <c r="F11" s="61"/>
      <c r="G11" s="61"/>
      <c r="H11" s="61"/>
      <c r="O11" s="25"/>
      <c r="P11" s="28"/>
      <c r="Q11" s="26"/>
      <c r="R11" s="28"/>
    </row>
    <row r="12" spans="1:19" ht="93" customHeight="1" x14ac:dyDescent="0.25">
      <c r="A12" s="40" t="s">
        <v>13</v>
      </c>
      <c r="B12" s="61" t="s">
        <v>140</v>
      </c>
      <c r="C12" s="61"/>
      <c r="D12" s="61"/>
      <c r="E12" s="61"/>
      <c r="F12" s="61"/>
      <c r="G12" s="61"/>
      <c r="H12" s="61"/>
      <c r="O12" s="25"/>
      <c r="P12" s="28"/>
      <c r="Q12" s="26"/>
      <c r="R12" s="28"/>
    </row>
    <row r="13" spans="1:19" ht="25.5" x14ac:dyDescent="0.25">
      <c r="A13" s="40" t="s">
        <v>14</v>
      </c>
      <c r="B13" s="41" t="s">
        <v>102</v>
      </c>
      <c r="C13" s="40" t="s">
        <v>15</v>
      </c>
      <c r="D13" s="42"/>
      <c r="E13" s="40" t="s">
        <v>16</v>
      </c>
      <c r="F13" s="48" t="s">
        <v>142</v>
      </c>
      <c r="G13" s="48"/>
      <c r="H13" s="48"/>
    </row>
    <row r="14" spans="1:19" ht="26.25" x14ac:dyDescent="0.25">
      <c r="A14" s="40" t="s">
        <v>17</v>
      </c>
      <c r="B14" s="48" t="s">
        <v>134</v>
      </c>
      <c r="C14" s="48"/>
      <c r="D14" s="48"/>
      <c r="E14" s="43" t="s">
        <v>18</v>
      </c>
      <c r="F14" s="48" t="s">
        <v>135</v>
      </c>
      <c r="G14" s="48"/>
      <c r="H14" s="48"/>
      <c r="P14" s="28"/>
      <c r="Q14" s="26"/>
      <c r="R14" s="28"/>
    </row>
    <row r="15" spans="1:19" ht="26.25" customHeight="1" x14ac:dyDescent="0.25">
      <c r="A15" s="40" t="s">
        <v>19</v>
      </c>
      <c r="B15" s="44" t="s">
        <v>137</v>
      </c>
      <c r="C15" s="40" t="s">
        <v>20</v>
      </c>
      <c r="D15" s="44">
        <v>3416121002042</v>
      </c>
      <c r="E15" s="45" t="s">
        <v>21</v>
      </c>
      <c r="F15" s="48" t="s">
        <v>136</v>
      </c>
      <c r="G15" s="48"/>
      <c r="H15" s="48"/>
      <c r="O15" s="25"/>
      <c r="P15" s="28"/>
      <c r="Q15" s="26"/>
      <c r="R15" s="28"/>
    </row>
    <row r="16" spans="1:19" ht="30.75" customHeight="1" x14ac:dyDescent="0.25">
      <c r="A16" s="40" t="s">
        <v>22</v>
      </c>
      <c r="B16" s="53" t="s">
        <v>104</v>
      </c>
      <c r="C16" s="54"/>
      <c r="D16" s="54"/>
      <c r="E16" s="54"/>
      <c r="F16" s="54"/>
      <c r="G16" s="54"/>
      <c r="H16" s="55"/>
      <c r="O16" s="25"/>
      <c r="P16" s="28"/>
      <c r="Q16" s="26"/>
      <c r="R16" s="28"/>
    </row>
    <row r="17" spans="1:8" ht="25.5" x14ac:dyDescent="0.25">
      <c r="A17" s="40" t="s">
        <v>23</v>
      </c>
      <c r="B17" s="51">
        <v>44729</v>
      </c>
      <c r="C17" s="51"/>
      <c r="D17" s="51"/>
      <c r="E17" s="40" t="s">
        <v>24</v>
      </c>
      <c r="F17" s="51">
        <v>45485</v>
      </c>
      <c r="G17" s="52"/>
      <c r="H17" s="52"/>
    </row>
    <row r="18" spans="1:8" x14ac:dyDescent="0.25">
      <c r="A18" s="49" t="s">
        <v>25</v>
      </c>
      <c r="B18" s="49"/>
      <c r="C18" s="49"/>
      <c r="D18" s="49"/>
      <c r="E18" s="49"/>
      <c r="F18" s="49"/>
      <c r="G18" s="49"/>
      <c r="H18" s="49"/>
    </row>
    <row r="19" spans="1:8" ht="25.5" customHeight="1" x14ac:dyDescent="0.25">
      <c r="A19" s="50" t="s">
        <v>26</v>
      </c>
      <c r="B19" s="50"/>
      <c r="C19" s="50"/>
      <c r="D19" s="50"/>
      <c r="E19" s="50"/>
      <c r="F19" s="50"/>
      <c r="G19" s="50"/>
      <c r="H19" s="50"/>
    </row>
    <row r="20" spans="1:8" ht="120.75" customHeight="1" x14ac:dyDescent="0.25">
      <c r="A20" s="47" t="s">
        <v>141</v>
      </c>
      <c r="B20" s="47"/>
      <c r="C20" s="47"/>
      <c r="D20" s="47"/>
      <c r="E20" s="47"/>
      <c r="F20" s="47"/>
      <c r="G20" s="47"/>
      <c r="H20" s="47"/>
    </row>
    <row r="21" spans="1:8" x14ac:dyDescent="0.25">
      <c r="A21" s="56" t="s">
        <v>27</v>
      </c>
      <c r="B21" s="56"/>
      <c r="C21" s="56"/>
      <c r="D21" s="56"/>
      <c r="E21" s="56"/>
      <c r="F21" s="56"/>
      <c r="G21" s="56"/>
      <c r="H21" s="56"/>
    </row>
    <row r="22" spans="1:8" ht="135.75" customHeight="1" x14ac:dyDescent="0.25">
      <c r="A22" s="57" t="s">
        <v>143</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9" t="s">
        <v>28</v>
      </c>
      <c r="B2" s="59"/>
      <c r="C2" s="59"/>
      <c r="D2" s="59"/>
      <c r="E2" s="59"/>
      <c r="F2" s="59"/>
    </row>
    <row r="3" spans="1:6" x14ac:dyDescent="0.25">
      <c r="A3" s="2" t="s">
        <v>7</v>
      </c>
      <c r="B3" s="63" t="str">
        <f>'1. ABOGADO EXTERNO'!B6:H6</f>
        <v>CESAR AUGUSTO DURAN GARCIA, LILIANA MEDINA Y CARMEN MEDINA</v>
      </c>
      <c r="C3" s="63"/>
      <c r="D3" s="63"/>
      <c r="E3" s="63"/>
      <c r="F3" s="63"/>
    </row>
    <row r="4" spans="1:6" x14ac:dyDescent="0.25">
      <c r="A4" s="2" t="s">
        <v>29</v>
      </c>
      <c r="B4" s="36"/>
      <c r="C4" s="2" t="s">
        <v>30</v>
      </c>
      <c r="D4" s="64"/>
      <c r="E4" s="64"/>
      <c r="F4" s="64"/>
    </row>
    <row r="5" spans="1:6" x14ac:dyDescent="0.25">
      <c r="A5" s="2" t="s">
        <v>9</v>
      </c>
      <c r="B5" s="63"/>
      <c r="C5" s="63"/>
      <c r="D5" s="63"/>
      <c r="E5" s="63"/>
      <c r="F5" s="63"/>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2" t="s">
        <v>41</v>
      </c>
      <c r="D9" s="63"/>
      <c r="E9" s="2" t="s">
        <v>42</v>
      </c>
      <c r="F9" s="1"/>
    </row>
    <row r="10" spans="1:6" ht="30" x14ac:dyDescent="0.25">
      <c r="A10" s="2" t="s">
        <v>43</v>
      </c>
      <c r="B10" s="5"/>
      <c r="C10" s="62"/>
      <c r="D10" s="63"/>
      <c r="E10" s="2" t="s">
        <v>44</v>
      </c>
      <c r="F10" s="1"/>
    </row>
    <row r="11" spans="1:6" ht="46.5" customHeight="1" x14ac:dyDescent="0.25">
      <c r="A11" s="2" t="s">
        <v>45</v>
      </c>
      <c r="B11" s="37"/>
      <c r="C11" s="2" t="s">
        <v>24</v>
      </c>
      <c r="D11" s="37"/>
      <c r="E11" s="2" t="s">
        <v>10</v>
      </c>
      <c r="F11" s="38"/>
    </row>
    <row r="12" spans="1:6" ht="167.25" customHeight="1" x14ac:dyDescent="0.25">
      <c r="A12" s="2" t="s">
        <v>46</v>
      </c>
      <c r="B12" s="66"/>
      <c r="C12" s="66"/>
      <c r="D12" s="66"/>
      <c r="E12" s="66"/>
      <c r="F12" s="66"/>
    </row>
    <row r="13" spans="1:6" ht="21" x14ac:dyDescent="0.25">
      <c r="A13" s="59" t="s">
        <v>47</v>
      </c>
      <c r="B13" s="59"/>
      <c r="C13" s="59"/>
      <c r="D13" s="59"/>
      <c r="E13" s="59"/>
      <c r="F13" s="59"/>
    </row>
    <row r="14" spans="1:6" x14ac:dyDescent="0.25">
      <c r="A14" s="65"/>
      <c r="B14" s="65"/>
      <c r="C14" s="65"/>
      <c r="D14" s="65"/>
      <c r="E14" s="65"/>
      <c r="F14" s="65"/>
    </row>
    <row r="15" spans="1:6" x14ac:dyDescent="0.25">
      <c r="A15" s="65"/>
      <c r="B15" s="65"/>
      <c r="C15" s="65"/>
      <c r="D15" s="65"/>
      <c r="E15" s="65"/>
      <c r="F15" s="65"/>
    </row>
    <row r="16" spans="1:6" x14ac:dyDescent="0.25">
      <c r="A16" s="65"/>
      <c r="B16" s="65"/>
      <c r="C16" s="65"/>
      <c r="D16" s="65"/>
      <c r="E16" s="65"/>
      <c r="F16" s="65"/>
    </row>
    <row r="17" spans="1:6" x14ac:dyDescent="0.25">
      <c r="A17" s="65"/>
      <c r="B17" s="65"/>
      <c r="C17" s="65"/>
      <c r="D17" s="65"/>
      <c r="E17" s="65"/>
      <c r="F17" s="65"/>
    </row>
    <row r="18" spans="1:6" x14ac:dyDescent="0.25">
      <c r="A18" s="65"/>
      <c r="B18" s="65"/>
      <c r="C18" s="65"/>
      <c r="D18" s="65"/>
      <c r="E18" s="65"/>
      <c r="F18" s="65"/>
    </row>
    <row r="19" spans="1:6" x14ac:dyDescent="0.25">
      <c r="A19" s="65"/>
      <c r="B19" s="65"/>
      <c r="C19" s="65"/>
      <c r="D19" s="65"/>
      <c r="E19" s="65"/>
      <c r="F19" s="65"/>
    </row>
    <row r="20" spans="1:6" x14ac:dyDescent="0.25">
      <c r="A20" s="65"/>
      <c r="B20" s="65"/>
      <c r="C20" s="65"/>
      <c r="D20" s="65"/>
      <c r="E20" s="65"/>
      <c r="F20" s="65"/>
    </row>
    <row r="21" spans="1:6" x14ac:dyDescent="0.25">
      <c r="A21" s="65"/>
      <c r="B21" s="65"/>
      <c r="C21" s="65"/>
      <c r="D21" s="65"/>
      <c r="E21" s="65"/>
      <c r="F21" s="65"/>
    </row>
    <row r="22" spans="1:6" x14ac:dyDescent="0.25">
      <c r="A22" s="65"/>
      <c r="B22" s="65"/>
      <c r="C22" s="65"/>
      <c r="D22" s="65"/>
      <c r="E22" s="65"/>
      <c r="F22" s="65"/>
    </row>
    <row r="23" spans="1:6" x14ac:dyDescent="0.25">
      <c r="A23" s="65"/>
      <c r="B23" s="65"/>
      <c r="C23" s="65"/>
      <c r="D23" s="65"/>
      <c r="E23" s="65"/>
      <c r="F23" s="65"/>
    </row>
    <row r="24" spans="1:6" x14ac:dyDescent="0.25">
      <c r="A24" s="65"/>
      <c r="B24" s="65"/>
      <c r="C24" s="65"/>
      <c r="D24" s="65"/>
      <c r="E24" s="65"/>
      <c r="F24" s="65"/>
    </row>
    <row r="25" spans="1:6" x14ac:dyDescent="0.25">
      <c r="A25" s="65"/>
      <c r="B25" s="65"/>
      <c r="C25" s="65"/>
      <c r="D25" s="65"/>
      <c r="E25" s="65"/>
      <c r="F25" s="65"/>
    </row>
    <row r="26" spans="1:6" x14ac:dyDescent="0.25">
      <c r="A26" s="65"/>
      <c r="B26" s="65"/>
      <c r="C26" s="65"/>
      <c r="D26" s="65"/>
      <c r="E26" s="65"/>
      <c r="F26" s="65"/>
    </row>
    <row r="27" spans="1:6" x14ac:dyDescent="0.25">
      <c r="A27" s="65"/>
      <c r="B27" s="65"/>
      <c r="C27" s="65"/>
      <c r="D27" s="65"/>
      <c r="E27" s="65"/>
      <c r="F27" s="65"/>
    </row>
    <row r="28" spans="1:6" x14ac:dyDescent="0.25">
      <c r="A28" s="65"/>
      <c r="B28" s="65"/>
      <c r="C28" s="65"/>
      <c r="D28" s="65"/>
      <c r="E28" s="65"/>
      <c r="F28" s="65"/>
    </row>
    <row r="29" spans="1:6" x14ac:dyDescent="0.25">
      <c r="A29" s="65"/>
      <c r="B29" s="65"/>
      <c r="C29" s="65"/>
      <c r="D29" s="65"/>
      <c r="E29" s="65"/>
      <c r="F29" s="65"/>
    </row>
    <row r="30" spans="1:6" x14ac:dyDescent="0.25">
      <c r="A30" s="65"/>
      <c r="B30" s="65"/>
      <c r="C30" s="65"/>
      <c r="D30" s="65"/>
      <c r="E30" s="65"/>
      <c r="F30" s="65"/>
    </row>
    <row r="31" spans="1:6" x14ac:dyDescent="0.25">
      <c r="A31" s="65"/>
      <c r="B31" s="65"/>
      <c r="C31" s="65"/>
      <c r="D31" s="65"/>
      <c r="E31" s="65"/>
      <c r="F31" s="65"/>
    </row>
    <row r="32" spans="1:6" x14ac:dyDescent="0.25">
      <c r="A32" s="65"/>
      <c r="B32" s="65"/>
      <c r="C32" s="65"/>
      <c r="D32" s="65"/>
      <c r="E32" s="65"/>
      <c r="F32" s="65"/>
    </row>
    <row r="33" spans="1:6" x14ac:dyDescent="0.25">
      <c r="A33" s="65"/>
      <c r="B33" s="65"/>
      <c r="C33" s="65"/>
      <c r="D33" s="65"/>
      <c r="E33" s="65"/>
      <c r="F33" s="65"/>
    </row>
    <row r="34" spans="1:6" x14ac:dyDescent="0.25">
      <c r="A34" s="65"/>
      <c r="B34" s="65"/>
      <c r="C34" s="65"/>
      <c r="D34" s="65"/>
      <c r="E34" s="65"/>
      <c r="F34" s="65"/>
    </row>
    <row r="35" spans="1:6" x14ac:dyDescent="0.25">
      <c r="A35" s="65"/>
      <c r="B35" s="65"/>
      <c r="C35" s="65"/>
      <c r="D35" s="65"/>
      <c r="E35" s="65"/>
      <c r="F35" s="65"/>
    </row>
    <row r="36" spans="1:6" x14ac:dyDescent="0.25">
      <c r="A36" s="65"/>
      <c r="B36" s="65"/>
      <c r="C36" s="65"/>
      <c r="D36" s="65"/>
      <c r="E36" s="65"/>
      <c r="F36" s="65"/>
    </row>
    <row r="37" spans="1:6" x14ac:dyDescent="0.25">
      <c r="A37" s="62" t="s">
        <v>48</v>
      </c>
      <c r="B37" s="62"/>
      <c r="C37" s="67"/>
      <c r="D37" s="62" t="s">
        <v>49</v>
      </c>
      <c r="E37" s="62"/>
      <c r="F37" s="62"/>
    </row>
    <row r="38" spans="1:6" x14ac:dyDescent="0.25">
      <c r="A38" s="2" t="s">
        <v>50</v>
      </c>
      <c r="B38" s="2" t="s">
        <v>51</v>
      </c>
      <c r="C38" s="67"/>
      <c r="D38" s="2" t="s">
        <v>50</v>
      </c>
      <c r="E38" s="62" t="s">
        <v>51</v>
      </c>
      <c r="F38" s="62"/>
    </row>
    <row r="39" spans="1:6" x14ac:dyDescent="0.25">
      <c r="A39" s="3"/>
      <c r="B39" s="3"/>
      <c r="C39" s="67"/>
      <c r="D39" s="3"/>
      <c r="E39" s="65"/>
      <c r="F39" s="65"/>
    </row>
    <row r="40" spans="1:6" x14ac:dyDescent="0.25">
      <c r="A40" s="3"/>
      <c r="B40" s="3"/>
      <c r="C40" s="67"/>
      <c r="D40" s="3"/>
      <c r="E40" s="65"/>
      <c r="F40" s="65"/>
    </row>
    <row r="41" spans="1:6" x14ac:dyDescent="0.25">
      <c r="A41" s="3"/>
      <c r="B41" s="3"/>
      <c r="C41" s="67"/>
      <c r="D41" s="3"/>
      <c r="E41" s="65"/>
      <c r="F41" s="65"/>
    </row>
    <row r="42" spans="1:6" x14ac:dyDescent="0.25">
      <c r="A42" s="3"/>
      <c r="B42" s="3"/>
      <c r="C42" s="67"/>
      <c r="D42" s="3"/>
      <c r="E42" s="65"/>
      <c r="F42" s="65"/>
    </row>
    <row r="43" spans="1:6" x14ac:dyDescent="0.25">
      <c r="A43" s="3"/>
      <c r="B43" s="3"/>
      <c r="C43" s="67"/>
      <c r="D43" s="3"/>
      <c r="E43" s="65"/>
      <c r="F43" s="65"/>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1. Civil Ordinario</v>
      </c>
      <c r="C3" s="1" t="str">
        <f>'1. ABOGADO EXTERNO'!F4</f>
        <v>1. Primera Instancia</v>
      </c>
      <c r="D3" s="6" t="str">
        <f>'1. ABOGADO EXTERNO'!B5</f>
        <v>20/02/2025- a JOHN FAIBER PERDOMO LUGO</v>
      </c>
      <c r="E3" s="17" t="str">
        <f>'1. ABOGADO EXTERNO'!B6</f>
        <v>CESAR AUGUSTO DURAN GARCIA, LILIANA MEDINA Y CARMEN MEDINA</v>
      </c>
      <c r="F3" s="17" t="str">
        <f>'1. ABOGADO EXTERNO'!B7</f>
        <v>JOHN FAIBER PERDOMO LUGO, JUDITH AREVALO PEÑA Y MAPFRE SEGUROS GENERALES DE COLOMBIA S.A.</v>
      </c>
      <c r="G3" s="17" t="str">
        <f>'1. ABOGADO EXTERNO'!B9</f>
        <v>SE PRETENDE LA DECLARATORIA DE RESPONSABILIDAD CIVIL, EXTRACONTRACTUAL Y SOLIDARIA DE LOS DEMANDADOS A QUIENES SE LES ATRIBUYE LA CAUSA DEL ACCIDENTE DE TRÁNSITO DEL 17 DE JUNIO DE 2022, EN EL CUAL COLISIONÓ EL TRACTOCAMIÓN DE PLACA SUE-379 (VEHICULO ASEGURADO) Y EL AUTOMÓVIL DE PLACA PFF-614 ( EN EL QUE SE TRANSPORTABAN LOS DEMANDANTES). EN CONSECUENCIA, SE SOLICITA LA CONDENA A LOS DEMANDADOS POR DAÑO EMERGENTE, LUCRO CESANTE, DAÑO MORAL Y DAÑO A LA VIDA DE RELACIÓN.</v>
      </c>
      <c r="H3" s="18">
        <f>'1. ABOGADO EXTERNO'!B10</f>
        <v>2000000</v>
      </c>
      <c r="I3" s="17" t="str">
        <f>'1. ABOGADO EXTERNO'!B11</f>
        <v>EL 17 DE JUNIO DE 2022 OCURRE ACCIDENTE DE TRÁNSITO EN EL KM 56+000 METROS DE LA VÍA CONDOTO A QUIBDÓ, EN EL CUAL COLISIONA EL TRACTOCAMIÓN DE PLACA SUE-379, CONDUCIDO POR JOHN FAIBER PERDOMO LUGO, DE PROPIEDAD DE JUDITH AREVALO PEÑA (VEHICULO ASEGURADO), CONTRA EL AUTOMÓVIL DE PLACA PFF-614, DE PROPIEDAD DE CESAR AUGUSTO DURAN GARCIA, EN EL QUE SE TRANSPORTABA ÉL Y LAS DOS DEMANDANTES CARMEN MEDINA Y LILIANA MEDINA. EXISTE IPAT QUE RELACIONA HIPOTESIS DE ACCIDENTE DE TRANSITO AL VEHICULO ASEGURADO CON LA NO. CÓDIGO: 104, ADELANTAR INVADIENDO CARRIL DE SENTIDO CONTRARIO; DESCRIPCIÓN: SOBREPASAR INVADIENDO EL CARRIL DE OTRO QUE VIENE EN SENTIDO CONTRARIO, INFRINGIENDO LA LEY 769 DE 2002.</v>
      </c>
      <c r="J3" s="17" t="str">
        <f>'1. ABOGADO EXTERNO'!B12</f>
        <v>La contingencia se califica como PROBABLE, toda vez que está acreditada la responsabilidad del conductor del vehículo asegurado y, la póliza presta cobertura temporal y material.
Lo primero que debe tomarse en consideración es que la responsabilidad del conductor del vehículo asegurado (SUE-379), el señor JOHN FAIBER PERDOMO LUGO, a quien se le ejerce defensa, debe decirse que existen elementos de prueba que acreditan su responsabilidad en el accidente de tránsito del 17 de junio de 2022. En primera medida,existe como elemento de prueba el Informe Policial de Accidente de Tránsito, en el que se le atribuyó al vehículo de placa SUE-379 como única causa del accidente, la hipótesis No. 104: “adelantar invadiendo carril de sentido contrario; descripción: sobrepasar invadiendo el carril de otro que viene en sentido contrario”. Adicionalmente, al interior del proceso no existe ningún elemento de prueba que desvirtúe lo establecido en el Informe Policial, por lo que puede existir una relación causa y efecto entre la conducta del conductor del vehículo asegurado y las lesiones sufridas por los demandantes. 
Ahora, es preciso indicar que, MAPFRE SEGUROS GENERALES DE COLOMBIA S.A. fue vinculada al proceso en virtud de demanda directa. Además, se formuló llamamiento en garantía a ella con fundamento en la POLIZA DE AUTOMOVILES COLECTIVA PESADOS-SEMIPESADOS No. 3416121002042, la cual ampara al vehículo de placa SUE-379, y cuya asegurada es JUDITH AREVALO PEÑA. Dicha póiliza presta cobertura temporal y material de conformidad con los hechos y pretensiones de la demanda. Frente a la cobertura temporal, debe señalarse que la ocurrencia del accidente de tránsito (17 de julio de 2022) se encuentra dentro de la delimitación temporal de la póliza, comprendida en el certificado No. 3, entre el 23 de mayo de 2022 al 22 de mayo de 2023. Así mismo, presta cobertura material, en tanto ampara la responsabilidad civil extracontractual frente al vehículo de placa SUE-379, con un valor asegurado de $3.000.000.000 y un deducible de dos (2) SMLMV.  En consecuencia, la contingencia se califica como probable, teniendo en cuenta que, pese a que el valor asegurado subsume las pretensiones de la demanda, la compañía aseguradora concurriría al pago eventual de la condena descontando el deducible pactado, lo que implicaría que los demandados deberá concurrir a su pago. Sumado a que, de las pruebas obrantes en el plenario, la única conducta que incidió en la ocurrencia del accidente es la del conductor del vehículo asegurado. 
Lo anterior, sin perjuicio del carácter contingente del proceso.</v>
      </c>
      <c r="K3" s="22" t="str">
        <f>'1. ABOGADO EXTERNO'!B13</f>
        <v>1 Probable (100% en contra de la Compañia)</v>
      </c>
      <c r="L3" s="22"/>
      <c r="M3" s="22"/>
      <c r="N3" s="30" t="s">
        <v>0</v>
      </c>
      <c r="O3" s="19" t="s">
        <v>0</v>
      </c>
      <c r="P3" s="18">
        <f>'2. ABOGADO INTERNO '!D7</f>
        <v>0</v>
      </c>
      <c r="Q3" s="17"/>
      <c r="R3" s="17" t="str">
        <f>'1. ABOGADO EXTERNO'!B16</f>
        <v>AUTOS</v>
      </c>
      <c r="S3" s="17"/>
      <c r="T3" s="1"/>
      <c r="U3" s="20"/>
      <c r="V3" s="17"/>
      <c r="W3" s="21">
        <f>'2. ABOGADO INTERNO '!B8</f>
        <v>0</v>
      </c>
      <c r="X3" s="22" t="str">
        <f>'1. ABOGADO EXTERNO'!B14</f>
        <v>JUZGADO SEGUNDO CIVIL DEL CIRCUITO DE ISTMINA, CHOCÓ</v>
      </c>
      <c r="Y3" s="1" t="str">
        <f>'1. ABOGADO EXTERNO'!F14</f>
        <v>273613112002-2024-00087-00</v>
      </c>
      <c r="Z3" s="1" t="str">
        <f>'1. ABOGADO EXTERNO'!F5</f>
        <v xml:space="preserve">VIGENTE </v>
      </c>
      <c r="AA3" s="17" t="str">
        <f>'1. ABOGADO EXTERNO'!A22</f>
        <v>1. SOLICITUD DE NULIDAD POR INDEBIDA NOTIFICACIÓN DE JOHN FAIBER PERDOMO LUGO (20/01/2024)-CONCEDIDA EN AUTO DEL 20/02/2025.
2. CONTESTACIÓN DE LA DEMANDA POR PARTE DEL CONDUCTOR AUTORIZADO JOHN FAIBER PERDOMO LUGO, LLAMAMIENTO EN GARANTÍA A MAPFRE SEGUROS S.A. Y LLAMAMIENTO EN GARANTÍA A JUDITH AREVALO PEÑA (21/03/2025).</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2025-03-27T22:33:24Z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