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ce02698\Desktop\"/>
    </mc:Choice>
  </mc:AlternateContent>
  <xr:revisionPtr revIDLastSave="0" documentId="13_ncr:1_{0B9E3BF0-8BED-4A75-A6FA-B5DBC5AA03AF}" xr6:coauthVersionLast="47" xr6:coauthVersionMax="47" xr10:uidLastSave="{00000000-0000-0000-0000-000000000000}"/>
  <bookViews>
    <workbookView xWindow="-110" yWindow="-110" windowWidth="19420" windowHeight="10300" firstSheet="1" activeTab="2" xr2:uid="{00000000-000D-0000-FFFF-FFFF00000000}"/>
  </bookViews>
  <sheets>
    <sheet name="NOTAS" sheetId="15" state="hidden" r:id="rId1"/>
    <sheet name="GENERALES NOTA 322" sheetId="5" r:id="rId2"/>
    <sheet name="GENERALES NOTA 321" sheetId="10" r:id="rId3"/>
    <sheet name="APERTURA- GENERALES  NOTA 324" sheetId="14" r:id="rId4"/>
    <sheet name="IMPUTACIÓN- GENERALES NOTA 324 " sheetId="17" r:id="rId5"/>
    <sheet name="GENERALES NOTA 325" sheetId="12" r:id="rId6"/>
    <sheet name="ACTUALIZACIÓN CONTINGENCIA" sheetId="13" r:id="rId7"/>
    <sheet name="Hoja2" sheetId="6" state="hidden" r:id="rId8"/>
  </sheets>
  <externalReferences>
    <externalReference r:id="rId9"/>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8" i="17" l="1"/>
  <c r="B7" i="17"/>
  <c r="B6" i="17"/>
  <c r="B4" i="17"/>
  <c r="B3" i="17"/>
  <c r="B2" i="17"/>
  <c r="B5" i="10"/>
  <c r="B5" i="14" s="1"/>
  <c r="B4" i="10"/>
  <c r="B3" i="10"/>
  <c r="B4" i="14"/>
  <c r="B6" i="14"/>
  <c r="B8" i="14"/>
  <c r="B7" i="14"/>
  <c r="B3" i="14"/>
  <c r="B2" i="14"/>
  <c r="B3" i="12"/>
  <c r="B12" i="17" l="1"/>
  <c r="B11" i="17" s="1"/>
  <c r="B15" i="17" s="1"/>
  <c r="B5" i="17"/>
  <c r="B5" i="12" s="1"/>
  <c r="B12" i="14"/>
  <c r="B2" i="12"/>
  <c r="B7" i="12"/>
  <c r="B6" i="12"/>
  <c r="B4" i="12"/>
  <c r="B11" i="14" l="1"/>
  <c r="B15" i="14" s="1"/>
  <c r="B7" i="10"/>
  <c r="B6" i="10"/>
</calcChain>
</file>

<file path=xl/sharedStrings.xml><?xml version="1.0" encoding="utf-8"?>
<sst xmlns="http://schemas.openxmlformats.org/spreadsheetml/2006/main" count="223" uniqueCount="149">
  <si>
    <t>Verbal</t>
  </si>
  <si>
    <t>Ordinario</t>
  </si>
  <si>
    <t>Apertura</t>
  </si>
  <si>
    <t>Imputación</t>
  </si>
  <si>
    <t>SOLICITUD DE ANTECEDENTES -ABOGADO EXTERNO-</t>
  </si>
  <si>
    <t>Radicado</t>
  </si>
  <si>
    <t>Contraloría</t>
  </si>
  <si>
    <t>Tipo de Proceso</t>
  </si>
  <si>
    <t>Etapa</t>
  </si>
  <si>
    <t>Entidad Afectada</t>
  </si>
  <si>
    <t>Detrimento</t>
  </si>
  <si>
    <t>Terceros civilmente responsables</t>
  </si>
  <si>
    <t>Fecha de los hechos (Fecha exacta)</t>
  </si>
  <si>
    <t>breve resumen de los hechos</t>
  </si>
  <si>
    <t>Asegurado</t>
  </si>
  <si>
    <t>Nit Asegurado</t>
  </si>
  <si>
    <t xml:space="preserve">No. Póliza vinculada (las que se necesite solicitar). </t>
  </si>
  <si>
    <t>Amparo a afectar</t>
  </si>
  <si>
    <t>Fecha de asignación</t>
  </si>
  <si>
    <t>Fecha de notificación</t>
  </si>
  <si>
    <t xml:space="preserve">Fecha de contestacion </t>
  </si>
  <si>
    <t>REMISION DE ANTECEDENTES - ABOGADO INTERNO-</t>
  </si>
  <si>
    <t>SINIESTRO - APLICATIVO</t>
  </si>
  <si>
    <t>PÓLIZA</t>
  </si>
  <si>
    <t>AMPARO A AFECTAR</t>
  </si>
  <si>
    <t>VALOR ASEGURADO DISPONIBLE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</si>
  <si>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</si>
  <si>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</si>
  <si>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</si>
  <si>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</si>
  <si>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</si>
  <si>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</si>
  <si>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</si>
  <si>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</si>
  <si>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</si>
  <si>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</si>
  <si>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</si>
  <si>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</si>
  <si>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</si>
  <si>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</si>
  <si>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</si>
  <si>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</si>
  <si>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</si>
  <si>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</si>
  <si>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Concepto técnico de la póliza vinculada</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</si>
  <si>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</si>
  <si>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</si>
  <si>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</si>
  <si>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</si>
  <si>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</si>
  <si>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</si>
  <si>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</si>
  <si>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</si>
  <si>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</si>
  <si>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</si>
  <si>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</si>
  <si>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</si>
  <si>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</si>
  <si>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</si>
  <si>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</si>
  <si>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</si>
  <si>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</si>
  <si>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VALOR ASEGURADO</t>
  </si>
  <si>
    <t>Clasificación Contingencia</t>
  </si>
  <si>
    <t>EVENTUAL</t>
  </si>
  <si>
    <t>Concepto del Abogado sobre la Contingencia:(Se debe indicar las razones por las cuales se considera que el proceso es Eventual, Remoto o Probable.)</t>
  </si>
  <si>
    <t>PROBABLE</t>
  </si>
  <si>
    <t>VALOR CONTINGENCIA</t>
  </si>
  <si>
    <t xml:space="preserve">VALOR TOMAR </t>
  </si>
  <si>
    <t>DEDUCIBLE</t>
  </si>
  <si>
    <t>Reserva propuesta</t>
  </si>
  <si>
    <t>Observaciones sobre el valor de la contingencia: (Se debe explicar como se aterrizaron las pretensiones.)</t>
  </si>
  <si>
    <t>Defensa de la Aseguradora: (1. Enumerar y enunciar las excepciones propuestas en el escrito de defensa y/o solicitud de desvinculación Y 2. Confirmar solicitud de vinculación coaseguradoras en caso de que proceda )</t>
  </si>
  <si>
    <t>REMOTO</t>
  </si>
  <si>
    <t>INFORME ABOGADO INTERNO</t>
  </si>
  <si>
    <t>Reserva</t>
  </si>
  <si>
    <t>El abogado externo remitio la contestacion  y envio de informe inicial en los terminos establecidos ?</t>
  </si>
  <si>
    <t xml:space="preserve">El abogado propuso las excepciones adecuadas para el respetivo proceso? Recomendaciones </t>
  </si>
  <si>
    <t xml:space="preserve">Caso migrado </t>
  </si>
  <si>
    <t>PROBALE</t>
  </si>
  <si>
    <t>FORMATO ACTUALIZACION PROCESO PRF</t>
  </si>
  <si>
    <t>SINIESTRO</t>
  </si>
  <si>
    <t>REMOTA</t>
  </si>
  <si>
    <t>RADICADO PRF</t>
  </si>
  <si>
    <t>ENTIDAD AFECTADA</t>
  </si>
  <si>
    <t>SI CAMBIO EL VALOR DE LA CONTINGENCIA INDIQUE EL NUEVO VALOR</t>
  </si>
  <si>
    <t xml:space="preserve">SI CAMBIO LA CONTINGENCIA DEL PROCESO INDIQUELA </t>
  </si>
  <si>
    <t>INDIQUE LAS RAZONES DEL CAMBIO DE CALIFICACION Y/O VALOR DE LA CONTINGENCIA (max 500 caracteres)</t>
  </si>
  <si>
    <t>SI</t>
  </si>
  <si>
    <t>MOTIVO DE LA DEMANDA</t>
  </si>
  <si>
    <t xml:space="preserve">Situcion Laboral </t>
  </si>
  <si>
    <t>Acompañante motorista</t>
  </si>
  <si>
    <t>OCURRENCIA</t>
  </si>
  <si>
    <t>NO</t>
  </si>
  <si>
    <t>CEDIDO</t>
  </si>
  <si>
    <t>FACULTATIVO</t>
  </si>
  <si>
    <t xml:space="preserve">Objetado por la Compañía </t>
  </si>
  <si>
    <t xml:space="preserve">Ocupado-trabajador cuenta ajena </t>
  </si>
  <si>
    <t xml:space="preserve">Ciclista </t>
  </si>
  <si>
    <t>CLAIMS MADE</t>
  </si>
  <si>
    <t>ACEPTADO</t>
  </si>
  <si>
    <t>AUTOMATICO</t>
  </si>
  <si>
    <t>Pretensiones elevadas- reclamación Compañía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</si>
  <si>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</si>
  <si>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</si>
  <si>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</si>
  <si>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</si>
  <si>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</si>
  <si>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</si>
  <si>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</si>
  <si>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</si>
  <si>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</si>
  <si>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</si>
  <si>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</si>
  <si>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</si>
  <si>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</si>
  <si>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</si>
  <si>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</si>
  <si>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 xml:space="preserve">PRF 004-2020 </t>
  </si>
  <si>
    <t>Contraloría Municipal de Bello</t>
  </si>
  <si>
    <t xml:space="preserve">Municipio de Bello </t>
  </si>
  <si>
    <t>30 de diciembre de 2015 y 30 diciembre de 2016</t>
  </si>
  <si>
    <t>890.980.112-1</t>
  </si>
  <si>
    <t>Póliza de Seguro de Manejo Global Entidades Oficiales No. 1000411</t>
  </si>
  <si>
    <t>Fallos con responsabilidad fiscal</t>
  </si>
  <si>
    <t>14 de enero de 2025</t>
  </si>
  <si>
    <t>17 de enero de 2025</t>
  </si>
  <si>
    <t>ALLIANZ SEGUROS S.A. Y OTROS</t>
  </si>
  <si>
    <t>31 de enero de 2025</t>
  </si>
  <si>
    <t>En la liquidación y pago de obligaciones urbanísticas, contenidas en la expedición de las 35 licencias por reconocimientos evaluadas en el año 2015 y 42 licencias de la muestra del 2016 se hicieron por menor valor al que por norma debían hacerlo, esto debido a que omitieron incrementar el avalúo de la zona geoeconómica en el IPC en las v¡gencias 2015 y 2016 como lo establecía el parágrafo 2 del Aftículo 77 del Estatuto Tributario Acuerdo 28 de 2012, el cual sirve para la liquidación de las obligaciones urbanísticas de zonas verdes, otra de las razones es por el número de decimales en el área o la forma de redondear las cifras.</t>
  </si>
  <si>
    <t>RADICADO</t>
  </si>
  <si>
    <t>CONTRALORÍA</t>
  </si>
  <si>
    <t>DETRIMENTO</t>
  </si>
  <si>
    <t>TERCEROS CIVILMENTE RESPONSABLES</t>
  </si>
  <si>
    <r>
      <t xml:space="preserve">SINIESTRO </t>
    </r>
    <r>
      <rPr>
        <sz val="11"/>
        <color theme="1"/>
        <rFont val="Calibri"/>
        <family val="2"/>
        <scheme val="minor"/>
      </rPr>
      <t xml:space="preserve">148622012 - </t>
    </r>
    <r>
      <rPr>
        <b/>
        <sz val="11"/>
        <color theme="1"/>
        <rFont val="Calibri"/>
        <family val="2"/>
        <scheme val="minor"/>
      </rPr>
      <t>APLICATIVO</t>
    </r>
    <r>
      <rPr>
        <sz val="11"/>
        <color theme="1"/>
        <rFont val="Calibri"/>
        <family val="2"/>
        <scheme val="minor"/>
      </rPr>
      <t xml:space="preserve"> 214672</t>
    </r>
  </si>
  <si>
    <t>21924685 / 0 (Código interno Allianz)</t>
  </si>
  <si>
    <t>Del valor total asegurado ($350.000.000), Allianz Seguros S.A. asumió solo el 50% ($175.000.0000), de los cuales se encuentra disponible $114.207.339, toda vez que se han efecuado pagos que ascienden a $60.792.661 con cargo al seguro vinculado.</t>
  </si>
  <si>
    <t>Desde el 28/04/2016 hasta el 28/10/2017.</t>
  </si>
  <si>
    <t xml:space="preserve">AXA COLPATRIA SEGUROS S.A. </t>
  </si>
  <si>
    <t>50% - Compañía líder (Póliza 1000411).</t>
  </si>
  <si>
    <t>ALLIANZ SEGUROS S.A.</t>
  </si>
  <si>
    <t>50% (Póliza 21924685).</t>
  </si>
  <si>
    <t>X - Amparar los riesgos que impliquen menoscabo de los fondos o bienes de propiedad, o de terceros bajo tenencia, control y/o responsabilidad del municipio de bello y la Contraloría municipal de bello, causados por acciones de infidelidad y/o apropiación de sus servidores (funcionarios), al incurrir en delitos contra la administración pública o en alcances por incumplimiento de las disposiciones legales y reglamentarias, incluyendo el costo de la rendición de cuentas en caso de abandono del cargo o fallecimiento del empleado.</t>
  </si>
  <si>
    <t xml:space="preserve">• Disminución de la suma asegurada por pago de indemnizaciones con cargo a la PÓLIZA DE MANEJO No.21924685 / 0.
</t>
  </si>
  <si>
    <t>X - Del valor total asegurado ($350.000.000), Allianz Seguros S.A. asumió solo el 50%. Es decir, $175.000.0000.</t>
  </si>
  <si>
    <t>X - Del valor total asegurado ($350.000.000), Allianz Seguros S.A. asumió solo el 50% ($175.000.0000), de los cuales se encuentra disponible $114.207.339, toda vez que se han efecuado pagos que ascienden a $60.792.661 con cargo al seguro vinculado.</t>
  </si>
  <si>
    <t>N/A</t>
  </si>
  <si>
    <r>
      <t xml:space="preserve">X - </t>
    </r>
    <r>
      <rPr>
        <b/>
        <u/>
        <sz val="11"/>
        <color theme="1"/>
        <rFont val="Calibri"/>
        <family val="2"/>
        <scheme val="minor"/>
      </rPr>
      <t>Coaseguro aceptado</t>
    </r>
    <r>
      <rPr>
        <sz val="11"/>
        <color theme="1"/>
        <rFont val="Calibri"/>
        <family val="2"/>
        <scheme val="minor"/>
      </rPr>
      <t>: Compañía líder AXA COLPATRIA SEGUROS S.A.  (50%), ALLIANZ SEGUROS S.A. (50%).</t>
    </r>
  </si>
  <si>
    <t>X- Sin deducible.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</si>
</sst>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6" formatCode="&quot;$&quot;\ #,##0;[Red]\-&quot;$&quot;\ #,##0"/>
    <numFmt numFmtId="42" formatCode="_-&quot;$&quot;\ * #,##0_-;\-&quot;$&quot;\ * #,##0_-;_-&quot;$&quot;\ * &quot;-&quot;_-;_-@_-"/>
  </numFmts>
  <fonts count="13">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3" tint="-0.499984740745262"/>
      <name val="Calibri"/>
      <family val="2"/>
      <scheme val="minor"/>
    </font>
    <font>
      <b/>
      <sz val="11"/>
      <color theme="3" tint="-0.499984740745262"/>
      <name val="Calibri"/>
      <family val="2"/>
      <scheme val="minor"/>
    </font>
    <font>
      <b/>
      <sz val="16"/>
      <color theme="3" tint="-0.499984740745262"/>
      <name val="Calibri"/>
      <family val="2"/>
      <scheme val="minor"/>
    </font>
    <font>
      <sz val="11"/>
      <color rgb="FFFF0000"/>
      <name val="Calibri"/>
      <family val="2"/>
      <scheme val="minor"/>
    </font>
    <font>
      <sz val="11"/>
      <color theme="1"/>
      <name val="Calibri (Cuerpo)"/>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4" tint="-0.499984740745262"/>
        <bgColor indexed="64"/>
      </patternFill>
    </fill>
    <fill>
      <patternFill patternType="solid">
        <fgColor theme="4"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3">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0" xfId="0" applyAlignment="1">
      <alignment horizontal="justify" vertical="top"/>
    </xf>
    <xf numFmtId="0" fontId="0" fillId="5" borderId="0" xfId="0" applyFill="1"/>
    <xf numFmtId="0" fontId="0" fillId="0" borderId="1" xfId="0" applyBorder="1" applyAlignment="1">
      <alignment horizontal="justify" vertical="top"/>
    </xf>
    <xf numFmtId="0" fontId="0" fillId="0" borderId="2" xfId="0" applyBorder="1" applyAlignment="1">
      <alignment horizontal="justify" vertical="top"/>
    </xf>
    <xf numFmtId="0" fontId="2" fillId="0" borderId="1" xfId="0" applyFont="1" applyBorder="1" applyAlignment="1">
      <alignment horizontal="justify" vertical="top"/>
    </xf>
    <xf numFmtId="9" fontId="0" fillId="0" borderId="0" xfId="0" applyNumberFormat="1"/>
    <xf numFmtId="0" fontId="0" fillId="0" borderId="1" xfId="0" applyBorder="1" applyAlignment="1">
      <alignment horizontal="left" vertical="top"/>
    </xf>
    <xf numFmtId="0" fontId="4" fillId="7" borderId="11" xfId="0" applyFont="1" applyFill="1" applyBorder="1" applyAlignment="1">
      <alignment vertical="center" wrapText="1"/>
    </xf>
    <xf numFmtId="0" fontId="0" fillId="8" borderId="10" xfId="0" applyFill="1" applyBorder="1" applyAlignment="1">
      <alignment horizontal="center" vertical="center"/>
    </xf>
    <xf numFmtId="6" fontId="0" fillId="8" borderId="10" xfId="0" applyNumberFormat="1" applyFill="1" applyBorder="1" applyAlignment="1">
      <alignment horizontal="center" vertical="center"/>
    </xf>
    <xf numFmtId="0" fontId="0" fillId="8" borderId="10" xfId="0" applyFill="1" applyBorder="1" applyAlignment="1">
      <alignment horizontal="center" vertical="center" wrapText="1"/>
    </xf>
    <xf numFmtId="0" fontId="0" fillId="0" borderId="1" xfId="0" applyBorder="1" applyAlignment="1">
      <alignment vertical="top"/>
    </xf>
    <xf numFmtId="0" fontId="2" fillId="0" borderId="0" xfId="0" applyFont="1"/>
    <xf numFmtId="0" fontId="2" fillId="0" borderId="2" xfId="0" applyFont="1" applyBorder="1" applyAlignment="1">
      <alignment horizontal="justify" vertical="top"/>
    </xf>
    <xf numFmtId="0" fontId="0" fillId="0" borderId="2" xfId="0" applyBorder="1" applyAlignment="1" applyProtection="1">
      <alignment horizontal="justify" vertical="top"/>
      <protection locked="0"/>
    </xf>
    <xf numFmtId="0" fontId="2" fillId="0" borderId="2" xfId="0" applyFont="1"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0" fontId="0" fillId="0" borderId="0" xfId="0" applyProtection="1">
      <protection locked="0"/>
    </xf>
    <xf numFmtId="0" fontId="7" fillId="0" borderId="0" xfId="0" applyFont="1" applyProtection="1">
      <protection locked="0"/>
    </xf>
    <xf numFmtId="0" fontId="5" fillId="2" borderId="7" xfId="0" applyFont="1" applyFill="1" applyBorder="1" applyAlignment="1">
      <alignment horizontal="justify" vertical="top"/>
    </xf>
    <xf numFmtId="0" fontId="2" fillId="8" borderId="1" xfId="0" applyFont="1" applyFill="1" applyBorder="1" applyAlignment="1">
      <alignment horizontal="justify" vertical="top"/>
    </xf>
    <xf numFmtId="0" fontId="2" fillId="0" borderId="8" xfId="0" applyFont="1" applyBorder="1" applyAlignment="1">
      <alignment vertical="center" wrapText="1"/>
    </xf>
    <xf numFmtId="9" fontId="0" fillId="0" borderId="1" xfId="0" applyNumberFormat="1" applyBorder="1" applyAlignment="1">
      <alignment vertical="top"/>
    </xf>
    <xf numFmtId="0" fontId="11" fillId="0" borderId="1" xfId="0" applyFont="1" applyBorder="1" applyAlignment="1">
      <alignment horizontal="justify" vertical="top"/>
    </xf>
    <xf numFmtId="0" fontId="0" fillId="0" borderId="1" xfId="0" applyBorder="1" applyAlignment="1">
      <alignment horizontal="justify" vertical="top"/>
    </xf>
    <xf numFmtId="0" fontId="11" fillId="0" borderId="2" xfId="0" applyFont="1" applyBorder="1" applyAlignment="1">
      <alignment horizontal="justify" vertical="top"/>
    </xf>
    <xf numFmtId="0" fontId="10" fillId="0" borderId="3" xfId="0" applyFon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3" fillId="2" borderId="0" xfId="0" applyFont="1" applyFill="1" applyAlignment="1">
      <alignment horizontal="center" vertical="top"/>
    </xf>
    <xf numFmtId="0" fontId="10" fillId="0" borderId="1" xfId="0" applyFont="1" applyBorder="1" applyAlignment="1">
      <alignment horizontal="justify" vertical="top"/>
    </xf>
    <xf numFmtId="0" fontId="0" fillId="0" borderId="2" xfId="0" applyBorder="1" applyAlignment="1">
      <alignment horizontal="left" vertical="top" wrapText="1"/>
    </xf>
    <xf numFmtId="0" fontId="0" fillId="0" borderId="3" xfId="0" applyBorder="1" applyAlignment="1">
      <alignment horizontal="left" vertical="top" wrapText="1"/>
    </xf>
    <xf numFmtId="6" fontId="0" fillId="0" borderId="1" xfId="0" applyNumberFormat="1" applyBorder="1" applyAlignment="1">
      <alignment horizontal="justify"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49" fontId="0" fillId="0" borderId="1" xfId="0" applyNumberFormat="1" applyBorder="1" applyAlignment="1">
      <alignment horizontal="justify" vertical="top"/>
    </xf>
    <xf numFmtId="49" fontId="0" fillId="0" borderId="1" xfId="0" applyNumberFormat="1" applyBorder="1" applyAlignment="1">
      <alignment horizontal="justify" vertical="top" wrapText="1"/>
    </xf>
    <xf numFmtId="0" fontId="3" fillId="2" borderId="4" xfId="0" applyFont="1" applyFill="1" applyBorder="1" applyAlignment="1">
      <alignment horizontal="center" vertical="top"/>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pplyProtection="1">
      <alignment horizontal="center"/>
      <protection locked="0"/>
    </xf>
    <xf numFmtId="0" fontId="0" fillId="0" borderId="1" xfId="0"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2" fillId="4" borderId="5" xfId="0" applyFont="1" applyFill="1" applyBorder="1" applyAlignment="1" applyProtection="1">
      <alignment horizontal="center" vertical="top" wrapText="1"/>
      <protection locked="0"/>
    </xf>
    <xf numFmtId="0" fontId="2" fillId="4" borderId="6" xfId="0" applyFont="1" applyFill="1" applyBorder="1" applyAlignment="1" applyProtection="1">
      <alignment horizontal="center" vertical="top" wrapText="1"/>
      <protection locked="0"/>
    </xf>
    <xf numFmtId="42" fontId="8" fillId="8" borderId="1" xfId="0" applyNumberFormat="1" applyFont="1" applyFill="1" applyBorder="1" applyAlignment="1">
      <alignment horizontal="center" vertical="top"/>
    </xf>
    <xf numFmtId="0" fontId="8" fillId="8" borderId="1" xfId="0" applyFont="1" applyFill="1" applyBorder="1" applyAlignment="1">
      <alignment horizontal="center" vertical="top"/>
    </xf>
    <xf numFmtId="42" fontId="0" fillId="0" borderId="12" xfId="1" applyFont="1" applyBorder="1" applyAlignment="1" applyProtection="1">
      <alignment horizontal="center" vertical="top"/>
    </xf>
    <xf numFmtId="42" fontId="0" fillId="0" borderId="13" xfId="1" applyFont="1" applyBorder="1" applyAlignment="1" applyProtection="1">
      <alignment horizontal="center" vertical="top"/>
    </xf>
    <xf numFmtId="42" fontId="8" fillId="0" borderId="2" xfId="1" applyFont="1" applyBorder="1" applyAlignment="1" applyProtection="1">
      <alignment horizontal="center" vertical="top"/>
    </xf>
    <xf numFmtId="42" fontId="8" fillId="0" borderId="3" xfId="1" applyFont="1" applyBorder="1" applyAlignment="1" applyProtection="1">
      <alignment horizontal="center" vertical="top"/>
    </xf>
    <xf numFmtId="9" fontId="8" fillId="0" borderId="1" xfId="2" applyFont="1" applyBorder="1" applyAlignment="1" applyProtection="1">
      <alignment horizontal="center" vertical="top"/>
      <protection locked="0"/>
    </xf>
    <xf numFmtId="42" fontId="8" fillId="0" borderId="1" xfId="1" applyFont="1" applyBorder="1" applyAlignment="1" applyProtection="1">
      <alignment horizontal="center" vertical="top"/>
      <protection locked="0"/>
    </xf>
    <xf numFmtId="1" fontId="8" fillId="0" borderId="1" xfId="1" applyNumberFormat="1" applyFont="1" applyBorder="1" applyAlignment="1" applyProtection="1">
      <alignment horizontal="center" vertical="top"/>
      <protection locked="0"/>
    </xf>
    <xf numFmtId="42" fontId="0" fillId="0" borderId="1" xfId="1" applyFont="1" applyBorder="1" applyAlignment="1" applyProtection="1">
      <alignment horizontal="justify" vertical="top"/>
    </xf>
    <xf numFmtId="0" fontId="3" fillId="2" borderId="4" xfId="0" applyFont="1" applyFill="1" applyBorder="1" applyAlignment="1" applyProtection="1">
      <alignment horizontal="center" vertical="top"/>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42" fontId="0" fillId="0" borderId="2" xfId="1" applyFont="1" applyBorder="1" applyAlignment="1" applyProtection="1">
      <alignment horizontal="center" vertical="top"/>
    </xf>
    <xf numFmtId="42" fontId="0" fillId="0" borderId="3" xfId="1" applyFont="1" applyBorder="1" applyAlignment="1" applyProtection="1">
      <alignment horizontal="center" vertical="top"/>
    </xf>
    <xf numFmtId="42" fontId="0" fillId="5" borderId="1" xfId="1" applyFont="1" applyFill="1" applyBorder="1" applyAlignment="1">
      <alignment horizontal="justify" vertical="top"/>
    </xf>
    <xf numFmtId="0" fontId="9" fillId="0" borderId="10" xfId="0" applyFont="1" applyBorder="1" applyAlignment="1">
      <alignment horizontal="center" vertical="center"/>
    </xf>
    <xf numFmtId="0" fontId="0" fillId="0" borderId="2" xfId="0" applyFont="1" applyBorder="1" applyAlignment="1">
      <alignment horizontal="justify" vertical="top" wrapText="1"/>
    </xf>
    <xf numFmtId="0" fontId="0" fillId="0" borderId="3" xfId="0" applyFont="1" applyBorder="1" applyAlignment="1">
      <alignment horizontal="justify" vertical="top" wrapText="1"/>
    </xf>
    <xf numFmtId="0" fontId="4" fillId="6" borderId="8" xfId="0" applyFont="1" applyFill="1" applyBorder="1" applyAlignment="1">
      <alignment horizontal="center" vertical="center"/>
    </xf>
    <xf numFmtId="0" fontId="4" fillId="6" borderId="9" xfId="0" applyFont="1" applyFill="1" applyBorder="1" applyAlignment="1">
      <alignment horizontal="center" vertical="center"/>
    </xf>
    <xf numFmtId="0" fontId="2" fillId="0" borderId="4" xfId="0" applyFont="1" applyBorder="1" applyAlignment="1">
      <alignment horizontal="justify" vertical="top"/>
    </xf>
    <xf numFmtId="0" fontId="4" fillId="6" borderId="1" xfId="0" applyFont="1" applyFill="1" applyBorder="1" applyAlignment="1">
      <alignment horizontal="center" vertical="center"/>
    </xf>
    <xf numFmtId="0" fontId="4" fillId="6" borderId="4" xfId="0" applyFont="1" applyFill="1" applyBorder="1" applyAlignment="1">
      <alignment horizontal="center" vertical="center"/>
    </xf>
    <xf numFmtId="0" fontId="2" fillId="0" borderId="2" xfId="0" applyFont="1" applyBorder="1" applyAlignment="1">
      <alignment horizontal="left" vertical="top"/>
    </xf>
    <xf numFmtId="0" fontId="2" fillId="0" borderId="3" xfId="0" applyFont="1" applyBorder="1" applyAlignment="1">
      <alignment horizontal="left" vertical="top"/>
    </xf>
    <xf numFmtId="5" fontId="0" fillId="0" borderId="1" xfId="1" applyNumberFormat="1" applyFont="1" applyBorder="1" applyAlignment="1">
      <alignment horizontal="justify" vertical="top"/>
    </xf>
    <xf numFmtId="42" fontId="0" fillId="0" borderId="1" xfId="1" applyFont="1" applyBorder="1" applyAlignment="1">
      <alignment vertical="top" wrapText="1"/>
    </xf>
    <xf numFmtId="5" fontId="0" fillId="0" borderId="1" xfId="1" applyNumberFormat="1" applyFont="1" applyBorder="1" applyAlignment="1">
      <alignment horizontal="left" vertical="center"/>
    </xf>
    <xf numFmtId="0" fontId="2" fillId="0" borderId="2" xfId="0" applyFont="1" applyBorder="1" applyAlignment="1">
      <alignment horizontal="justify" vertical="center"/>
    </xf>
    <xf numFmtId="0" fontId="0" fillId="0" borderId="1" xfId="0" applyBorder="1" applyAlignment="1">
      <alignment vertical="top" wrapText="1"/>
    </xf>
    <xf numFmtId="0" fontId="0" fillId="0" borderId="2" xfId="0" applyBorder="1" applyAlignment="1">
      <alignment horizontal="left" vertical="center"/>
    </xf>
    <xf numFmtId="0" fontId="0" fillId="0" borderId="3" xfId="0" applyBorder="1" applyAlignment="1">
      <alignment horizontal="left" vertical="center"/>
    </xf>
    <xf numFmtId="0" fontId="6" fillId="0" borderId="1" xfId="0" applyFont="1" applyBorder="1" applyAlignment="1">
      <alignment vertical="top" wrapText="1"/>
    </xf>
    <xf numFmtId="0" fontId="0" fillId="0" borderId="2" xfId="0" applyFont="1" applyBorder="1" applyAlignment="1">
      <alignment horizontal="left"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2209800</xdr:colOff>
      <xdr:row>0</xdr:row>
      <xdr:rowOff>85725</xdr:rowOff>
    </xdr:from>
    <xdr:to>
      <xdr:col>2</xdr:col>
      <xdr:colOff>3343273</xdr:colOff>
      <xdr:row>1</xdr:row>
      <xdr:rowOff>133350</xdr:rowOff>
    </xdr:to>
    <xdr:pic>
      <xdr:nvPicPr>
        <xdr:cNvPr id="2" name="1 Imagen">
          <a:extLst>
            <a:ext uri="{FF2B5EF4-FFF2-40B4-BE49-F238E27FC236}">
              <a16:creationId xmlns:a16="http://schemas.microsoft.com/office/drawing/2014/main" id="{5BA1FB4D-C6AC-4ABB-BD2D-A38C16AA132C}"/>
            </a:ext>
          </a:extLst>
        </xdr:cNvPr>
        <xdr:cNvPicPr/>
      </xdr:nvPicPr>
      <xdr:blipFill>
        <a:blip xmlns:r="http://schemas.openxmlformats.org/officeDocument/2006/relationships" r:embed="rId1" cstate="print"/>
        <a:srcRect/>
        <a:stretch>
          <a:fillRect/>
        </a:stretch>
      </xdr:blipFill>
      <xdr:spPr bwMode="auto">
        <a:xfrm>
          <a:off x="5238750" y="85725"/>
          <a:ext cx="1133473" cy="238125"/>
        </a:xfrm>
        <a:prstGeom prst="rect">
          <a:avLst/>
        </a:prstGeom>
        <a:solidFill>
          <a:srgbClr val="FFFFFF"/>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lianzms-my.sharepoint.com/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42DB-46B4-47EE-A674-70F880E969ED}">
  <sheetPr>
    <tabColor theme="2" tint="-0.749992370372631"/>
  </sheetPr>
  <dimension ref="A1:A5"/>
  <sheetViews>
    <sheetView workbookViewId="0">
      <selection sqref="A1:A5"/>
    </sheetView>
  </sheetViews>
  <sheetFormatPr baseColWidth="10" defaultColWidth="11.453125" defaultRowHeight="14.5"/>
  <sheetData>
    <row r="1" spans="1:1">
      <c r="A1" s="6" t="s">
        <v>0</v>
      </c>
    </row>
    <row r="2" spans="1:1">
      <c r="A2" s="6" t="s">
        <v>1</v>
      </c>
    </row>
    <row r="3" spans="1:1">
      <c r="A3" s="6"/>
    </row>
    <row r="4" spans="1:1">
      <c r="A4" s="6" t="s">
        <v>2</v>
      </c>
    </row>
    <row r="5" spans="1:1">
      <c r="A5" s="6" t="s">
        <v>3</v>
      </c>
    </row>
  </sheetData>
  <pageMargins left="0.7" right="0.7" top="0.75" bottom="0.75" header="0.3" footer="0.3"/>
  <pageSetup orientation="portrait" copies="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tabColor theme="2" tint="-0.749992370372631"/>
  </sheetPr>
  <dimension ref="A1:C19"/>
  <sheetViews>
    <sheetView topLeftCell="A14" zoomScale="110" zoomScaleNormal="110" workbookViewId="0">
      <selection activeCell="B10" sqref="B10:C12"/>
    </sheetView>
  </sheetViews>
  <sheetFormatPr baseColWidth="10" defaultColWidth="0" defaultRowHeight="14.5"/>
  <cols>
    <col min="1" max="1" width="46.1796875" style="6" bestFit="1" customWidth="1"/>
    <col min="2" max="2" width="63.81640625" style="6" customWidth="1"/>
    <col min="3" max="3" width="19.1796875" style="6" customWidth="1"/>
    <col min="4" max="4" width="11.453125" style="2" hidden="1" customWidth="1"/>
    <col min="5" max="16384" width="11.453125" style="2" hidden="1"/>
  </cols>
  <sheetData>
    <row r="1" spans="1:3" ht="18.5">
      <c r="A1" s="36" t="s">
        <v>4</v>
      </c>
      <c r="B1" s="36"/>
      <c r="C1" s="36"/>
    </row>
    <row r="2" spans="1:3">
      <c r="A2" s="5" t="s">
        <v>5</v>
      </c>
      <c r="B2" s="31" t="s">
        <v>118</v>
      </c>
      <c r="C2" s="31"/>
    </row>
    <row r="3" spans="1:3" ht="15" customHeight="1">
      <c r="A3" s="5" t="s">
        <v>6</v>
      </c>
      <c r="B3" s="34" t="s">
        <v>119</v>
      </c>
      <c r="C3" s="35"/>
    </row>
    <row r="4" spans="1:3">
      <c r="A4" s="5" t="s">
        <v>7</v>
      </c>
      <c r="B4" s="32" t="s">
        <v>1</v>
      </c>
      <c r="C4" s="33"/>
    </row>
    <row r="5" spans="1:3">
      <c r="A5" s="5" t="s">
        <v>8</v>
      </c>
      <c r="B5" s="30" t="s">
        <v>3</v>
      </c>
      <c r="C5" s="37"/>
    </row>
    <row r="6" spans="1:3">
      <c r="A6" s="5" t="s">
        <v>9</v>
      </c>
      <c r="B6" s="38" t="s">
        <v>120</v>
      </c>
      <c r="C6" s="39"/>
    </row>
    <row r="7" spans="1:3">
      <c r="A7" s="5" t="s">
        <v>10</v>
      </c>
      <c r="B7" s="40">
        <v>18960676</v>
      </c>
      <c r="C7" s="31"/>
    </row>
    <row r="8" spans="1:3">
      <c r="A8" s="28" t="s">
        <v>11</v>
      </c>
      <c r="B8" s="30" t="s">
        <v>127</v>
      </c>
      <c r="C8" s="31"/>
    </row>
    <row r="9" spans="1:3">
      <c r="A9" s="5" t="s">
        <v>12</v>
      </c>
      <c r="B9" s="75" t="s">
        <v>121</v>
      </c>
      <c r="C9" s="76"/>
    </row>
    <row r="10" spans="1:3">
      <c r="A10" s="45" t="s">
        <v>13</v>
      </c>
      <c r="B10" s="46" t="s">
        <v>129</v>
      </c>
      <c r="C10" s="31"/>
    </row>
    <row r="11" spans="1:3" ht="30" customHeight="1">
      <c r="A11" s="45"/>
      <c r="B11" s="31"/>
      <c r="C11" s="31"/>
    </row>
    <row r="12" spans="1:3" ht="65.5" customHeight="1">
      <c r="A12" s="45"/>
      <c r="B12" s="31"/>
      <c r="C12" s="31"/>
    </row>
    <row r="13" spans="1:3">
      <c r="A13" s="5" t="s">
        <v>14</v>
      </c>
      <c r="B13" s="31" t="s">
        <v>120</v>
      </c>
      <c r="C13" s="31"/>
    </row>
    <row r="14" spans="1:3" ht="17.25" customHeight="1">
      <c r="A14" s="5" t="s">
        <v>15</v>
      </c>
      <c r="B14" s="47" t="s">
        <v>122</v>
      </c>
      <c r="C14" s="47"/>
    </row>
    <row r="15" spans="1:3" ht="15.75" customHeight="1">
      <c r="A15" s="5" t="s">
        <v>16</v>
      </c>
      <c r="B15" s="48" t="s">
        <v>123</v>
      </c>
      <c r="C15" s="47"/>
    </row>
    <row r="16" spans="1:3" ht="33" customHeight="1">
      <c r="A16" s="5" t="s">
        <v>17</v>
      </c>
      <c r="B16" s="41" t="s">
        <v>124</v>
      </c>
      <c r="C16" s="42"/>
    </row>
    <row r="17" spans="1:3" ht="18.75" customHeight="1">
      <c r="A17" s="5" t="s">
        <v>18</v>
      </c>
      <c r="B17" s="43" t="s">
        <v>125</v>
      </c>
      <c r="C17" s="44"/>
    </row>
    <row r="18" spans="1:3">
      <c r="A18" s="5" t="s">
        <v>19</v>
      </c>
      <c r="B18" s="43" t="s">
        <v>126</v>
      </c>
      <c r="C18" s="44"/>
    </row>
    <row r="19" spans="1:3">
      <c r="A19" s="5" t="s">
        <v>20</v>
      </c>
      <c r="B19" s="31" t="s">
        <v>128</v>
      </c>
      <c r="C19" s="31"/>
    </row>
  </sheetData>
  <mergeCells count="18">
    <mergeCell ref="B9:C9"/>
    <mergeCell ref="B16:C16"/>
    <mergeCell ref="B18:C18"/>
    <mergeCell ref="B19:C19"/>
    <mergeCell ref="A10:A12"/>
    <mergeCell ref="B10:C12"/>
    <mergeCell ref="B13:C13"/>
    <mergeCell ref="B14:C14"/>
    <mergeCell ref="B15:C15"/>
    <mergeCell ref="B17:C17"/>
    <mergeCell ref="B8:C8"/>
    <mergeCell ref="B4:C4"/>
    <mergeCell ref="B3:C3"/>
    <mergeCell ref="A1:C1"/>
    <mergeCell ref="B2:C2"/>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2">
        <x14:dataValidation type="list" allowBlank="1" showInputMessage="1" showErrorMessage="1" xr:uid="{C6A17F71-AD67-4D74-B1A9-269FF2E3C923}">
          <x14:formula1>
            <xm:f>NOTAS!$A$4:$A$5</xm:f>
          </x14:formula1>
          <xm:sqref>B5:C5</xm:sqref>
        </x14:dataValidation>
        <x14:dataValidation type="list" allowBlank="1" showInputMessage="1" showErrorMessage="1" xr:uid="{78E26C14-022B-4C75-B265-8B7786BBB7D0}">
          <x14:formula1>
            <xm:f>NOTAS!$A$1:$A$2</xm:f>
          </x14:formula1>
          <xm:sqref>B4:C4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tabColor theme="2" tint="-0.749992370372631"/>
  </sheetPr>
  <dimension ref="A1:C47"/>
  <sheetViews>
    <sheetView tabSelected="1" topLeftCell="A12" zoomScale="90" zoomScaleNormal="90" workbookViewId="0">
      <selection activeCell="B10" sqref="B10"/>
    </sheetView>
  </sheetViews>
  <sheetFormatPr baseColWidth="10" defaultColWidth="0" defaultRowHeight="14.5"/>
  <cols>
    <col min="1" max="1" width="44.453125" style="18" customWidth="1"/>
    <col min="2" max="2" width="33.54296875" customWidth="1"/>
    <col min="3" max="3" width="64.453125" customWidth="1"/>
    <col min="4" max="16384" width="11.453125" hidden="1"/>
  </cols>
  <sheetData>
    <row r="1" spans="1:3" ht="18.5">
      <c r="A1" s="49" t="s">
        <v>21</v>
      </c>
      <c r="B1" s="49"/>
      <c r="C1" s="49"/>
    </row>
    <row r="2" spans="1:3">
      <c r="A2" s="5" t="s">
        <v>22</v>
      </c>
      <c r="B2" s="82" t="s">
        <v>134</v>
      </c>
      <c r="C2" s="83"/>
    </row>
    <row r="3" spans="1:3" s="18" customFormat="1">
      <c r="A3" s="5" t="s">
        <v>130</v>
      </c>
      <c r="B3" s="31" t="str">
        <f>'GENERALES NOTA 322'!B2:C2</f>
        <v xml:space="preserve">PRF 004-2020 </v>
      </c>
      <c r="C3" s="31"/>
    </row>
    <row r="4" spans="1:3" s="2" customFormat="1" ht="14.5" customHeight="1">
      <c r="A4" s="5" t="s">
        <v>131</v>
      </c>
      <c r="B4" s="31" t="str">
        <f>'GENERALES NOTA 322'!B3:C3</f>
        <v>Contraloría Municipal de Bello</v>
      </c>
      <c r="C4" s="31"/>
    </row>
    <row r="5" spans="1:3" s="2" customFormat="1">
      <c r="A5" s="5" t="s">
        <v>84</v>
      </c>
      <c r="B5" s="31" t="str">
        <f>'GENERALES NOTA 322'!B6:C6</f>
        <v xml:space="preserve">Municipio de Bello </v>
      </c>
      <c r="C5" s="31"/>
    </row>
    <row r="6" spans="1:3" s="2" customFormat="1">
      <c r="A6" s="5" t="s">
        <v>132</v>
      </c>
      <c r="B6" s="84">
        <f>'GENERALES NOTA 322'!B7:C7</f>
        <v>18960676</v>
      </c>
      <c r="C6" s="84"/>
    </row>
    <row r="7" spans="1:3" s="2" customFormat="1">
      <c r="A7" s="5" t="s">
        <v>133</v>
      </c>
      <c r="B7" s="31" t="str">
        <f>'GENERALES NOTA 322'!B8:C8</f>
        <v>ALLIANZ SEGUROS S.A. Y OTROS</v>
      </c>
      <c r="C7" s="31"/>
    </row>
    <row r="8" spans="1:3">
      <c r="A8" s="19" t="s">
        <v>23</v>
      </c>
      <c r="B8" s="31" t="s">
        <v>135</v>
      </c>
      <c r="C8" s="31"/>
    </row>
    <row r="9" spans="1:3">
      <c r="A9" s="19" t="s">
        <v>24</v>
      </c>
      <c r="B9" s="31" t="s">
        <v>124</v>
      </c>
      <c r="C9" s="31"/>
    </row>
    <row r="10" spans="1:3" ht="58">
      <c r="A10" s="87" t="s">
        <v>25</v>
      </c>
      <c r="B10" s="86">
        <v>114207339</v>
      </c>
      <c r="C10" s="85" t="s">
        <v>136</v>
      </c>
    </row>
    <row r="11" spans="1:3">
      <c r="A11" s="19" t="s">
        <v>26</v>
      </c>
      <c r="B11" s="34" t="s">
        <v>92</v>
      </c>
      <c r="C11" s="35"/>
    </row>
    <row r="12" spans="1:3">
      <c r="A12" s="19" t="s">
        <v>27</v>
      </c>
      <c r="B12" s="31" t="s">
        <v>137</v>
      </c>
      <c r="C12" s="31"/>
    </row>
    <row r="13" spans="1:3">
      <c r="A13" s="19" t="s">
        <v>28</v>
      </c>
      <c r="B13" s="31" t="s">
        <v>88</v>
      </c>
      <c r="C13" s="31"/>
    </row>
    <row r="14" spans="1:3">
      <c r="A14" s="19" t="s">
        <v>29</v>
      </c>
      <c r="B14" s="31" t="s">
        <v>88</v>
      </c>
      <c r="C14" s="31"/>
    </row>
    <row r="15" spans="1:3">
      <c r="A15" s="77" t="s">
        <v>30</v>
      </c>
      <c r="B15" s="31" t="s">
        <v>100</v>
      </c>
      <c r="C15" s="31"/>
    </row>
    <row r="16" spans="1:3">
      <c r="A16" s="78"/>
      <c r="B16" s="80" t="s">
        <v>31</v>
      </c>
      <c r="C16" s="80" t="s">
        <v>32</v>
      </c>
    </row>
    <row r="17" spans="1:3">
      <c r="A17" s="78"/>
      <c r="B17" s="8" t="s">
        <v>138</v>
      </c>
      <c r="C17" s="8" t="s">
        <v>139</v>
      </c>
    </row>
    <row r="18" spans="1:3">
      <c r="A18" s="78"/>
      <c r="B18" s="8" t="s">
        <v>140</v>
      </c>
      <c r="C18" s="8" t="s">
        <v>141</v>
      </c>
    </row>
    <row r="19" spans="1:3">
      <c r="A19" s="19" t="s">
        <v>33</v>
      </c>
      <c r="B19" s="31" t="s">
        <v>93</v>
      </c>
      <c r="C19" s="31"/>
    </row>
    <row r="20" spans="1:3">
      <c r="A20" s="19" t="s">
        <v>34</v>
      </c>
      <c r="B20" s="34"/>
      <c r="C20" s="35"/>
    </row>
    <row r="21" spans="1:3">
      <c r="A21" s="79" t="s">
        <v>35</v>
      </c>
      <c r="B21" s="31" t="s">
        <v>93</v>
      </c>
      <c r="C21" s="31"/>
    </row>
    <row r="22" spans="1:3">
      <c r="A22" s="81" t="s">
        <v>36</v>
      </c>
      <c r="B22" s="81"/>
      <c r="C22" s="81"/>
    </row>
    <row r="23" spans="1:3" ht="116">
      <c r="A23" s="89" t="s">
        <v>37</v>
      </c>
      <c r="B23" s="90"/>
      <c r="C23" s="88" t="s">
        <v>142</v>
      </c>
    </row>
    <row r="24" spans="1:3" ht="34" customHeight="1">
      <c r="A24" s="38" t="s">
        <v>38</v>
      </c>
      <c r="B24" s="39"/>
      <c r="C24" s="88" t="s">
        <v>144</v>
      </c>
    </row>
    <row r="25" spans="1:3" ht="62" customHeight="1">
      <c r="A25" s="38" t="s">
        <v>143</v>
      </c>
      <c r="B25" s="44"/>
      <c r="C25" s="91" t="s">
        <v>145</v>
      </c>
    </row>
    <row r="26" spans="1:3">
      <c r="A26" s="92" t="s">
        <v>39</v>
      </c>
      <c r="B26" s="12"/>
      <c r="C26" s="17" t="s">
        <v>146</v>
      </c>
    </row>
    <row r="27" spans="1:3" ht="29">
      <c r="A27" s="89" t="s">
        <v>40</v>
      </c>
      <c r="B27" s="90"/>
      <c r="C27" s="88" t="s">
        <v>147</v>
      </c>
    </row>
    <row r="28" spans="1:3" ht="27.5" customHeight="1">
      <c r="A28" s="38" t="s">
        <v>41</v>
      </c>
      <c r="B28" s="39"/>
      <c r="C28" s="29" t="s">
        <v>148</v>
      </c>
    </row>
    <row r="29" spans="1:3">
      <c r="A29" s="43" t="s">
        <v>42</v>
      </c>
      <c r="B29" s="44"/>
      <c r="C29" s="17" t="s">
        <v>146</v>
      </c>
    </row>
    <row r="30" spans="1:3">
      <c r="A30" s="43" t="s">
        <v>43</v>
      </c>
      <c r="B30" s="44"/>
      <c r="C30" s="17" t="s">
        <v>146</v>
      </c>
    </row>
    <row r="31" spans="1:3">
      <c r="A31" s="51" t="s">
        <v>44</v>
      </c>
      <c r="B31" s="51"/>
      <c r="C31" s="51"/>
    </row>
    <row r="32" spans="1:3">
      <c r="A32" s="50" t="s">
        <v>45</v>
      </c>
      <c r="B32" s="50"/>
      <c r="C32" s="17" t="s">
        <v>146</v>
      </c>
    </row>
    <row r="33" spans="1:3">
      <c r="A33" s="50" t="s">
        <v>46</v>
      </c>
      <c r="B33" s="50"/>
      <c r="C33" s="17" t="s">
        <v>146</v>
      </c>
    </row>
    <row r="34" spans="1:3">
      <c r="A34" s="50" t="s">
        <v>47</v>
      </c>
      <c r="B34" s="50"/>
      <c r="C34" s="17" t="s">
        <v>146</v>
      </c>
    </row>
    <row r="35" spans="1:3">
      <c r="A35" s="50" t="s">
        <v>48</v>
      </c>
      <c r="B35" s="50"/>
      <c r="C35" s="17" t="s">
        <v>146</v>
      </c>
    </row>
    <row r="36" spans="1:3">
      <c r="A36" s="50" t="s">
        <v>49</v>
      </c>
      <c r="B36" s="50"/>
      <c r="C36" s="17" t="s">
        <v>146</v>
      </c>
    </row>
    <row r="37" spans="1:3">
      <c r="A37" s="50" t="s">
        <v>50</v>
      </c>
      <c r="B37" s="50"/>
      <c r="C37" s="17" t="s">
        <v>146</v>
      </c>
    </row>
    <row r="38" spans="1:3">
      <c r="A38" s="50" t="s">
        <v>51</v>
      </c>
      <c r="B38" s="50"/>
      <c r="C38" s="17" t="s">
        <v>146</v>
      </c>
    </row>
    <row r="39" spans="1:3">
      <c r="A39" s="50" t="s">
        <v>52</v>
      </c>
      <c r="B39" s="50"/>
      <c r="C39" s="17" t="s">
        <v>146</v>
      </c>
    </row>
    <row r="40" spans="1:3">
      <c r="A40" s="50" t="s">
        <v>53</v>
      </c>
      <c r="B40" s="50"/>
      <c r="C40" s="17" t="s">
        <v>146</v>
      </c>
    </row>
    <row r="41" spans="1:3">
      <c r="A41" s="50" t="s">
        <v>54</v>
      </c>
      <c r="B41" s="50"/>
      <c r="C41" s="17" t="s">
        <v>146</v>
      </c>
    </row>
    <row r="42" spans="1:3">
      <c r="A42" s="50" t="s">
        <v>55</v>
      </c>
      <c r="B42" s="50"/>
      <c r="C42" s="17" t="s">
        <v>146</v>
      </c>
    </row>
    <row r="43" spans="1:3">
      <c r="A43" s="50" t="s">
        <v>56</v>
      </c>
      <c r="B43" s="50"/>
      <c r="C43" s="17" t="s">
        <v>146</v>
      </c>
    </row>
    <row r="44" spans="1:3">
      <c r="A44" s="50" t="s">
        <v>57</v>
      </c>
      <c r="B44" s="50"/>
      <c r="C44" s="17" t="s">
        <v>146</v>
      </c>
    </row>
    <row r="45" spans="1:3">
      <c r="A45" s="50" t="s">
        <v>58</v>
      </c>
      <c r="B45" s="50"/>
      <c r="C45" s="17" t="s">
        <v>146</v>
      </c>
    </row>
    <row r="46" spans="1:3">
      <c r="A46" s="50" t="s">
        <v>59</v>
      </c>
      <c r="B46" s="50"/>
      <c r="C46" s="17" t="s">
        <v>146</v>
      </c>
    </row>
    <row r="47" spans="1:3">
      <c r="A47" s="50" t="s">
        <v>60</v>
      </c>
      <c r="B47" s="50"/>
      <c r="C47" s="17" t="s">
        <v>146</v>
      </c>
    </row>
  </sheetData>
  <mergeCells count="43">
    <mergeCell ref="B3:C3"/>
    <mergeCell ref="A45:B45"/>
    <mergeCell ref="A46:B46"/>
    <mergeCell ref="A47:B47"/>
    <mergeCell ref="A43:B43"/>
    <mergeCell ref="A27:B27"/>
    <mergeCell ref="A28:B28"/>
    <mergeCell ref="A29:B29"/>
    <mergeCell ref="A30:B30"/>
    <mergeCell ref="A44:B44"/>
    <mergeCell ref="A37:B37"/>
    <mergeCell ref="A38:B38"/>
    <mergeCell ref="A39:B39"/>
    <mergeCell ref="A40:B40"/>
    <mergeCell ref="A41:B41"/>
    <mergeCell ref="A24:B24"/>
    <mergeCell ref="A42:B42"/>
    <mergeCell ref="A36:B36"/>
    <mergeCell ref="A31:C31"/>
    <mergeCell ref="A32:B32"/>
    <mergeCell ref="A33:B33"/>
    <mergeCell ref="A34:B34"/>
    <mergeCell ref="A35:B35"/>
    <mergeCell ref="B19:C19"/>
    <mergeCell ref="B20:C20"/>
    <mergeCell ref="B21:C21"/>
    <mergeCell ref="A22:C22"/>
    <mergeCell ref="A23:B23"/>
    <mergeCell ref="A25:B25"/>
    <mergeCell ref="B13:C13"/>
    <mergeCell ref="A1:C1"/>
    <mergeCell ref="B8:C8"/>
    <mergeCell ref="B9:C9"/>
    <mergeCell ref="B11:C11"/>
    <mergeCell ref="B12:C12"/>
    <mergeCell ref="B2:C2"/>
    <mergeCell ref="B4:C4"/>
    <mergeCell ref="B5:C5"/>
    <mergeCell ref="B6:C6"/>
    <mergeCell ref="B7:C7"/>
    <mergeCell ref="B14:C14"/>
    <mergeCell ref="A15:A18"/>
    <mergeCell ref="B15:C15"/>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4">
        <x14:dataValidation type="list" allowBlank="1" showInputMessage="1" showErrorMessage="1" xr:uid="{484CBE47-A993-4FFE-AC42-1803773AC45E}">
          <x14:formula1>
            <xm:f>Hoja2!$D$2:$D$3</xm:f>
          </x14:formula1>
          <xm:sqref>B20:C20</xm:sqref>
        </x14:dataValidation>
        <x14:dataValidation type="list" allowBlank="1" showInputMessage="1" showErrorMessage="1" xr:uid="{4335DF3C-FC34-496D-859E-11EB4E59D1F6}">
          <x14:formula1>
            <xm:f>Hoja2!$C$2:$C$4</xm:f>
          </x14:formula1>
          <xm:sqref>B15:C15</xm:sqref>
        </x14:dataValidation>
        <x14:dataValidation type="list" allowBlank="1" showInputMessage="1" showErrorMessage="1" xr:uid="{0E3F1829-BF3F-4441-A13D-CA38524C6926}">
          <x14:formula1>
            <xm:f>Hoja2!$A$2:$A$5</xm:f>
          </x14:formula1>
          <xm:sqref>B11:C11</xm:sqref>
        </x14:dataValidation>
        <x14:dataValidation type="list" allowBlank="1" showInputMessage="1" showErrorMessage="1" xr:uid="{CE598DA5-BE60-4504-8641-5BC1D7DE4EC8}">
          <x14:formula1>
            <xm:f>Hoja2!$B$1:$B$2</xm:f>
          </x14:formula1>
          <xm:sqref>B21:C21 B13:C14 B19:C19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14A6E-D5FA-4D8D-BCFE-264973C0D9A0}">
  <sheetPr>
    <tabColor theme="2" tint="-0.749992370372631"/>
  </sheetPr>
  <dimension ref="A1:XFC50"/>
  <sheetViews>
    <sheetView zoomScale="80" zoomScaleNormal="80" workbookViewId="0">
      <selection activeCell="B2" sqref="B2:C2"/>
    </sheetView>
  </sheetViews>
  <sheetFormatPr baseColWidth="10" defaultColWidth="0" defaultRowHeight="14.5"/>
  <cols>
    <col min="1" max="1" width="41.81640625" style="24" customWidth="1"/>
    <col min="2" max="2" width="30.453125" style="24" customWidth="1"/>
    <col min="3" max="3" width="76.1796875" style="24"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c r="A1" s="68" t="s">
        <v>61</v>
      </c>
      <c r="B1" s="68"/>
      <c r="C1" s="68"/>
    </row>
    <row r="2" spans="1:6">
      <c r="A2" s="20" t="s">
        <v>22</v>
      </c>
      <c r="B2" s="69" t="str">
        <f>'GENERALES NOTA 321'!B2:C2</f>
        <v>SINIESTRO 148622012 - APLICATIVO 214672</v>
      </c>
      <c r="C2" s="70"/>
    </row>
    <row r="3" spans="1:6">
      <c r="A3" s="21" t="s">
        <v>5</v>
      </c>
      <c r="B3" s="54" t="str">
        <f>'GENERALES NOTA 322'!B2:C2</f>
        <v xml:space="preserve">PRF 004-2020 </v>
      </c>
      <c r="C3" s="55"/>
    </row>
    <row r="4" spans="1:6" s="2" customFormat="1">
      <c r="A4" s="22" t="s">
        <v>6</v>
      </c>
      <c r="B4" s="53" t="str">
        <f>'GENERALES NOTA 322'!B3:C3</f>
        <v>Contraloría Municipal de Bello</v>
      </c>
      <c r="C4" s="53"/>
    </row>
    <row r="5" spans="1:6" s="2" customFormat="1">
      <c r="A5" s="22" t="s">
        <v>9</v>
      </c>
      <c r="B5" s="69" t="str">
        <f>'GENERALES NOTA 321'!B5:C5</f>
        <v xml:space="preserve">Municipio de Bello </v>
      </c>
      <c r="C5" s="70"/>
    </row>
    <row r="6" spans="1:6" s="2" customFormat="1">
      <c r="A6" s="5" t="s">
        <v>62</v>
      </c>
      <c r="B6" s="71">
        <f>'GENERALES NOTA 321'!B10:C10</f>
        <v>114207339</v>
      </c>
      <c r="C6" s="72"/>
    </row>
    <row r="7" spans="1:6" s="2" customFormat="1">
      <c r="A7" s="5" t="s">
        <v>10</v>
      </c>
      <c r="B7" s="67">
        <f>'GENERALES NOTA 322'!B7:C7</f>
        <v>18960676</v>
      </c>
      <c r="C7" s="67"/>
    </row>
    <row r="8" spans="1:6" s="2" customFormat="1">
      <c r="A8" s="22" t="s">
        <v>11</v>
      </c>
      <c r="B8" s="53" t="str">
        <f>'GENERALES NOTA 322'!B8:C8</f>
        <v>ALLIANZ SEGUROS S.A. Y OTROS</v>
      </c>
      <c r="C8" s="53"/>
    </row>
    <row r="9" spans="1:6" ht="23.25" customHeight="1">
      <c r="A9" s="23" t="s">
        <v>63</v>
      </c>
      <c r="B9" s="54" t="s">
        <v>64</v>
      </c>
      <c r="C9" s="55"/>
    </row>
    <row r="10" spans="1:6" ht="58">
      <c r="A10" s="22" t="s">
        <v>65</v>
      </c>
      <c r="B10" s="56"/>
      <c r="C10" s="57"/>
      <c r="E10" t="s">
        <v>66</v>
      </c>
      <c r="F10" s="11">
        <v>0.7</v>
      </c>
    </row>
    <row r="11" spans="1:6">
      <c r="A11" s="27" t="s">
        <v>67</v>
      </c>
      <c r="B11" s="58">
        <f>(B12-B14)*B13</f>
        <v>18960676</v>
      </c>
      <c r="C11" s="59"/>
      <c r="E11" t="s">
        <v>64</v>
      </c>
      <c r="F11" s="11">
        <v>0.3</v>
      </c>
    </row>
    <row r="12" spans="1:6">
      <c r="A12" s="10" t="s">
        <v>68</v>
      </c>
      <c r="B12" s="62">
        <f>MIN(B6,B7)</f>
        <v>18960676</v>
      </c>
      <c r="C12" s="63"/>
      <c r="F12" s="11"/>
    </row>
    <row r="13" spans="1:6">
      <c r="A13" s="23" t="s">
        <v>30</v>
      </c>
      <c r="B13" s="64">
        <v>1</v>
      </c>
      <c r="C13" s="64"/>
      <c r="F13" s="11"/>
    </row>
    <row r="14" spans="1:6">
      <c r="A14" s="23" t="s">
        <v>69</v>
      </c>
      <c r="B14" s="65">
        <v>0</v>
      </c>
      <c r="C14" s="66"/>
      <c r="F14" s="11"/>
    </row>
    <row r="15" spans="1:6">
      <c r="A15" s="26" t="s">
        <v>70</v>
      </c>
      <c r="B15" s="60">
        <f>IFERROR(B11*(VLOOKUP(B9,E10:F15,2,0)),16666)</f>
        <v>5688202.7999999998</v>
      </c>
      <c r="C15" s="61"/>
    </row>
    <row r="16" spans="1:6" ht="180" customHeight="1">
      <c r="A16" s="22" t="s">
        <v>71</v>
      </c>
      <c r="B16" s="54"/>
      <c r="C16" s="55"/>
    </row>
    <row r="17" spans="1:3" ht="87">
      <c r="A17" s="22" t="s">
        <v>72</v>
      </c>
      <c r="B17" s="52"/>
      <c r="C17" s="52"/>
    </row>
    <row r="19" spans="1:3">
      <c r="B19" s="25"/>
      <c r="C19" s="25"/>
    </row>
    <row r="20" spans="1:3">
      <c r="B20" s="25"/>
      <c r="C20" s="25"/>
    </row>
    <row r="21" spans="1:3">
      <c r="B21" s="25"/>
      <c r="C21" s="25"/>
    </row>
    <row r="22" spans="1:3">
      <c r="B22" s="25"/>
      <c r="C22" s="25"/>
    </row>
    <row r="23" spans="1:3">
      <c r="B23" s="25"/>
      <c r="C23" s="25"/>
    </row>
    <row r="24" spans="1:3">
      <c r="B24" s="25"/>
      <c r="C24" s="25"/>
    </row>
    <row r="25" spans="1:3">
      <c r="B25" s="25"/>
      <c r="C25" s="25"/>
    </row>
    <row r="26" spans="1:3">
      <c r="B26" s="25"/>
      <c r="C26" s="25"/>
    </row>
    <row r="27" spans="1:3">
      <c r="B27" s="25"/>
      <c r="C27" s="25"/>
    </row>
    <row r="28" spans="1:3">
      <c r="B28" s="25"/>
      <c r="C28" s="25"/>
    </row>
    <row r="29" spans="1:3">
      <c r="B29" s="25"/>
      <c r="C29" s="25"/>
    </row>
    <row r="30" spans="1:3">
      <c r="B30" s="25"/>
      <c r="C30" s="25"/>
    </row>
    <row r="31" spans="1:3">
      <c r="B31" s="25"/>
      <c r="C31" s="25"/>
    </row>
    <row r="32" spans="1:3">
      <c r="B32" s="25"/>
      <c r="C32" s="25"/>
    </row>
    <row r="33" spans="2:3">
      <c r="B33" s="25"/>
      <c r="C33" s="25"/>
    </row>
    <row r="34" spans="2:3">
      <c r="B34" s="25"/>
      <c r="C34" s="25"/>
    </row>
    <row r="35" spans="2:3">
      <c r="B35" s="25"/>
      <c r="C35" s="25"/>
    </row>
    <row r="36" spans="2:3">
      <c r="B36" s="25"/>
      <c r="C36" s="25"/>
    </row>
    <row r="37" spans="2:3">
      <c r="B37" s="25"/>
      <c r="C37" s="25"/>
    </row>
    <row r="38" spans="2:3">
      <c r="B38" s="25"/>
      <c r="C38" s="25"/>
    </row>
    <row r="39" spans="2:3">
      <c r="B39" s="25"/>
      <c r="C39" s="25"/>
    </row>
    <row r="40" spans="2:3">
      <c r="B40" s="25"/>
      <c r="C40" s="25"/>
    </row>
    <row r="41" spans="2:3">
      <c r="B41" s="25"/>
      <c r="C41" s="25"/>
    </row>
    <row r="42" spans="2:3">
      <c r="B42" s="25"/>
      <c r="C42" s="25"/>
    </row>
    <row r="43" spans="2:3">
      <c r="B43" s="25"/>
      <c r="C43" s="25"/>
    </row>
    <row r="44" spans="2:3">
      <c r="B44" s="25"/>
      <c r="C44" s="25"/>
    </row>
    <row r="45" spans="2:3">
      <c r="B45" s="25"/>
      <c r="C45" s="25"/>
    </row>
    <row r="46" spans="2:3">
      <c r="B46" s="25"/>
      <c r="C46" s="25"/>
    </row>
    <row r="47" spans="2:3">
      <c r="B47" s="25"/>
      <c r="C47" s="25"/>
    </row>
    <row r="48" spans="2:3">
      <c r="B48" s="25"/>
      <c r="C48" s="25"/>
    </row>
    <row r="49" spans="2:3">
      <c r="B49" s="25"/>
      <c r="C49" s="25"/>
    </row>
    <row r="50" spans="2:3">
      <c r="B50" s="25"/>
      <c r="C50" s="25"/>
    </row>
  </sheetData>
  <sheetProtection selectLockedCells="1"/>
  <mergeCells count="17">
    <mergeCell ref="B7:C7"/>
    <mergeCell ref="A1:C1"/>
    <mergeCell ref="B2:C2"/>
    <mergeCell ref="B3:C3"/>
    <mergeCell ref="B4:C4"/>
    <mergeCell ref="B5:C5"/>
    <mergeCell ref="B6:C6"/>
    <mergeCell ref="B17:C17"/>
    <mergeCell ref="B8:C8"/>
    <mergeCell ref="B9:C9"/>
    <mergeCell ref="B10:C10"/>
    <mergeCell ref="B11:C11"/>
    <mergeCell ref="B15:C15"/>
    <mergeCell ref="B16:C16"/>
    <mergeCell ref="B12:C12"/>
    <mergeCell ref="B13:C13"/>
    <mergeCell ref="B14:C14"/>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6F9180E-C335-4812-A794-2445E8058128}">
          <x14:formula1>
            <xm:f>Hoja2!$F$1:$F$3</xm:f>
          </x14:formula1>
          <xm:sqref>B9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32B29-4B15-46E1-A8D0-150011A85F4A}">
  <sheetPr>
    <tabColor theme="2" tint="-0.749992370372631"/>
  </sheetPr>
  <dimension ref="A1:XFC50"/>
  <sheetViews>
    <sheetView zoomScale="70" zoomScaleNormal="70" workbookViewId="0">
      <selection activeCell="B2" sqref="B2:C2"/>
    </sheetView>
  </sheetViews>
  <sheetFormatPr baseColWidth="10" defaultColWidth="0" defaultRowHeight="14.5"/>
  <cols>
    <col min="1" max="1" width="41.81640625" style="24" customWidth="1"/>
    <col min="2" max="2" width="30.453125" style="24" customWidth="1"/>
    <col min="3" max="3" width="76.1796875" style="24" customWidth="1"/>
    <col min="4" max="8" width="11.453125" hidden="1" customWidth="1"/>
    <col min="9" max="9" width="12" hidden="1" customWidth="1"/>
    <col min="10" max="10" width="11.453125" hidden="1"/>
    <col min="11" max="11" width="5" hidden="1"/>
    <col min="12" max="16383" width="11.453125" hidden="1"/>
    <col min="16384" max="16384" width="6.81640625" hidden="1"/>
  </cols>
  <sheetData>
    <row r="1" spans="1:6" ht="18.5">
      <c r="A1" s="68" t="s">
        <v>61</v>
      </c>
      <c r="B1" s="68"/>
      <c r="C1" s="68"/>
    </row>
    <row r="2" spans="1:6">
      <c r="A2" s="20" t="s">
        <v>22</v>
      </c>
      <c r="B2" s="69" t="str">
        <f>'GENERALES NOTA 321'!B2:C2</f>
        <v>SINIESTRO 148622012 - APLICATIVO 214672</v>
      </c>
      <c r="C2" s="70"/>
    </row>
    <row r="3" spans="1:6">
      <c r="A3" s="21" t="s">
        <v>5</v>
      </c>
      <c r="B3" s="54" t="str">
        <f>'GENERALES NOTA 322'!B2:C2</f>
        <v xml:space="preserve">PRF 004-2020 </v>
      </c>
      <c r="C3" s="55"/>
    </row>
    <row r="4" spans="1:6" s="2" customFormat="1">
      <c r="A4" s="22" t="s">
        <v>6</v>
      </c>
      <c r="B4" s="53" t="str">
        <f>'GENERALES NOTA 322'!B3:C3</f>
        <v>Contraloría Municipal de Bello</v>
      </c>
      <c r="C4" s="53"/>
    </row>
    <row r="5" spans="1:6" s="2" customFormat="1">
      <c r="A5" s="22" t="s">
        <v>9</v>
      </c>
      <c r="B5" s="69" t="str">
        <f>'GENERALES NOTA 321'!B5:C5</f>
        <v xml:space="preserve">Municipio de Bello </v>
      </c>
      <c r="C5" s="70"/>
    </row>
    <row r="6" spans="1:6" s="2" customFormat="1">
      <c r="A6" s="5" t="s">
        <v>62</v>
      </c>
      <c r="B6" s="71">
        <f>'GENERALES NOTA 321'!B10:C10</f>
        <v>114207339</v>
      </c>
      <c r="C6" s="72"/>
    </row>
    <row r="7" spans="1:6" s="2" customFormat="1">
      <c r="A7" s="5" t="s">
        <v>10</v>
      </c>
      <c r="B7" s="67">
        <f>'GENERALES NOTA 322'!B7:C7</f>
        <v>18960676</v>
      </c>
      <c r="C7" s="67"/>
    </row>
    <row r="8" spans="1:6" s="2" customFormat="1">
      <c r="A8" s="22" t="s">
        <v>11</v>
      </c>
      <c r="B8" s="53" t="str">
        <f>'GENERALES NOTA 322'!B8:C8</f>
        <v>ALLIANZ SEGUROS S.A. Y OTROS</v>
      </c>
      <c r="C8" s="53"/>
    </row>
    <row r="9" spans="1:6" ht="23.25" customHeight="1">
      <c r="A9" s="23" t="s">
        <v>63</v>
      </c>
      <c r="B9" s="54" t="s">
        <v>73</v>
      </c>
      <c r="C9" s="55"/>
    </row>
    <row r="10" spans="1:6" ht="58">
      <c r="A10" s="22" t="s">
        <v>65</v>
      </c>
      <c r="B10" s="56"/>
      <c r="C10" s="57"/>
      <c r="E10" t="s">
        <v>66</v>
      </c>
      <c r="F10" s="11">
        <v>0.7</v>
      </c>
    </row>
    <row r="11" spans="1:6">
      <c r="A11" s="27" t="s">
        <v>67</v>
      </c>
      <c r="B11" s="58">
        <f>(B12-B14)*B13</f>
        <v>18960676</v>
      </c>
      <c r="C11" s="59"/>
      <c r="E11" t="s">
        <v>64</v>
      </c>
      <c r="F11" s="11">
        <v>0.3</v>
      </c>
    </row>
    <row r="12" spans="1:6">
      <c r="A12" s="10" t="s">
        <v>68</v>
      </c>
      <c r="B12" s="62">
        <f>MIN(B6,B7)</f>
        <v>18960676</v>
      </c>
      <c r="C12" s="63"/>
      <c r="F12" s="11"/>
    </row>
    <row r="13" spans="1:6">
      <c r="A13" s="23" t="s">
        <v>30</v>
      </c>
      <c r="B13" s="64">
        <v>1</v>
      </c>
      <c r="C13" s="64"/>
      <c r="F13" s="11"/>
    </row>
    <row r="14" spans="1:6">
      <c r="A14" s="23" t="s">
        <v>69</v>
      </c>
      <c r="B14" s="65">
        <v>0</v>
      </c>
      <c r="C14" s="65"/>
      <c r="F14" s="11"/>
    </row>
    <row r="15" spans="1:6">
      <c r="A15" s="26" t="s">
        <v>70</v>
      </c>
      <c r="B15" s="60">
        <f>IFERROR(B11*(VLOOKUP(B9,E10:F15,2,0)),16666)</f>
        <v>16666</v>
      </c>
      <c r="C15" s="61"/>
    </row>
    <row r="16" spans="1:6" ht="180" customHeight="1">
      <c r="A16" s="22" t="s">
        <v>71</v>
      </c>
      <c r="B16" s="54"/>
      <c r="C16" s="55"/>
    </row>
    <row r="17" spans="1:3" ht="87">
      <c r="A17" s="22" t="s">
        <v>72</v>
      </c>
      <c r="B17" s="52"/>
      <c r="C17" s="52"/>
    </row>
    <row r="19" spans="1:3">
      <c r="B19" s="25"/>
      <c r="C19" s="25"/>
    </row>
    <row r="20" spans="1:3">
      <c r="B20" s="25"/>
      <c r="C20" s="25"/>
    </row>
    <row r="21" spans="1:3">
      <c r="B21" s="25"/>
      <c r="C21" s="25"/>
    </row>
    <row r="22" spans="1:3">
      <c r="B22" s="25"/>
      <c r="C22" s="25"/>
    </row>
    <row r="23" spans="1:3">
      <c r="B23" s="25"/>
      <c r="C23" s="25"/>
    </row>
    <row r="24" spans="1:3">
      <c r="B24" s="25"/>
      <c r="C24" s="25"/>
    </row>
    <row r="25" spans="1:3">
      <c r="B25" s="25"/>
      <c r="C25" s="25"/>
    </row>
    <row r="26" spans="1:3">
      <c r="B26" s="25"/>
      <c r="C26" s="25"/>
    </row>
    <row r="27" spans="1:3">
      <c r="B27" s="25"/>
      <c r="C27" s="25"/>
    </row>
    <row r="28" spans="1:3">
      <c r="B28" s="25"/>
      <c r="C28" s="25"/>
    </row>
    <row r="29" spans="1:3">
      <c r="B29" s="25"/>
      <c r="C29" s="25"/>
    </row>
    <row r="30" spans="1:3">
      <c r="B30" s="25"/>
      <c r="C30" s="25"/>
    </row>
    <row r="31" spans="1:3">
      <c r="B31" s="25"/>
      <c r="C31" s="25"/>
    </row>
    <row r="32" spans="1:3">
      <c r="B32" s="25"/>
      <c r="C32" s="25"/>
    </row>
    <row r="33" spans="2:3">
      <c r="B33" s="25"/>
      <c r="C33" s="25"/>
    </row>
    <row r="34" spans="2:3">
      <c r="B34" s="25"/>
      <c r="C34" s="25"/>
    </row>
    <row r="35" spans="2:3">
      <c r="B35" s="25"/>
      <c r="C35" s="25"/>
    </row>
    <row r="36" spans="2:3">
      <c r="B36" s="25"/>
      <c r="C36" s="25"/>
    </row>
    <row r="37" spans="2:3">
      <c r="B37" s="25"/>
      <c r="C37" s="25"/>
    </row>
    <row r="38" spans="2:3">
      <c r="B38" s="25"/>
      <c r="C38" s="25"/>
    </row>
    <row r="39" spans="2:3">
      <c r="B39" s="25"/>
      <c r="C39" s="25"/>
    </row>
    <row r="40" spans="2:3">
      <c r="B40" s="25"/>
      <c r="C40" s="25"/>
    </row>
    <row r="41" spans="2:3">
      <c r="B41" s="25"/>
      <c r="C41" s="25"/>
    </row>
    <row r="42" spans="2:3">
      <c r="B42" s="25"/>
      <c r="C42" s="25"/>
    </row>
    <row r="43" spans="2:3">
      <c r="B43" s="25"/>
      <c r="C43" s="25"/>
    </row>
    <row r="44" spans="2:3">
      <c r="B44" s="25"/>
      <c r="C44" s="25"/>
    </row>
    <row r="45" spans="2:3">
      <c r="B45" s="25"/>
      <c r="C45" s="25"/>
    </row>
    <row r="46" spans="2:3">
      <c r="B46" s="25"/>
      <c r="C46" s="25"/>
    </row>
    <row r="47" spans="2:3">
      <c r="B47" s="25"/>
      <c r="C47" s="25"/>
    </row>
    <row r="48" spans="2:3">
      <c r="B48" s="25"/>
      <c r="C48" s="25"/>
    </row>
    <row r="49" spans="2:3">
      <c r="B49" s="25"/>
      <c r="C49" s="25"/>
    </row>
    <row r="50" spans="2:3">
      <c r="B50" s="25"/>
      <c r="C50" s="25"/>
    </row>
  </sheetData>
  <sheetProtection algorithmName="SHA-512" hashValue="jGxudA+mKk18RYgjXAOr4JQiuer9e9B4pHZU23yUbQDiGcmaRS+yI5IySby9C1nZ3ATh8e24yKN7yBiTfF4fNw==" saltValue="D/2xMyrndHN09NCUBHa++Q==" spinCount="100000" sheet="1" objects="1" scenarios="1" selectLockedCells="1"/>
  <mergeCells count="17">
    <mergeCell ref="B13:C13"/>
    <mergeCell ref="B14:C14"/>
    <mergeCell ref="B15:C15"/>
    <mergeCell ref="B16:C16"/>
    <mergeCell ref="B17:C17"/>
    <mergeCell ref="B12:C12"/>
    <mergeCell ref="A1:C1"/>
    <mergeCell ref="B2:C2"/>
    <mergeCell ref="B3:C3"/>
    <mergeCell ref="B4:C4"/>
    <mergeCell ref="B5:C5"/>
    <mergeCell ref="B6:C6"/>
    <mergeCell ref="B7:C7"/>
    <mergeCell ref="B8:C8"/>
    <mergeCell ref="B9:C9"/>
    <mergeCell ref="B10:C10"/>
    <mergeCell ref="B11:C11"/>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2BD093CE-D985-428A-928C-F0887A386F7A}">
          <x14:formula1>
            <xm:f>Hoja2!$F$1:$F$3</xm:f>
          </x14:formula1>
          <xm:sqref>B9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8956A-6F1C-4392-879B-C7185185F575}">
  <sheetPr>
    <tabColor theme="2" tint="-0.749992370372631"/>
  </sheetPr>
  <dimension ref="A1:XFC13"/>
  <sheetViews>
    <sheetView workbookViewId="0">
      <selection activeCell="B11" sqref="B11:C11"/>
    </sheetView>
  </sheetViews>
  <sheetFormatPr baseColWidth="10" defaultColWidth="11.453125" defaultRowHeight="14.5"/>
  <cols>
    <col min="1" max="1" width="35.453125" customWidth="1"/>
    <col min="2" max="2" width="31.81640625" customWidth="1"/>
    <col min="3" max="3" width="63.1796875" customWidth="1"/>
    <col min="4" max="16383" width="0" hidden="1" customWidth="1"/>
    <col min="16384" max="16384" width="0.81640625" hidden="1" customWidth="1"/>
  </cols>
  <sheetData>
    <row r="1" spans="1:3" ht="18.5">
      <c r="A1" s="49" t="s">
        <v>74</v>
      </c>
      <c r="B1" s="49"/>
      <c r="C1" s="49"/>
    </row>
    <row r="2" spans="1:3">
      <c r="A2" s="9" t="s">
        <v>22</v>
      </c>
      <c r="B2" s="43" t="str">
        <f>'GENERALES NOTA 321'!B2:C2</f>
        <v>SINIESTRO 148622012 - APLICATIVO 214672</v>
      </c>
      <c r="C2" s="44"/>
    </row>
    <row r="3" spans="1:3">
      <c r="A3" s="19" t="s">
        <v>5</v>
      </c>
      <c r="B3" s="43" t="str">
        <f>'GENERALES NOTA 322'!B2:C2</f>
        <v xml:space="preserve">PRF 004-2020 </v>
      </c>
      <c r="C3" s="44"/>
    </row>
    <row r="4" spans="1:3" s="2" customFormat="1">
      <c r="A4" s="5" t="s">
        <v>6</v>
      </c>
      <c r="B4" s="31" t="str">
        <f>'GENERALES NOTA 322'!B3:C3</f>
        <v>Contraloría Municipal de Bello</v>
      </c>
      <c r="C4" s="31"/>
    </row>
    <row r="5" spans="1:3" s="2" customFormat="1">
      <c r="A5" s="5" t="s">
        <v>9</v>
      </c>
      <c r="B5" s="43" t="str">
        <f>'IMPUTACIÓN- GENERALES NOTA 324 '!B5:C5</f>
        <v xml:space="preserve">Municipio de Bello </v>
      </c>
      <c r="C5" s="44"/>
    </row>
    <row r="6" spans="1:3" s="2" customFormat="1">
      <c r="A6" s="5" t="s">
        <v>10</v>
      </c>
      <c r="B6" s="31">
        <f>'GENERALES NOTA 322'!B7:C7</f>
        <v>18960676</v>
      </c>
      <c r="C6" s="31"/>
    </row>
    <row r="7" spans="1:3" s="2" customFormat="1">
      <c r="A7" s="5" t="s">
        <v>11</v>
      </c>
      <c r="B7" s="31" t="str">
        <f>'GENERALES NOTA 322'!B8:C8</f>
        <v>ALLIANZ SEGUROS S.A. Y OTROS</v>
      </c>
      <c r="C7" s="31"/>
    </row>
    <row r="8" spans="1:3">
      <c r="A8" s="10" t="s">
        <v>63</v>
      </c>
      <c r="B8" s="34"/>
      <c r="C8" s="35"/>
    </row>
    <row r="9" spans="1:3">
      <c r="A9" s="10" t="s">
        <v>67</v>
      </c>
      <c r="B9" s="73"/>
      <c r="C9" s="73"/>
    </row>
    <row r="10" spans="1:3">
      <c r="A10" s="10" t="s">
        <v>75</v>
      </c>
      <c r="B10" s="73"/>
      <c r="C10" s="73"/>
    </row>
    <row r="11" spans="1:3" ht="43.5">
      <c r="A11" s="5" t="s">
        <v>76</v>
      </c>
      <c r="B11" s="31"/>
      <c r="C11" s="31"/>
    </row>
    <row r="12" spans="1:3" ht="43.5">
      <c r="A12" s="5" t="s">
        <v>77</v>
      </c>
      <c r="B12" s="31"/>
      <c r="C12" s="31"/>
    </row>
    <row r="13" spans="1:3">
      <c r="A13" s="5" t="s">
        <v>78</v>
      </c>
      <c r="B13" s="8"/>
      <c r="C13" s="8"/>
    </row>
  </sheetData>
  <mergeCells count="12">
    <mergeCell ref="A1:C1"/>
    <mergeCell ref="B8:C8"/>
    <mergeCell ref="B9:C9"/>
    <mergeCell ref="B10:C10"/>
    <mergeCell ref="B11:C11"/>
    <mergeCell ref="B3:C3"/>
    <mergeCell ref="B12:C12"/>
    <mergeCell ref="B2:C2"/>
    <mergeCell ref="B4:C4"/>
    <mergeCell ref="B5:C5"/>
    <mergeCell ref="B6:C6"/>
    <mergeCell ref="B7:C7"/>
  </mergeCells>
  <pageMargins left="0.7" right="0.7" top="0.75" bottom="0.75" header="0.3" footer="0.3"/>
  <pageSetup orientation="portrait" horizontalDpi="90" verticalDpi="90" r:id="rId1"/>
  <extLst>
    <ext xmlns:x14="http://schemas.microsoft.com/office/spreadsheetml/2009/9/main" uri="{CCE6A557-97BC-4b89-ADB6-D9C93CAAB3DF}">
      <x14:dataValidations xmlns:xm="http://schemas.microsoft.com/office/excel/2006/main" count="1">
        <x14:dataValidation type="list" allowBlank="1" showInputMessage="1" showErrorMessage="1" xr:uid="{89609580-2E12-4371-BFDE-CD130E06F675}">
          <x14:formula1>
            <xm:f>Hoja2!$B$1:$B$2</xm:f>
          </x14:formula1>
          <xm:sqref>B11:C11 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E05B7-1C6F-448D-99B6-9836D13F4DC6}">
  <dimension ref="B1:N10"/>
  <sheetViews>
    <sheetView workbookViewId="0">
      <selection activeCell="C14" sqref="C14"/>
    </sheetView>
  </sheetViews>
  <sheetFormatPr baseColWidth="10" defaultColWidth="11.453125" defaultRowHeight="15" customHeight="1"/>
  <cols>
    <col min="2" max="2" width="34" bestFit="1" customWidth="1"/>
    <col min="3" max="3" width="51.6328125" customWidth="1"/>
    <col min="9" max="9" width="0" hidden="1" customWidth="1"/>
    <col min="14" max="14" width="0" hidden="1" customWidth="1"/>
  </cols>
  <sheetData>
    <row r="1" spans="2:14" ht="15" customHeight="1" thickBot="1"/>
    <row r="2" spans="2:14" ht="15" customHeight="1" thickTop="1" thickBot="1">
      <c r="B2" s="74"/>
      <c r="C2" s="74"/>
      <c r="I2" t="s">
        <v>79</v>
      </c>
      <c r="N2" t="s">
        <v>73</v>
      </c>
    </row>
    <row r="3" spans="2:14" ht="15" customHeight="1" thickTop="1" thickBot="1">
      <c r="B3" s="74" t="s">
        <v>80</v>
      </c>
      <c r="C3" s="74"/>
      <c r="I3" t="s">
        <v>64</v>
      </c>
      <c r="N3" t="s">
        <v>64</v>
      </c>
    </row>
    <row r="4" spans="2:14" ht="15" customHeight="1" thickTop="1" thickBot="1">
      <c r="B4" s="13" t="s">
        <v>81</v>
      </c>
      <c r="C4" s="14"/>
      <c r="I4" t="s">
        <v>82</v>
      </c>
      <c r="N4" t="s">
        <v>66</v>
      </c>
    </row>
    <row r="5" spans="2:14" ht="15" customHeight="1" thickTop="1" thickBot="1">
      <c r="B5" s="13" t="s">
        <v>83</v>
      </c>
      <c r="C5" s="14"/>
    </row>
    <row r="6" spans="2:14" ht="15" customHeight="1" thickTop="1" thickBot="1">
      <c r="B6" s="13" t="s">
        <v>84</v>
      </c>
      <c r="C6" s="14"/>
    </row>
    <row r="7" spans="2:14" ht="44.5" thickTop="1" thickBot="1">
      <c r="B7" s="13" t="s">
        <v>85</v>
      </c>
      <c r="C7" s="15"/>
    </row>
    <row r="8" spans="2:14" ht="30" thickTop="1" thickBot="1">
      <c r="B8" s="13" t="s">
        <v>86</v>
      </c>
      <c r="C8" s="14"/>
    </row>
    <row r="9" spans="2:14" ht="44.5" thickTop="1" thickBot="1">
      <c r="B9" s="13" t="s">
        <v>87</v>
      </c>
      <c r="C9" s="16"/>
    </row>
    <row r="10" spans="2:14" ht="15" customHeight="1" thickTop="1"/>
  </sheetData>
  <mergeCells count="2">
    <mergeCell ref="B2:C2"/>
    <mergeCell ref="B3:C3"/>
  </mergeCells>
  <dataValidations count="2">
    <dataValidation type="textLength" allowBlank="1" showInputMessage="1" showErrorMessage="1" sqref="C9" xr:uid="{8BEA8983-165A-49C4-B93F-9E8D0F5500DF}">
      <formula1>1</formula1>
      <formula2>500</formula2>
    </dataValidation>
    <dataValidation type="list" allowBlank="1" showInputMessage="1" showErrorMessage="1" sqref="C8" xr:uid="{EF917947-5CAE-454C-8E66-5C688CF77B8B}">
      <formula1>$I$2:$I$4</formula1>
    </dataValidation>
  </dataValidation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dimension ref="A1:I8"/>
  <sheetViews>
    <sheetView topLeftCell="G1" workbookViewId="0">
      <selection activeCell="I7" sqref="I7"/>
    </sheetView>
  </sheetViews>
  <sheetFormatPr baseColWidth="10" defaultColWidth="11.453125" defaultRowHeight="14.5"/>
  <cols>
    <col min="4" max="4" width="20.1796875" bestFit="1" customWidth="1"/>
    <col min="5" max="5" width="42.81640625" bestFit="1" customWidth="1"/>
  </cols>
  <sheetData>
    <row r="1" spans="1:9">
      <c r="A1" s="7" t="s">
        <v>26</v>
      </c>
      <c r="B1" t="s">
        <v>88</v>
      </c>
      <c r="C1" s="7" t="s">
        <v>30</v>
      </c>
      <c r="D1" s="7" t="s">
        <v>34</v>
      </c>
      <c r="E1" s="3" t="s">
        <v>89</v>
      </c>
      <c r="F1" s="2" t="s">
        <v>66</v>
      </c>
      <c r="G1" s="4">
        <v>0</v>
      </c>
      <c r="H1" t="s">
        <v>90</v>
      </c>
      <c r="I1" t="s">
        <v>91</v>
      </c>
    </row>
    <row r="2" spans="1:9">
      <c r="A2" t="s">
        <v>92</v>
      </c>
      <c r="B2" t="s">
        <v>93</v>
      </c>
      <c r="C2" t="s">
        <v>94</v>
      </c>
      <c r="D2" s="2" t="s">
        <v>95</v>
      </c>
      <c r="E2" s="1" t="s">
        <v>96</v>
      </c>
      <c r="F2" s="2" t="s">
        <v>73</v>
      </c>
      <c r="G2" s="4">
        <v>0.7</v>
      </c>
      <c r="H2" t="s">
        <v>97</v>
      </c>
      <c r="I2" t="s">
        <v>98</v>
      </c>
    </row>
    <row r="3" spans="1:9">
      <c r="A3" t="s">
        <v>99</v>
      </c>
      <c r="C3" t="s">
        <v>100</v>
      </c>
      <c r="D3" s="2" t="s">
        <v>101</v>
      </c>
      <c r="E3" s="1" t="s">
        <v>102</v>
      </c>
      <c r="F3" s="2" t="s">
        <v>64</v>
      </c>
      <c r="G3" s="4">
        <v>0.3</v>
      </c>
      <c r="H3" t="s">
        <v>103</v>
      </c>
      <c r="I3" t="s">
        <v>104</v>
      </c>
    </row>
    <row r="4" spans="1:9">
      <c r="A4" t="s">
        <v>105</v>
      </c>
      <c r="C4" t="s">
        <v>106</v>
      </c>
      <c r="E4" s="1" t="s">
        <v>107</v>
      </c>
      <c r="H4" t="s">
        <v>108</v>
      </c>
      <c r="I4" t="s">
        <v>109</v>
      </c>
    </row>
    <row r="5" spans="1:9">
      <c r="A5" t="s">
        <v>110</v>
      </c>
      <c r="E5" s="1" t="s">
        <v>111</v>
      </c>
      <c r="H5" t="s">
        <v>112</v>
      </c>
      <c r="I5" t="s">
        <v>113</v>
      </c>
    </row>
    <row r="6" spans="1:9">
      <c r="E6" s="1" t="s">
        <v>114</v>
      </c>
      <c r="I6" t="s">
        <v>115</v>
      </c>
    </row>
    <row r="7" spans="1:9">
      <c r="E7" s="1" t="s">
        <v>116</v>
      </c>
    </row>
    <row r="8" spans="1:9">
      <c r="E8" s="1" t="s">
        <v>117</v>
      </c>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382931b-6036-484b-ad41-6810b26eb986">
      <Terms xmlns="http://schemas.microsoft.com/office/infopath/2007/PartnerControls"/>
    </lcf76f155ced4ddcb4097134ff3c332f>
    <TaxCatchAll xmlns="e7d3d6e7-89cb-4750-b948-5e984f176bb6" xsi:nil="true"/>
  </documentManagement>
</p:properties>
</file>

<file path=customXml/itemProps1.xml><?xml version="1.0" encoding="utf-8"?>
<ds:datastoreItem xmlns:ds="http://schemas.openxmlformats.org/officeDocument/2006/customXml" ds:itemID="{B49D4EAD-DE95-4705-8C29-CD66A6FCB097}">
  <ds:schemaRefs>
    <ds:schemaRef ds:uri="http://schemas.microsoft.com/sharepoint/v3/contenttype/forms"/>
  </ds:schemaRefs>
</ds:datastoreItem>
</file>

<file path=customXml/itemProps2.xml><?xml version="1.0" encoding="utf-8"?>
<ds:datastoreItem xmlns:ds="http://schemas.openxmlformats.org/officeDocument/2006/customXml" ds:itemID="{5ACADD01-42F0-4EE9-B211-55E23236B9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FFEF15-7C79-4BE7-BA63-3766F4BEB7DE}">
  <ds:schemaRefs>
    <ds:schemaRef ds:uri="http://schemas.microsoft.com/office/2006/metadata/properties"/>
    <ds:schemaRef ds:uri="http://schemas.microsoft.com/office/infopath/2007/PartnerControls"/>
    <ds:schemaRef ds:uri="4382931b-6036-484b-ad41-6810b26eb986"/>
    <ds:schemaRef ds:uri="e7d3d6e7-89cb-4750-b948-5e984f176b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NOTAS</vt:lpstr>
      <vt:lpstr>GENERALES NOTA 322</vt:lpstr>
      <vt:lpstr>GENERALES NOTA 321</vt:lpstr>
      <vt:lpstr>APERTURA- GENERALES  NOTA 324</vt:lpstr>
      <vt:lpstr>IMPUTACIÓN- GENERALES NOTA 324 </vt:lpstr>
      <vt:lpstr>GENERALES NOTA 325</vt:lpstr>
      <vt:lpstr>ACTUALIZACIÓN CONTINGENCIA</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Revelo Castiblanco, Maria Alejandra (ALLIANZ COLOMBIA)</cp:lastModifiedBy>
  <cp:revision/>
  <dcterms:created xsi:type="dcterms:W3CDTF">2020-12-07T14:41:17Z</dcterms:created>
  <dcterms:modified xsi:type="dcterms:W3CDTF">2025-01-27T18:50:37Z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ce5f591a-3248-43e9-9b70-1ad50135772d_Enabled">
    <vt:lpwstr>true</vt:lpwstr>
  </property>
  <property fmtid="{D5CDD505-2E9C-101B-9397-08002B2CF9AE}" pid="24" name="MSIP_Label_ce5f591a-3248-43e9-9b70-1ad50135772d_SetDate">
    <vt:lpwstr>2022-02-08T17:15:09Z</vt:lpwstr>
  </property>
  <property fmtid="{D5CDD505-2E9C-101B-9397-08002B2CF9AE}" pid="25" name="MSIP_Label_ce5f591a-3248-43e9-9b70-1ad50135772d_Method">
    <vt:lpwstr>Privileged</vt:lpwstr>
  </property>
  <property fmtid="{D5CDD505-2E9C-101B-9397-08002B2CF9AE}" pid="26" name="MSIP_Label_ce5f591a-3248-43e9-9b70-1ad50135772d_Name">
    <vt:lpwstr>ce5f591a-3248-43e9-9b70-1ad50135772d</vt:lpwstr>
  </property>
  <property fmtid="{D5CDD505-2E9C-101B-9397-08002B2CF9AE}" pid="27" name="MSIP_Label_ce5f591a-3248-43e9-9b70-1ad50135772d_SiteId">
    <vt:lpwstr>6e06e42d-6925-47c6-b9e7-9581c7ca302a</vt:lpwstr>
  </property>
  <property fmtid="{D5CDD505-2E9C-101B-9397-08002B2CF9AE}" pid="28" name="MSIP_Label_ce5f591a-3248-43e9-9b70-1ad50135772d_ActionId">
    <vt:lpwstr>591cd8ea-df6f-4fa2-847a-f7030bdc697b</vt:lpwstr>
  </property>
  <property fmtid="{D5CDD505-2E9C-101B-9397-08002B2CF9AE}" pid="29" name="MSIP_Label_ce5f591a-3248-43e9-9b70-1ad50135772d_ContentBits">
    <vt:lpwstr>0</vt:lpwstr>
  </property>
  <property fmtid="{D5CDD505-2E9C-101B-9397-08002B2CF9AE}" pid="30" name="ContentTypeId">
    <vt:lpwstr>0x0101002C92A54D8AB3014FADD0201C99992F62</vt:lpwstr>
  </property>
  <property fmtid="{D5CDD505-2E9C-101B-9397-08002B2CF9AE}" pid="31" name="_NewReviewCycle">
    <vt:lpwstr/>
  </property>
  <property fmtid="{D5CDD505-2E9C-101B-9397-08002B2CF9AE}" pid="32" name="MediaServiceImageTags">
    <vt:lpwstr/>
  </property>
</Properties>
</file>