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90" documentId="13_ncr:1_{59EDAA22-15A5-41F9-B129-0A860DCE4471}" xr6:coauthVersionLast="47" xr6:coauthVersionMax="47" xr10:uidLastSave="{41E8E6F5-491F-4A48-B2AC-2F7EC06039CF}"/>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1" l="1"/>
  <c r="B7" i="14"/>
  <c r="B6" i="14"/>
  <c r="B5" i="14"/>
  <c r="B4" i="14"/>
  <c r="B3" i="14"/>
  <c r="B2" i="14"/>
  <c r="B17" i="11"/>
  <c r="B28" i="11" s="1"/>
  <c r="C11" i="11"/>
  <c r="C10" i="11"/>
  <c r="B8" i="11"/>
  <c r="B7" i="11"/>
  <c r="B6" i="11"/>
  <c r="B5" i="11"/>
  <c r="B3" i="11"/>
  <c r="B7" i="10"/>
  <c r="B6" i="10"/>
  <c r="B5" i="10"/>
  <c r="B4" i="10"/>
  <c r="B3" i="10"/>
</calcChain>
</file>

<file path=xl/sharedStrings.xml><?xml version="1.0" encoding="utf-8"?>
<sst xmlns="http://schemas.openxmlformats.org/spreadsheetml/2006/main" count="195" uniqueCount="150">
  <si>
    <t>SOLICITUD DE ANTECEDENTES -ABOGADO EXTERNO-</t>
  </si>
  <si>
    <t>Radicado(23 digitos)</t>
  </si>
  <si>
    <t>11001310500920240012900</t>
  </si>
  <si>
    <t>Juzgado</t>
  </si>
  <si>
    <t>009 LABORAL CIRCUITO BOGOTA</t>
  </si>
  <si>
    <t>Demandado</t>
  </si>
  <si>
    <t>COLFONDOS Y OTRO</t>
  </si>
  <si>
    <t xml:space="preserve">Demandante </t>
  </si>
  <si>
    <t>DIANA PATRICIA LOPEZ LASPRILLA. C.C: 52.080.031</t>
  </si>
  <si>
    <t>Tipo de vinculacion compañía</t>
  </si>
  <si>
    <t>LLAMADA EN GARANTIA</t>
  </si>
  <si>
    <t>Nombre de lesionado o muerto (s)</t>
  </si>
  <si>
    <t>N/A</t>
  </si>
  <si>
    <t>Fecha de los hechos</t>
  </si>
  <si>
    <t>01/06/1994</t>
  </si>
  <si>
    <t>Fecha de solicitud audiencia prejudicial</t>
  </si>
  <si>
    <t>Fecha de audiencia prejudicial</t>
  </si>
  <si>
    <t>AMPARO A AFECTAR</t>
  </si>
  <si>
    <r>
      <rPr>
        <b/>
        <sz val="11"/>
        <color theme="1"/>
        <rFont val="Calibri"/>
        <charset val="134"/>
        <scheme val="minor"/>
      </rPr>
      <t xml:space="preserve">Breve resumen de los hechos : </t>
    </r>
    <r>
      <rPr>
        <sz val="11"/>
        <color theme="1"/>
        <rFont val="Calibri"/>
        <charset val="134"/>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</si>
  <si>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DIANA PATRICIA LOPEZ LASPRILLA, IDENTIFICADA CON LA C.C: 52.080.031,  NACIÓ EL 17/04/1973. QUE DE HABERSE VINCULADO AL RPM TENDRÍA LA EXPECTATIVA LEGÍTIMA DE PENSIONARSE A LOS 57 AÑOS DE EDAD CON 1300 SEMANAS. QUE A PARTIR DEL 01/06/1994 ATENDIÓ SOLICITUD DE VINCULACIÓN AL RAISADMINISTRADO POR COLFONDOS S.A.SIN HABÉRSELE ENTREGADO LA INFORMACIÓN CON LA TRANSPARANCIA NECESARIA EN LA EXPOSICIÓN DE REAZONES DEBIDAMENE SUSTENTADAS PARA GARANTIZAR EL DERECHO DE TOMAR UNA CORRECTA DECISIÓN DE TRASLADO. MÁS ADELANTE, A PARTIR DEL 01/02/2002, SE TRASLADÓ A PROTECCIÓN S.A., MOTIVADA POR LA REITERAIÓN QUE LE HICIERON DE OBTENER MAYORES RENDIMIENTOS Y POR CONSIGUIENTE, MEJORES BENEFICIOS EN SU PENSIÓN. POSTERIORMENTE REALIZÓ DIVERSOS TRASLADOS HORIZONTALES ENTRE PORVENIR S.A., COLFONDOS S.A., Y SKKANDIA S.A.QUE EL 24/01/2024 ELEVÓ PETICIÓN ANTE COLPENSIONES SOLICITANDO LA DECLARACIÓN DE NULIDAD DE LA AFILIACIÓN, SIENDO ESTO NEGADO.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</si>
  <si>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</si>
  <si>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</si>
  <si>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</si>
  <si>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</si>
  <si>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</si>
  <si>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</si>
  <si>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</si>
  <si>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</si>
  <si>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</si>
  <si>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</si>
  <si>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</si>
  <si>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</si>
  <si>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</si>
  <si>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</si>
  <si>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24/01/2025</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</si>
  <si>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</si>
  <si>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</si>
  <si>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</si>
  <si>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</si>
  <si>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</si>
  <si>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</si>
  <si>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</si>
  <si>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</si>
  <si>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</si>
  <si>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</si>
  <si>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</si>
  <si>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</si>
  <si>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</si>
  <si>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</si>
  <si>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</si>
  <si>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</si>
  <si>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</si>
  <si>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</si>
  <si>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</si>
  <si>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</si>
  <si>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</si>
  <si>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</si>
  <si>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</si>
  <si>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</si>
  <si>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</si>
  <si>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</si>
  <si>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</si>
  <si>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</si>
  <si>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</si>
  <si>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</si>
  <si>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</si>
  <si>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</si>
  <si>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</si>
  <si>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</si>
  <si>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</si>
  <si>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</si>
  <si>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</si>
  <si>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</si>
  <si>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</si>
  <si>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</si>
  <si>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</si>
  <si>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</si>
  <si>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</si>
  <si>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</si>
  <si>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</si>
  <si>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</si>
  <si>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AJR2733</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</si>
  <si>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</si>
  <si>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</si>
  <si>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</si>
  <si>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</si>
  <si>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</si>
  <si>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</si>
  <si>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 02090000001 cuyo tomador es COLFONDOS S.A., y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La demandante actualmente se encuentra vinculada al RAIS desde el 01/06/1994 hasta la fecha (ii) Las consecuencias de la ineficacia que se pretende en la demanda son frente a la afiliación al RAIS efectuado por el demandante y no guardan relación con el objeto social de ALLIANZ SEGUROS S.A. (iii) Existe una falta de legitimación en la causa por pasiva ya que quien debe ser vinculada al proceso como llamada en garantía en virtud de la póliza de Seguro Previsional No. 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</si>
  <si>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</si>
  <si>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</si>
  <si>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</si>
  <si>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</si>
  <si>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</si>
  <si>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</si>
  <si>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</si>
  <si>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</si>
  <si>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existe falta de legitimación en la causa por pasiva por parte de la compañía, al no ser la aseguradora que expidió las pólizas que se pretenden afectar.</t>
  </si>
  <si>
    <t>Defensa de la Aseguradora: (Enumerar y enunciar las excepciones propuestas demanda y/o llamamiento )</t>
  </si>
  <si>
    <t xml:space="preserve">EXCEPCION PREVIA 
1.NO COMPRENDER LA DEMANDA TODOS LOS LITISCONSORTES NECESARIOS  
EXCEPCIONES DE MERITO FRENTE A LA DEMANDA 
1. FALTA DE LEGITIMACIÓN EN LA CAUSA POR PASIVA DE ALLIANZ SEGUROS S.A.  
2. COBRO DE LO NO DEBIDO Y ENRIQUECIMIENTO SIN JUSTA CAUSA  
3.PRESCRIPCIÓN  
4. GENÉRICA O INNOMINADA 
EXCEPCIONES DE MÉRITO FRENTE AL LLAMAMIENTO EN GARANTÍA 
1. FALTA DE LEGITIMACIÓN EN LA CAUSA POR PASIVA DE ALLIANZ SEGUROS S.A.  
2. INEXISTENCIA DEL CONTRATO DE SEGURO NO. 020900001 EXPEDIDO POR ALLIANZ SEGUROS S.A. 
3. NO EXISTE PRUEBA ALGUNA QUE ENDILGUE RESPONSABILIDAD A CARGO DE MI REPRESENTADA ALLIANZ SEGUROS S.A., CONFIGURANDOSE ASÍ UNA INEXISTECIA DE OBLIGACIÓN. 
4. ALLIANZ SEGUROS DE VIDA S.A. Y ALLIANZ SEGUROS S.A. SON ENTIDADES JURIDICAS DIFERENTES. 
5. COBRO DE LO NO DEBIDO Y ENRIQUECIMIENTO SIN JUSTA CAUSA  
6. GENÉRICA O INNOMINADA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</si>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</sst>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2">
    <font>
      <sz val="11"/>
      <color theme="1"/>
      <name val="Calibri"/>
      <charset val="134"/>
      <scheme val="minor"/>
    </font>
    <font>
      <sz val="11"/>
      <color theme="1"/>
      <name val="Calibri"/>
      <scheme val="minor"/>
    </font>
    <font>
      <sz val="11"/>
      <color theme="1"/>
      <name val="Calibri"/>
      <family val="2"/>
      <scheme val="minor"/>
    </font>
    <font>
      <sz val="11"/>
      <color theme="0"/>
      <name val="Calibri"/>
      <charset val="134"/>
      <scheme val="minor"/>
    </font>
    <font>
      <b/>
      <sz val="14"/>
      <color theme="0"/>
      <name val="Calibri"/>
      <charset val="134"/>
      <scheme val="minor"/>
    </font>
    <font>
      <b/>
      <sz val="11"/>
      <color theme="1"/>
      <name val="Calibri"/>
      <charset val="134"/>
      <scheme val="minor"/>
    </font>
    <font>
      <b/>
      <sz val="11"/>
      <color theme="0"/>
      <name val="Calibri"/>
      <charset val="134"/>
      <scheme val="minor"/>
    </font>
    <font>
      <sz val="11"/>
      <name val="Calibri"/>
      <charset val="134"/>
      <scheme val="minor"/>
    </font>
    <font>
      <sz val="11"/>
      <color theme="1"/>
      <name val="Calibri"/>
      <charset val="134"/>
    </font>
    <font>
      <sz val="11"/>
      <name val="Calibri"/>
      <charset val="134"/>
    </font>
    <font>
      <sz val="11"/>
      <color theme="1"/>
      <name val="Calibri"/>
      <charset val="134"/>
      <scheme val="minor"/>
    </font>
    <font>
      <sz val="11"/>
      <color rgb="FF000000"/>
      <name val="Calibri"/>
      <family val="2"/>
    </font>
  </fonts>
  <fills count="9">
    <fill>
      <patternFill patternType="none"/>
    </fill>
    <fill>
      <patternFill patternType="gray125"/>
    </fill>
    <fill>
      <patternFill patternType="solid">
        <fgColor theme="7" tint="0.79995117038483843"/>
        <bgColor indexed="64"/>
      </patternFill>
    </fill>
    <fill>
      <patternFill patternType="solid">
        <fgColor theme="3"/>
        <bgColor indexed="64"/>
      </patternFill>
    </fill>
    <fill>
      <patternFill patternType="solid">
        <fgColor theme="3" tint="-0.499984740745262"/>
        <bgColor indexed="64"/>
      </patternFill>
    </fill>
    <fill>
      <patternFill patternType="solid">
        <fgColor theme="3" tint="0.39994506668294322"/>
        <bgColor indexed="64"/>
      </patternFill>
    </fill>
    <fill>
      <patternFill patternType="solid">
        <fgColor theme="0"/>
        <bgColor indexed="64"/>
      </patternFill>
    </fill>
    <fill>
      <patternFill patternType="solid">
        <fgColor theme="3" tint="0.79995117038483843"/>
        <bgColor indexed="64"/>
      </patternFill>
    </fill>
    <fill>
      <patternFill patternType="solid">
        <fgColor rgb="FFFEF2CB"/>
        <bgColor rgb="FFFEF2CB"/>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9" fontId="10" fillId="0" borderId="0" applyFont="0" applyFill="0" applyBorder="0" applyAlignment="0" applyProtection="0"/>
    <xf numFmtId="164" fontId="10" fillId="0" borderId="0" applyFont="0" applyFill="0" applyBorder="0" applyAlignment="0" applyProtection="0"/>
  </cellStyleXfs>
  <cellXfs count="100">
    <xf numFmtId="0" fontId="0" fillId="0" borderId="0" xfId="0"/>
    <xf numFmtId="0" fontId="0" fillId="2" borderId="0" xfId="0" applyFill="1"/>
    <xf numFmtId="0" fontId="3" fillId="3" borderId="1" xfId="0" applyFont="1" applyFill="1" applyBorder="1" applyAlignment="1">
      <alignment horizontal="center"/>
    </xf>
    <xf numFmtId="0" fontId="0" fillId="0" borderId="0" xfId="0" applyAlignment="1">
      <alignment vertical="top"/>
    </xf>
    <xf numFmtId="9" fontId="0" fillId="0" borderId="0" xfId="0" applyNumberFormat="1" applyAlignment="1">
      <alignment vertical="top"/>
    </xf>
    <xf numFmtId="0" fontId="0" fillId="0" borderId="1" xfId="0" applyBorder="1"/>
    <xf numFmtId="0" fontId="4" fillId="4" borderId="2" xfId="0" applyFont="1" applyFill="1" applyBorder="1" applyAlignment="1">
      <alignment horizontal="center" vertical="top"/>
    </xf>
    <xf numFmtId="0" fontId="0" fillId="0" borderId="3" xfId="0" applyBorder="1" applyAlignment="1">
      <alignment horizontal="justify" vertical="top"/>
    </xf>
    <xf numFmtId="0" fontId="0" fillId="0" borderId="3" xfId="0" applyBorder="1" applyAlignment="1">
      <alignment horizontal="center" vertical="top"/>
    </xf>
    <xf numFmtId="0" fontId="0" fillId="0" borderId="4" xfId="0" applyBorder="1" applyAlignment="1">
      <alignment horizontal="center" vertical="top"/>
    </xf>
    <xf numFmtId="0" fontId="5" fillId="0" borderId="1" xfId="0" applyFont="1" applyBorder="1" applyAlignment="1">
      <alignment horizontal="justify" vertical="top" wrapText="1"/>
    </xf>
    <xf numFmtId="0" fontId="0" fillId="0" borderId="1" xfId="0" applyBorder="1" applyAlignment="1">
      <alignment horizontal="justify" vertical="top"/>
    </xf>
    <xf numFmtId="0" fontId="5" fillId="0" borderId="1" xfId="0" applyFont="1" applyBorder="1" applyAlignment="1">
      <alignment horizontal="justify" vertical="top"/>
    </xf>
    <xf numFmtId="0" fontId="0" fillId="0" borderId="1" xfId="0" applyBorder="1" applyAlignment="1">
      <alignment horizontal="center" vertical="top"/>
    </xf>
    <xf numFmtId="0" fontId="0" fillId="0" borderId="3" xfId="0" applyBorder="1" applyAlignment="1" applyProtection="1">
      <alignment horizontal="justify" vertical="top"/>
      <protection locked="0"/>
    </xf>
    <xf numFmtId="0" fontId="5"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5" fillId="0" borderId="1" xfId="0" applyFont="1" applyBorder="1" applyAlignment="1" applyProtection="1">
      <alignment horizontal="justify" vertical="top"/>
      <protection locked="0"/>
    </xf>
    <xf numFmtId="164" fontId="0" fillId="0" borderId="1" xfId="2" applyFont="1" applyBorder="1" applyAlignment="1" applyProtection="1">
      <alignment horizontal="justify" vertical="top"/>
      <protection locked="0"/>
    </xf>
    <xf numFmtId="164" fontId="7" fillId="6" borderId="1" xfId="2" applyFont="1" applyFill="1" applyBorder="1" applyAlignment="1" applyProtection="1">
      <alignment horizontal="center" vertical="top"/>
      <protection locked="0"/>
    </xf>
    <xf numFmtId="9" fontId="0" fillId="0" borderId="0" xfId="1" applyFont="1"/>
    <xf numFmtId="0" fontId="5" fillId="7" borderId="2" xfId="0" applyFont="1" applyFill="1" applyBorder="1" applyAlignment="1">
      <alignment horizontal="justify" vertical="top" wrapText="1"/>
    </xf>
    <xf numFmtId="0" fontId="0" fillId="0" borderId="9" xfId="0" applyBorder="1" applyAlignment="1" applyProtection="1">
      <alignment horizontal="center" vertical="top"/>
      <protection locked="0"/>
    </xf>
    <xf numFmtId="9" fontId="0" fillId="0" borderId="1" xfId="1" applyFont="1" applyBorder="1" applyAlignment="1" applyProtection="1">
      <alignment horizontal="center" vertical="top"/>
      <protection locked="0"/>
    </xf>
    <xf numFmtId="0" fontId="0" fillId="0" borderId="0" xfId="0" applyProtection="1">
      <protection locked="0"/>
    </xf>
    <xf numFmtId="164" fontId="0" fillId="0" borderId="1" xfId="2" applyFont="1" applyBorder="1" applyAlignment="1" applyProtection="1">
      <alignment horizontal="center" vertical="top"/>
      <protection locked="0"/>
    </xf>
    <xf numFmtId="0" fontId="3" fillId="4" borderId="9" xfId="0" applyFont="1" applyFill="1" applyBorder="1" applyAlignment="1">
      <alignment horizontal="justify" vertical="top"/>
    </xf>
    <xf numFmtId="0" fontId="4" fillId="4" borderId="2"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0" xfId="0" applyBorder="1" applyAlignment="1">
      <alignment horizontal="center" vertical="top"/>
    </xf>
    <xf numFmtId="0" fontId="0" fillId="0" borderId="4" xfId="0" applyBorder="1" applyAlignment="1">
      <alignment horizontal="justify" vertical="top"/>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1" xfId="0" applyFont="1" applyFill="1" applyBorder="1" applyAlignment="1">
      <alignment horizontal="justify" vertical="top"/>
    </xf>
    <xf numFmtId="0" fontId="3" fillId="5" borderId="1" xfId="0" applyFont="1" applyFill="1" applyBorder="1" applyAlignment="1">
      <alignment horizontal="left" vertical="top"/>
    </xf>
    <xf numFmtId="0" fontId="0" fillId="0" borderId="2" xfId="0" applyBorder="1" applyAlignment="1">
      <alignment horizontal="justify" vertical="top"/>
    </xf>
    <xf numFmtId="0" fontId="6" fillId="5" borderId="2" xfId="0" applyFont="1" applyFill="1" applyBorder="1" applyAlignment="1">
      <alignment horizontal="justify" vertical="top"/>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1" xfId="0" applyBorder="1" applyAlignment="1">
      <alignmen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7" fillId="0" borderId="1" xfId="0" applyFont="1" applyBorder="1" applyAlignment="1">
      <alignment vertical="top" wrapText="1"/>
    </xf>
    <xf numFmtId="0" fontId="0" fillId="0" borderId="1" xfId="0" applyBorder="1" applyAlignment="1">
      <alignment vertical="top"/>
    </xf>
    <xf numFmtId="0" fontId="0" fillId="0" borderId="10" xfId="0" applyBorder="1" applyAlignment="1">
      <alignment vertical="top"/>
    </xf>
    <xf numFmtId="0" fontId="6" fillId="4" borderId="2" xfId="0" applyFont="1" applyFill="1" applyBorder="1" applyAlignment="1">
      <alignment horizontal="center" vertical="top"/>
    </xf>
    <xf numFmtId="0" fontId="0" fillId="0" borderId="1" xfId="0" applyBorder="1" applyAlignment="1">
      <alignment horizontal="left" vertical="top"/>
    </xf>
    <xf numFmtId="0" fontId="0" fillId="0" borderId="0" xfId="0" applyAlignment="1">
      <alignment horizontal="justify" vertical="top"/>
    </xf>
    <xf numFmtId="164" fontId="0" fillId="0" borderId="1" xfId="2" applyFont="1" applyBorder="1" applyAlignment="1">
      <alignment horizontal="justify" vertical="top"/>
    </xf>
    <xf numFmtId="164" fontId="6" fillId="6" borderId="1" xfId="2" applyFont="1" applyFill="1" applyBorder="1" applyAlignment="1">
      <alignment horizontal="center" vertical="top"/>
    </xf>
    <xf numFmtId="0" fontId="11" fillId="0" borderId="3" xfId="0" applyFont="1" applyBorder="1" applyAlignment="1">
      <alignment horizontal="left"/>
    </xf>
    <xf numFmtId="0" fontId="11" fillId="0" borderId="4" xfId="0" applyFont="1" applyBorder="1" applyAlignment="1">
      <alignment horizontal="left"/>
    </xf>
    <xf numFmtId="0" fontId="5" fillId="0" borderId="1" xfId="0" applyFont="1" applyBorder="1" applyAlignment="1">
      <alignment horizontal="justify" vertical="top" wrapText="1"/>
    </xf>
    <xf numFmtId="0" fontId="5" fillId="0" borderId="1" xfId="0" applyFon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xf>
    <xf numFmtId="14" fontId="11" fillId="0" borderId="3" xfId="0" applyNumberFormat="1" applyFont="1" applyBorder="1" applyAlignment="1">
      <alignment horizontal="left"/>
    </xf>
    <xf numFmtId="0" fontId="11" fillId="0" borderId="15" xfId="0" applyFont="1" applyBorder="1" applyAlignment="1">
      <alignment horizontal="left"/>
    </xf>
    <xf numFmtId="0" fontId="2" fillId="0" borderId="3" xfId="0" applyFont="1" applyBorder="1" applyAlignment="1">
      <alignment horizontal="justify" vertical="top" wrapText="1"/>
    </xf>
    <xf numFmtId="0" fontId="0" fillId="0" borderId="4" xfId="0" applyBorder="1" applyAlignment="1">
      <alignment horizontal="justify" vertical="top" wrapText="1"/>
    </xf>
    <xf numFmtId="165" fontId="8" fillId="8" borderId="13" xfId="0" applyNumberFormat="1" applyFont="1" applyFill="1" applyBorder="1" applyAlignment="1">
      <alignment horizontal="left" vertical="top"/>
    </xf>
    <xf numFmtId="0" fontId="6" fillId="5" borderId="1" xfId="0" applyFont="1" applyFill="1" applyBorder="1" applyAlignment="1">
      <alignment horizontal="center" vertical="top"/>
    </xf>
    <xf numFmtId="0" fontId="6" fillId="5" borderId="3" xfId="0" applyFont="1" applyFill="1" applyBorder="1" applyAlignment="1">
      <alignment horizontal="center" vertical="top"/>
    </xf>
    <xf numFmtId="0" fontId="6" fillId="5" borderId="4"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4" fillId="4" borderId="0" xfId="0" applyFont="1" applyFill="1" applyAlignment="1">
      <alignment horizontal="center" vertical="top"/>
    </xf>
    <xf numFmtId="49" fontId="0" fillId="0" borderId="3" xfId="0" applyNumberFormat="1" applyBorder="1" applyAlignment="1">
      <alignment horizontal="justify" vertical="top"/>
    </xf>
    <xf numFmtId="49" fontId="0" fillId="0" borderId="4" xfId="0" applyNumberFormat="1" applyBorder="1" applyAlignment="1">
      <alignment horizontal="justify" vertical="top"/>
    </xf>
    <xf numFmtId="0" fontId="0" fillId="0" borderId="3" xfId="0" applyBorder="1" applyAlignment="1">
      <alignment horizontal="justify" vertical="top"/>
    </xf>
    <xf numFmtId="0" fontId="0" fillId="0" borderId="4" xfId="0" applyBorder="1" applyAlignment="1">
      <alignment horizontal="justify" vertical="top"/>
    </xf>
    <xf numFmtId="0" fontId="0" fillId="0" borderId="1" xfId="0" applyBorder="1" applyAlignment="1" applyProtection="1">
      <alignment horizontal="center"/>
      <protection locked="0"/>
    </xf>
    <xf numFmtId="0" fontId="5" fillId="0" borderId="1" xfId="0" applyFont="1" applyBorder="1" applyAlignment="1" applyProtection="1">
      <alignment horizontal="justify" vertical="top"/>
      <protection locked="0"/>
    </xf>
    <xf numFmtId="0" fontId="0" fillId="0" borderId="6" xfId="0" applyBorder="1" applyAlignment="1" applyProtection="1">
      <alignment horizontal="center" vertical="top"/>
      <protection locked="0"/>
    </xf>
    <xf numFmtId="0" fontId="0" fillId="0" borderId="9" xfId="0" applyBorder="1" applyAlignment="1" applyProtection="1">
      <alignment horizontal="center" vertical="top"/>
      <protection locked="0"/>
    </xf>
    <xf numFmtId="0" fontId="6" fillId="5" borderId="3" xfId="0" applyFont="1" applyFill="1" applyBorder="1" applyAlignment="1" applyProtection="1">
      <alignment horizontal="center" vertical="top"/>
      <protection locked="0"/>
    </xf>
    <xf numFmtId="0" fontId="6" fillId="5" borderId="4" xfId="0" applyFont="1" applyFill="1" applyBorder="1" applyAlignment="1" applyProtection="1">
      <alignment horizontal="center" vertical="top"/>
      <protection locked="0"/>
    </xf>
    <xf numFmtId="164" fontId="0" fillId="2" borderId="0" xfId="2" applyFont="1" applyFill="1" applyBorder="1" applyAlignment="1">
      <alignment horizontal="center" vertical="top"/>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protection locked="0"/>
    </xf>
    <xf numFmtId="0" fontId="2" fillId="0" borderId="1" xfId="0" applyFont="1" applyBorder="1" applyAlignment="1" applyProtection="1">
      <alignment horizontal="left" wrapText="1"/>
      <protection locked="0"/>
    </xf>
    <xf numFmtId="0" fontId="0" fillId="0" borderId="1" xfId="0" applyBorder="1" applyAlignment="1" applyProtection="1">
      <alignment horizontal="left"/>
      <protection locked="0"/>
    </xf>
    <xf numFmtId="0" fontId="0" fillId="0" borderId="3" xfId="0" applyBorder="1" applyAlignment="1" applyProtection="1">
      <alignment horizontal="center" vertical="top"/>
      <protection locked="0"/>
    </xf>
    <xf numFmtId="0" fontId="0" fillId="0" borderId="4" xfId="0" applyBorder="1" applyAlignment="1" applyProtection="1">
      <alignment horizontal="center" vertical="top"/>
      <protection locked="0"/>
    </xf>
    <xf numFmtId="0" fontId="0" fillId="7" borderId="5" xfId="0" applyFill="1" applyBorder="1" applyAlignment="1" applyProtection="1">
      <alignment horizontal="left" vertical="top" wrapText="1"/>
      <protection locked="0"/>
    </xf>
    <xf numFmtId="0" fontId="0" fillId="7" borderId="6" xfId="0" applyFill="1" applyBorder="1" applyAlignment="1" applyProtection="1">
      <alignment horizontal="left" vertical="top" wrapText="1"/>
      <protection locked="0"/>
    </xf>
    <xf numFmtId="0" fontId="6" fillId="5" borderId="7" xfId="0" applyFont="1" applyFill="1" applyBorder="1" applyAlignment="1" applyProtection="1">
      <alignment horizontal="center" vertical="top"/>
      <protection locked="0"/>
    </xf>
    <xf numFmtId="0" fontId="6" fillId="5" borderId="8"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164" fontId="0" fillId="2" borderId="3" xfId="2" applyFont="1" applyFill="1" applyBorder="1" applyAlignment="1" applyProtection="1">
      <alignment horizontal="justify" vertical="top"/>
      <protection locked="0"/>
    </xf>
    <xf numFmtId="164" fontId="0" fillId="2" borderId="4" xfId="2" applyFont="1" applyFill="1" applyBorder="1" applyAlignment="1" applyProtection="1">
      <alignment horizontal="justify" vertical="top"/>
      <protection locked="0"/>
    </xf>
    <xf numFmtId="0" fontId="4" fillId="4" borderId="2"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4" fontId="0" fillId="2" borderId="1" xfId="2" applyFont="1" applyFill="1" applyBorder="1" applyAlignment="1">
      <alignment horizontal="justify" vertical="top"/>
    </xf>
    <xf numFmtId="0" fontId="0" fillId="0" borderId="3" xfId="0" applyBorder="1" applyAlignment="1">
      <alignment horizontal="center" vertical="top"/>
    </xf>
    <xf numFmtId="0" fontId="0" fillId="0" borderId="4" xfId="0" applyBorder="1" applyAlignment="1">
      <alignment horizontal="center" vertical="top"/>
    </xf>
    <xf numFmtId="0" fontId="1" fillId="0" borderId="3" xfId="0" applyFont="1" applyBorder="1" applyAlignment="1">
      <alignment horizontal="justify" vertical="top"/>
    </xf>
    <xf numFmtId="0" fontId="1" fillId="0" borderId="4" xfId="0" applyFont="1" applyBorder="1" applyAlignment="1">
      <alignment horizontal="justify" vertical="top"/>
    </xf>
    <xf numFmtId="0" fontId="9" fillId="0" borderId="14" xfId="0" applyFont="1" applyBorder="1" applyAlignment="1"/>
  </cellXfs>
  <cellStyles count="3">
    <cellStyle name="Moneda [0]" xfId="2" builtinId="7"/>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V&#237;nculoExternoRecuperado1?D0CFB32B" TargetMode="External"/><Relationship Id="rId1" Type="http://schemas.openxmlformats.org/officeDocument/2006/relationships/externalLinkPath" Target="file:///\\D0CFB32B\V&#237;nculoExternoRecuperado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SINIESTRO   LEGIS</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30"/>
  <sheetViews>
    <sheetView zoomScale="90" zoomScaleNormal="90" workbookViewId="0">
      <selection activeCell="B5" sqref="B5:C5"/>
    </sheetView>
  </sheetViews>
  <sheetFormatPr defaultColWidth="0" defaultRowHeight="15"/>
  <cols>
    <col min="1" max="1" width="46.125" style="47" customWidth="1"/>
    <col min="2" max="2" width="63.875" style="47" customWidth="1"/>
    <col min="3" max="3" width="37.375" style="47" customWidth="1"/>
    <col min="4" max="4" width="11.375" style="3" hidden="1" customWidth="1"/>
    <col min="5" max="16384" width="11.375" style="3" hidden="1"/>
  </cols>
  <sheetData>
    <row r="1" spans="1:3" ht="18.75">
      <c r="A1" s="66" t="s">
        <v>0</v>
      </c>
      <c r="B1" s="66"/>
      <c r="C1" s="66"/>
    </row>
    <row r="2" spans="1:3" ht="16.5">
      <c r="A2" s="10" t="s">
        <v>1</v>
      </c>
      <c r="B2" s="67" t="s">
        <v>2</v>
      </c>
      <c r="C2" s="68"/>
    </row>
    <row r="3" spans="1:3" ht="16.5">
      <c r="A3" s="10" t="s">
        <v>3</v>
      </c>
      <c r="B3" s="97" t="s">
        <v>4</v>
      </c>
      <c r="C3" s="98"/>
    </row>
    <row r="4" spans="1:3">
      <c r="A4" s="10" t="s">
        <v>5</v>
      </c>
      <c r="B4" s="69" t="s">
        <v>6</v>
      </c>
      <c r="C4" s="70"/>
    </row>
    <row r="5" spans="1:3" ht="14.45" customHeight="1">
      <c r="A5" s="10" t="s">
        <v>7</v>
      </c>
      <c r="B5" s="65" t="s">
        <v>8</v>
      </c>
      <c r="C5" s="65"/>
    </row>
    <row r="6" spans="1:3">
      <c r="A6" s="10" t="s">
        <v>9</v>
      </c>
      <c r="B6" s="54" t="s">
        <v>10</v>
      </c>
      <c r="C6" s="54"/>
    </row>
    <row r="7" spans="1:3">
      <c r="A7" s="10" t="s">
        <v>11</v>
      </c>
      <c r="B7" s="54" t="s">
        <v>12</v>
      </c>
      <c r="C7" s="54"/>
    </row>
    <row r="8" spans="1:3" ht="16.5">
      <c r="A8" s="10" t="s">
        <v>13</v>
      </c>
      <c r="B8" s="64" t="s">
        <v>14</v>
      </c>
      <c r="C8" s="64"/>
    </row>
    <row r="9" spans="1:3">
      <c r="A9" s="10" t="s">
        <v>15</v>
      </c>
      <c r="B9" s="65" t="s">
        <v>12</v>
      </c>
      <c r="C9" s="65"/>
    </row>
    <row r="10" spans="1:3">
      <c r="A10" s="10" t="s">
        <v>16</v>
      </c>
      <c r="B10" s="65" t="s">
        <v>12</v>
      </c>
      <c r="C10" s="65"/>
    </row>
    <row r="11" spans="1:3" ht="23.25" customHeight="1">
      <c r="A11" s="10" t="s">
        <v>17</v>
      </c>
      <c r="B11" s="58" t="s">
        <v>12</v>
      </c>
      <c r="C11" s="59"/>
    </row>
    <row r="12" spans="1:3" ht="13.5" customHeight="1">
      <c r="A12" s="52" t="s">
        <v>18</v>
      </c>
      <c r="B12" s="54" t="s">
        <v>19</v>
      </c>
      <c r="C12" s="54"/>
    </row>
    <row r="13" spans="1:3" ht="30" customHeight="1">
      <c r="A13" s="52"/>
      <c r="B13" s="54"/>
      <c r="C13" s="54"/>
    </row>
    <row r="14" spans="1:3" ht="73.5" customHeight="1">
      <c r="A14" s="52"/>
      <c r="B14" s="54"/>
      <c r="C14" s="54"/>
    </row>
    <row r="15" spans="1:3" ht="33">
      <c r="A15" s="10" t="s">
        <v>20</v>
      </c>
      <c r="B15" s="60" t="s">
        <v>21</v>
      </c>
      <c r="C15" s="99"/>
    </row>
    <row r="16" spans="1:3" ht="33.75" customHeight="1">
      <c r="A16" s="53" t="s">
        <v>22</v>
      </c>
      <c r="B16" s="61" t="s">
        <v>23</v>
      </c>
      <c r="C16" s="61"/>
    </row>
    <row r="17" spans="1:3" ht="33.75" customHeight="1">
      <c r="A17" s="53"/>
      <c r="B17" s="11" t="s">
        <v>24</v>
      </c>
      <c r="C17" s="48"/>
    </row>
    <row r="18" spans="1:3" ht="33.75" customHeight="1">
      <c r="A18" s="53"/>
      <c r="B18" s="11" t="s">
        <v>25</v>
      </c>
      <c r="C18" s="48"/>
    </row>
    <row r="19" spans="1:3">
      <c r="A19" s="53"/>
      <c r="B19" s="62" t="s">
        <v>26</v>
      </c>
      <c r="C19" s="63"/>
    </row>
    <row r="20" spans="1:3">
      <c r="A20" s="53"/>
      <c r="B20" s="11"/>
      <c r="C20" s="48"/>
    </row>
    <row r="21" spans="1:3">
      <c r="A21" s="53"/>
      <c r="B21" s="11"/>
      <c r="C21" s="48"/>
    </row>
    <row r="22" spans="1:3">
      <c r="A22" s="53"/>
      <c r="B22" s="62" t="s">
        <v>27</v>
      </c>
      <c r="C22" s="63"/>
    </row>
    <row r="23" spans="1:3">
      <c r="A23" s="53"/>
      <c r="B23" s="11"/>
      <c r="C23" s="49"/>
    </row>
    <row r="24" spans="1:3">
      <c r="A24" s="10" t="s">
        <v>28</v>
      </c>
      <c r="B24" s="55" t="s">
        <v>12</v>
      </c>
      <c r="C24" s="54"/>
    </row>
    <row r="25" spans="1:3">
      <c r="A25" s="10" t="s">
        <v>29</v>
      </c>
      <c r="B25" s="55" t="s">
        <v>12</v>
      </c>
      <c r="C25" s="54"/>
    </row>
    <row r="26" spans="1:3" ht="16.5">
      <c r="A26" s="10" t="s">
        <v>30</v>
      </c>
      <c r="B26" s="55" t="s">
        <v>12</v>
      </c>
      <c r="C26" s="54"/>
    </row>
    <row r="27" spans="1:3" ht="15" customHeight="1">
      <c r="A27" s="10" t="s">
        <v>31</v>
      </c>
      <c r="B27" s="56">
        <v>45839</v>
      </c>
      <c r="C27" s="57"/>
    </row>
    <row r="28" spans="1:3" ht="15" customHeight="1">
      <c r="A28" s="10" t="s">
        <v>32</v>
      </c>
      <c r="B28" s="56">
        <v>45839</v>
      </c>
      <c r="C28" s="57"/>
    </row>
    <row r="29" spans="1:3" ht="15" customHeight="1">
      <c r="A29" s="10" t="s">
        <v>33</v>
      </c>
      <c r="B29" s="50" t="s">
        <v>34</v>
      </c>
      <c r="C29" s="51"/>
    </row>
    <row r="30" spans="1:3" ht="13.5"/>
  </sheetData>
  <mergeCells count="24">
    <mergeCell ref="A1:C1"/>
    <mergeCell ref="B2:C2"/>
    <mergeCell ref="B3:C3"/>
    <mergeCell ref="B4:C4"/>
    <mergeCell ref="B5:C5"/>
    <mergeCell ref="B6:C6"/>
    <mergeCell ref="B7:C7"/>
    <mergeCell ref="B8:C8"/>
    <mergeCell ref="B9:C9"/>
    <mergeCell ref="B10:C10"/>
    <mergeCell ref="B11:C11"/>
    <mergeCell ref="B15:C15"/>
    <mergeCell ref="B16:C16"/>
    <mergeCell ref="B19:C19"/>
    <mergeCell ref="B22:C22"/>
    <mergeCell ref="B29:C29"/>
    <mergeCell ref="A12:A14"/>
    <mergeCell ref="A16:A23"/>
    <mergeCell ref="B12:C14"/>
    <mergeCell ref="B24:C24"/>
    <mergeCell ref="B25:C25"/>
    <mergeCell ref="B26:C26"/>
    <mergeCell ref="B27:C27"/>
    <mergeCell ref="B28:C28"/>
  </mergeCells>
  <pageMargins left="0.7" right="0.7" top="0.75" bottom="0.75" header="0.3" footer="0.3"/>
  <pageSetup orientation="portrait"/>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3"/>
  <sheetViews>
    <sheetView workbookViewId="0"/>
  </sheetViews>
  <sheetFormatPr defaultColWidth="11" defaultRowHeight="15"/>
  <sheetData>
    <row r="1" spans="1:3" ht="18.75">
      <c r="A1" s="6" t="s">
        <v>35</v>
      </c>
      <c r="B1" s="6"/>
      <c r="C1" s="6"/>
    </row>
    <row r="2" spans="1:3" ht="45">
      <c r="A2" s="7" t="s">
        <v>36</v>
      </c>
      <c r="B2" s="8" t="s">
        <v>37</v>
      </c>
      <c r="C2" s="9"/>
    </row>
    <row r="3" spans="1:3" ht="45">
      <c r="A3" s="10" t="s">
        <v>1</v>
      </c>
      <c r="B3" s="11" t="str">
        <f>'GENERALES NOTA 322'!B2:C2</f>
        <v>11001310500920240012900</v>
      </c>
      <c r="C3" s="11"/>
    </row>
    <row r="4" spans="1:3" ht="60">
      <c r="A4" s="10" t="s">
        <v>3</v>
      </c>
      <c r="B4" s="11" t="str">
        <f>'GENERALES NOTA 322'!B3:C3</f>
        <v>009 LABORAL CIRCUITO BOGOTA</v>
      </c>
      <c r="C4" s="11"/>
    </row>
    <row r="5" spans="1:3" ht="30">
      <c r="A5" s="10" t="s">
        <v>5</v>
      </c>
      <c r="B5" s="11" t="str">
        <f>'GENERALES NOTA 322'!B4:C4</f>
        <v>COLFONDOS Y OTRO</v>
      </c>
      <c r="C5" s="11"/>
    </row>
    <row r="6" spans="1:3" ht="75">
      <c r="A6" s="10" t="s">
        <v>7</v>
      </c>
      <c r="B6" s="11" t="str">
        <f>'GENERALES NOTA 322'!B5:C5</f>
        <v>DIANA PATRICIA LOPEZ LASPRILLA. C.C: 52.080.031</v>
      </c>
      <c r="C6" s="11"/>
    </row>
    <row r="7" spans="1:3" ht="45">
      <c r="A7" s="10" t="s">
        <v>9</v>
      </c>
      <c r="B7" s="11" t="str">
        <f>'GENERALES NOTA 322'!B6:C6</f>
        <v>LLAMADA EN GARANTIA</v>
      </c>
      <c r="C7" s="11"/>
    </row>
    <row r="8" spans="1:3">
      <c r="A8" s="7" t="s">
        <v>38</v>
      </c>
      <c r="B8" s="11"/>
      <c r="C8" s="11"/>
    </row>
    <row r="9" spans="1:3" ht="30">
      <c r="A9" s="7" t="s">
        <v>17</v>
      </c>
      <c r="B9" s="11"/>
      <c r="C9" s="11"/>
    </row>
    <row r="10" spans="1:3" ht="45">
      <c r="A10" s="7" t="s">
        <v>39</v>
      </c>
      <c r="B10" s="8"/>
      <c r="C10" s="29"/>
    </row>
    <row r="11" spans="1:3">
      <c r="A11" s="7" t="s">
        <v>40</v>
      </c>
      <c r="B11" s="8"/>
      <c r="C11" s="9"/>
    </row>
    <row r="12" spans="1:3" ht="30">
      <c r="A12" s="7" t="s">
        <v>41</v>
      </c>
      <c r="B12" s="7"/>
      <c r="C12" s="30"/>
    </row>
    <row r="13" spans="1:3">
      <c r="A13" s="7" t="s">
        <v>42</v>
      </c>
      <c r="B13" s="11"/>
      <c r="C13" s="11"/>
    </row>
    <row r="14" spans="1:3" ht="60">
      <c r="A14" s="7" t="s">
        <v>43</v>
      </c>
      <c r="B14" s="11"/>
      <c r="C14" s="11"/>
    </row>
    <row r="15" spans="1:3" ht="30">
      <c r="A15" s="7" t="s">
        <v>44</v>
      </c>
      <c r="B15" s="11"/>
      <c r="C15" s="11"/>
    </row>
    <row r="16" spans="1:3">
      <c r="A16" s="31" t="s">
        <v>45</v>
      </c>
      <c r="B16" s="11"/>
      <c r="C16" s="11"/>
    </row>
    <row r="17" spans="1:3" ht="30">
      <c r="A17" s="32"/>
      <c r="B17" s="33" t="s">
        <v>46</v>
      </c>
      <c r="C17" s="34" t="s">
        <v>47</v>
      </c>
    </row>
    <row r="18" spans="1:3">
      <c r="A18" s="32"/>
      <c r="B18" s="11"/>
      <c r="C18" s="11"/>
    </row>
    <row r="19" spans="1:3">
      <c r="A19" s="32"/>
      <c r="B19" s="11"/>
      <c r="C19" s="11"/>
    </row>
    <row r="20" spans="1:3">
      <c r="A20" s="32"/>
      <c r="B20" s="11"/>
      <c r="C20" s="11"/>
    </row>
    <row r="21" spans="1:3" ht="30">
      <c r="A21" s="7" t="s">
        <v>48</v>
      </c>
      <c r="B21" s="11"/>
      <c r="C21" s="11"/>
    </row>
    <row r="22" spans="1:3" ht="45">
      <c r="A22" s="7" t="s">
        <v>49</v>
      </c>
      <c r="B22" s="7"/>
      <c r="C22" s="30"/>
    </row>
    <row r="23" spans="1:3" ht="45">
      <c r="A23" s="7" t="s">
        <v>50</v>
      </c>
      <c r="B23" s="11"/>
      <c r="C23" s="11"/>
    </row>
    <row r="24" spans="1:3" ht="30">
      <c r="A24" s="7" t="s">
        <v>51</v>
      </c>
      <c r="B24" s="11"/>
      <c r="C24" s="11"/>
    </row>
    <row r="25" spans="1:3" ht="30">
      <c r="A25" s="7" t="s">
        <v>52</v>
      </c>
      <c r="B25" s="11"/>
      <c r="C25" s="11"/>
    </row>
    <row r="26" spans="1:3" ht="30">
      <c r="A26" s="35" t="s">
        <v>53</v>
      </c>
      <c r="B26" s="11"/>
      <c r="C26" s="11"/>
    </row>
    <row r="27" spans="1:3" ht="75">
      <c r="A27" s="36" t="s">
        <v>54</v>
      </c>
      <c r="B27" s="36"/>
      <c r="C27" s="36"/>
    </row>
    <row r="28" spans="1:3" ht="150">
      <c r="A28" s="37" t="s">
        <v>55</v>
      </c>
      <c r="B28" s="38"/>
      <c r="C28" s="39"/>
    </row>
    <row r="29" spans="1:3" ht="165">
      <c r="A29" s="40" t="s">
        <v>56</v>
      </c>
      <c r="B29" s="41"/>
      <c r="C29" s="39"/>
    </row>
    <row r="30" spans="1:3" ht="195">
      <c r="A30" s="40" t="s">
        <v>57</v>
      </c>
      <c r="B30" s="41"/>
      <c r="C30" s="42"/>
    </row>
    <row r="31" spans="1:3" ht="120">
      <c r="A31" s="40" t="s">
        <v>58</v>
      </c>
      <c r="B31" s="41"/>
      <c r="C31" s="39"/>
    </row>
    <row r="32" spans="1:3" ht="45">
      <c r="A32" s="40" t="s">
        <v>59</v>
      </c>
      <c r="B32" s="41"/>
      <c r="C32" s="39"/>
    </row>
    <row r="33" spans="1:3" ht="165">
      <c r="A33" s="40" t="s">
        <v>60</v>
      </c>
      <c r="B33" s="41"/>
      <c r="C33" s="39"/>
    </row>
    <row r="34" spans="1:3" ht="120">
      <c r="A34" s="40" t="s">
        <v>61</v>
      </c>
      <c r="B34" s="41"/>
      <c r="C34" s="43"/>
    </row>
    <row r="35" spans="1:3">
      <c r="A35" s="37" t="s">
        <v>62</v>
      </c>
      <c r="B35" s="38"/>
      <c r="C35" s="44"/>
    </row>
    <row r="36" spans="1:3">
      <c r="A36" s="45" t="s">
        <v>63</v>
      </c>
      <c r="B36" s="45"/>
      <c r="C36" s="45"/>
    </row>
    <row r="37" spans="1:3">
      <c r="A37" s="46" t="s">
        <v>64</v>
      </c>
      <c r="B37" s="46"/>
      <c r="C37" s="11"/>
    </row>
    <row r="38" spans="1:3">
      <c r="A38" s="46" t="s">
        <v>65</v>
      </c>
      <c r="B38" s="46"/>
      <c r="C38" s="11"/>
    </row>
    <row r="39" spans="1:3">
      <c r="A39" s="46" t="s">
        <v>66</v>
      </c>
      <c r="B39" s="46"/>
      <c r="C39" s="11"/>
    </row>
    <row r="40" spans="1:3">
      <c r="A40" s="46" t="s">
        <v>67</v>
      </c>
      <c r="B40" s="46"/>
      <c r="C40" s="11"/>
    </row>
    <row r="41" spans="1:3">
      <c r="A41" s="46" t="s">
        <v>68</v>
      </c>
      <c r="B41" s="46"/>
      <c r="C41" s="11"/>
    </row>
    <row r="42" spans="1:3">
      <c r="A42" s="46" t="s">
        <v>69</v>
      </c>
      <c r="B42" s="46"/>
      <c r="C42" s="11"/>
    </row>
    <row r="43" spans="1:3">
      <c r="A43" s="46" t="s">
        <v>70</v>
      </c>
      <c r="B43" s="46"/>
      <c r="C43" s="11"/>
    </row>
    <row r="44" spans="1:3">
      <c r="A44" s="46" t="s">
        <v>71</v>
      </c>
      <c r="B44" s="46"/>
      <c r="C44" s="11"/>
    </row>
    <row r="45" spans="1:3">
      <c r="A45" s="46" t="s">
        <v>72</v>
      </c>
      <c r="B45" s="46"/>
      <c r="C45" s="11"/>
    </row>
    <row r="46" spans="1:3">
      <c r="A46" s="46" t="s">
        <v>73</v>
      </c>
      <c r="B46" s="46"/>
      <c r="C46" s="11"/>
    </row>
    <row r="47" spans="1:3">
      <c r="A47" s="46" t="s">
        <v>74</v>
      </c>
      <c r="B47" s="46"/>
      <c r="C47" s="11"/>
    </row>
    <row r="48" spans="1:3">
      <c r="A48" s="46" t="s">
        <v>75</v>
      </c>
      <c r="B48" s="46"/>
      <c r="C48" s="11"/>
    </row>
    <row r="49" spans="1:3">
      <c r="A49" s="46" t="s">
        <v>76</v>
      </c>
      <c r="B49" s="46"/>
      <c r="C49" s="11"/>
    </row>
    <row r="50" spans="1:3">
      <c r="A50" s="46" t="s">
        <v>77</v>
      </c>
      <c r="B50" s="46"/>
      <c r="C50" s="11"/>
    </row>
    <row r="51" spans="1:3">
      <c r="A51" s="46" t="s">
        <v>78</v>
      </c>
      <c r="B51" s="46"/>
      <c r="C51" s="11"/>
    </row>
    <row r="52" spans="1:3">
      <c r="A52" s="46" t="s">
        <v>79</v>
      </c>
      <c r="B52" s="46"/>
      <c r="C52" s="11"/>
    </row>
    <row r="53" spans="1:3">
      <c r="A53" s="13"/>
      <c r="B53" s="13"/>
      <c r="C53"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9" zoomScale="80" zoomScaleNormal="80" workbookViewId="0">
      <selection activeCell="A35" sqref="A35"/>
    </sheetView>
  </sheetViews>
  <sheetFormatPr defaultColWidth="0" defaultRowHeight="15"/>
  <cols>
    <col min="1" max="1" width="52.125" customWidth="1"/>
    <col min="2" max="2" width="35.375" customWidth="1"/>
    <col min="3" max="3" width="96" customWidth="1"/>
    <col min="4" max="8" width="11.375" hidden="1" customWidth="1"/>
    <col min="9" max="9" width="12" hidden="1" customWidth="1"/>
    <col min="10" max="16384" width="11.375" hidden="1"/>
  </cols>
  <sheetData>
    <row r="1" spans="1:6" ht="18.75">
      <c r="A1" s="91" t="s">
        <v>80</v>
      </c>
      <c r="B1" s="91"/>
      <c r="C1" s="91"/>
    </row>
    <row r="2" spans="1:6" ht="16.5">
      <c r="A2" s="14" t="s">
        <v>36</v>
      </c>
      <c r="B2" s="82" t="s">
        <v>81</v>
      </c>
      <c r="C2" s="83"/>
    </row>
    <row r="3" spans="1:6">
      <c r="A3" s="15" t="s">
        <v>1</v>
      </c>
      <c r="B3" s="88" t="str">
        <f>'GENERALES NOTA 322'!B2:C2</f>
        <v>11001310500920240012900</v>
      </c>
      <c r="C3" s="88"/>
    </row>
    <row r="4" spans="1:6" ht="16.5">
      <c r="A4" s="15" t="s">
        <v>3</v>
      </c>
      <c r="B4" s="88" t="str">
        <f>'GENERALES NOTA 322'!B3:C3</f>
        <v>009 LABORAL CIRCUITO BOGOTA</v>
      </c>
      <c r="C4" s="88"/>
    </row>
    <row r="5" spans="1:6">
      <c r="A5" s="15" t="s">
        <v>5</v>
      </c>
      <c r="B5" s="88" t="str">
        <f>'GENERALES NOTA 322'!B4:C4</f>
        <v>COLFONDOS Y OTRO</v>
      </c>
      <c r="C5" s="88"/>
    </row>
    <row r="6" spans="1:6" ht="14.45" customHeight="1">
      <c r="A6" s="15" t="s">
        <v>7</v>
      </c>
      <c r="B6" s="88" t="str">
        <f>'GENERALES NOTA 322'!B5:C5</f>
        <v>DIANA PATRICIA LOPEZ LASPRILLA. C.C: 52.080.031</v>
      </c>
      <c r="C6" s="88"/>
    </row>
    <row r="7" spans="1:6">
      <c r="A7" s="15" t="s">
        <v>9</v>
      </c>
      <c r="B7" s="88" t="str">
        <f>'GENERALES NOTA 322'!B6:C6</f>
        <v>LLAMADA EN GARANTIA</v>
      </c>
      <c r="C7" s="88"/>
    </row>
    <row r="8" spans="1:6" ht="30">
      <c r="A8" s="15" t="s">
        <v>20</v>
      </c>
      <c r="B8" s="89" t="str">
        <f>'GENERALES NOTA 322'!B15:C15</f>
        <v>NO ES POSIBLE CUANTIFICAR LAS PRETENSIONES DE LA DEMANDA EN ATENCIÓN A LA NATURALEZA DEL PROCESO.</v>
      </c>
      <c r="C8" s="90"/>
    </row>
    <row r="9" spans="1:6">
      <c r="A9" s="72" t="s">
        <v>22</v>
      </c>
      <c r="B9" s="75" t="s">
        <v>23</v>
      </c>
      <c r="C9" s="76"/>
    </row>
    <row r="10" spans="1:6">
      <c r="A10" s="72"/>
      <c r="B10" s="16" t="s">
        <v>24</v>
      </c>
      <c r="C10" s="18">
        <f>'GENERALES NOTA 322'!C17</f>
        <v>0</v>
      </c>
    </row>
    <row r="11" spans="1:6">
      <c r="A11" s="72"/>
      <c r="B11" s="16" t="s">
        <v>25</v>
      </c>
      <c r="C11" s="18">
        <f>'GENERALES NOTA 322'!C18</f>
        <v>0</v>
      </c>
    </row>
    <row r="12" spans="1:6">
      <c r="A12" s="72"/>
      <c r="B12" s="75"/>
      <c r="C12" s="76"/>
    </row>
    <row r="13" spans="1:6">
      <c r="A13" s="72"/>
      <c r="B13" s="16" t="s">
        <v>82</v>
      </c>
      <c r="C13" s="19"/>
    </row>
    <row r="14" spans="1:6">
      <c r="A14" s="72"/>
      <c r="B14" s="16" t="s">
        <v>83</v>
      </c>
      <c r="C14" s="19"/>
      <c r="E14" t="s">
        <v>84</v>
      </c>
      <c r="F14" s="20">
        <v>0.7</v>
      </c>
    </row>
    <row r="15" spans="1:6">
      <c r="A15" s="17" t="s">
        <v>85</v>
      </c>
      <c r="B15" s="82" t="s">
        <v>86</v>
      </c>
      <c r="C15" s="83"/>
    </row>
    <row r="16" spans="1:6" ht="15" customHeight="1">
      <c r="A16" s="15" t="s">
        <v>87</v>
      </c>
      <c r="B16" s="84" t="s">
        <v>88</v>
      </c>
      <c r="C16" s="85"/>
    </row>
    <row r="17" spans="1:3" ht="28.5" customHeight="1">
      <c r="A17" s="21" t="s">
        <v>89</v>
      </c>
      <c r="B17" s="77">
        <f>((C19+C20+C22+C23)-C26)*C25*C27</f>
        <v>0</v>
      </c>
      <c r="C17" s="77"/>
    </row>
    <row r="18" spans="1:3">
      <c r="A18" s="17" t="s">
        <v>90</v>
      </c>
      <c r="B18" s="86" t="s">
        <v>23</v>
      </c>
      <c r="C18" s="87"/>
    </row>
    <row r="19" spans="1:3">
      <c r="A19" s="73"/>
      <c r="B19" s="16" t="s">
        <v>24</v>
      </c>
      <c r="C19" s="18">
        <v>0</v>
      </c>
    </row>
    <row r="20" spans="1:3">
      <c r="A20" s="74"/>
      <c r="B20" s="16" t="s">
        <v>25</v>
      </c>
      <c r="C20" s="18">
        <v>0</v>
      </c>
    </row>
    <row r="21" spans="1:3">
      <c r="A21" s="74"/>
      <c r="B21" s="75" t="s">
        <v>26</v>
      </c>
      <c r="C21" s="76"/>
    </row>
    <row r="22" spans="1:3">
      <c r="A22" s="74"/>
      <c r="B22" s="16" t="s">
        <v>82</v>
      </c>
      <c r="C22" s="18">
        <v>0</v>
      </c>
    </row>
    <row r="23" spans="1:3" ht="45">
      <c r="A23" s="74"/>
      <c r="B23" s="16" t="s">
        <v>91</v>
      </c>
      <c r="C23" s="18">
        <v>0</v>
      </c>
    </row>
    <row r="24" spans="1:3">
      <c r="A24" s="74"/>
      <c r="B24" s="75" t="s">
        <v>92</v>
      </c>
      <c r="C24" s="76"/>
    </row>
    <row r="25" spans="1:3">
      <c r="A25" s="22"/>
      <c r="B25" s="16" t="s">
        <v>93</v>
      </c>
      <c r="C25" s="23">
        <v>0</v>
      </c>
    </row>
    <row r="26" spans="1:3">
      <c r="A26" s="24"/>
      <c r="B26" s="16" t="s">
        <v>40</v>
      </c>
      <c r="C26" s="25">
        <v>0</v>
      </c>
    </row>
    <row r="27" spans="1:3">
      <c r="A27" s="24"/>
      <c r="B27" s="16" t="s">
        <v>94</v>
      </c>
      <c r="C27" s="23">
        <v>0</v>
      </c>
    </row>
    <row r="28" spans="1:3">
      <c r="A28" s="26" t="s">
        <v>95</v>
      </c>
      <c r="B28" s="77">
        <f>IFERROR(B17*(VLOOKUP(B15,Hoja2!$G$1:$H$6,2,0)),16666)</f>
        <v>16666</v>
      </c>
      <c r="C28" s="77"/>
    </row>
    <row r="29" spans="1:3" ht="33">
      <c r="A29" s="15" t="s">
        <v>96</v>
      </c>
      <c r="B29" s="78" t="s">
        <v>97</v>
      </c>
      <c r="C29" s="79"/>
    </row>
    <row r="30" spans="1:3" ht="33">
      <c r="A30" s="15" t="s">
        <v>98</v>
      </c>
      <c r="B30" s="80" t="s">
        <v>99</v>
      </c>
      <c r="C30" s="81"/>
    </row>
    <row r="31" spans="1:3" ht="18.75">
      <c r="A31" s="27" t="s">
        <v>100</v>
      </c>
      <c r="B31" s="27"/>
      <c r="C31" s="27"/>
    </row>
    <row r="32" spans="1:3">
      <c r="A32" s="28" t="s">
        <v>101</v>
      </c>
      <c r="B32" s="71"/>
      <c r="C32" s="71"/>
    </row>
    <row r="33" spans="1:3">
      <c r="A33" s="28" t="s">
        <v>102</v>
      </c>
      <c r="B33" s="71"/>
      <c r="C33" s="71"/>
    </row>
    <row r="34" spans="1:3">
      <c r="A34" s="24"/>
      <c r="B34" s="24"/>
      <c r="C34" s="24"/>
    </row>
    <row r="35" spans="1:3">
      <c r="A35" s="24"/>
      <c r="B35" s="24"/>
      <c r="C35" s="24"/>
    </row>
    <row r="36" spans="1:3">
      <c r="A36" s="24"/>
      <c r="B36" s="24"/>
      <c r="C36" s="24"/>
    </row>
    <row r="37" spans="1:3">
      <c r="A37" s="24"/>
      <c r="B37" s="24"/>
      <c r="C37" s="24"/>
    </row>
  </sheetData>
  <sheetProtection algorithmName="SHA-512" hashValue="6l9IXqHrhOwJ/Zx4D+vCvNmVr1k0m466RRLs/eqVNqxPTluaPayV9kCMuxDr+A22fjvHQ4H1WbWWk40DhRtgrw==" saltValue="K5/QlZhpAIZmPJc5HUkMwA==" spinCount="100000" sheet="1" selectLockedCells="1"/>
  <mergeCells count="23">
    <mergeCell ref="A1:C1"/>
    <mergeCell ref="B2:C2"/>
    <mergeCell ref="B3:C3"/>
    <mergeCell ref="B4:C4"/>
    <mergeCell ref="B5:C5"/>
    <mergeCell ref="B6:C6"/>
    <mergeCell ref="B7:C7"/>
    <mergeCell ref="B8:C8"/>
    <mergeCell ref="B9:C9"/>
    <mergeCell ref="B12:C12"/>
    <mergeCell ref="B33:C33"/>
    <mergeCell ref="A9:A14"/>
    <mergeCell ref="A19:A24"/>
    <mergeCell ref="B24:C24"/>
    <mergeCell ref="B28:C28"/>
    <mergeCell ref="B29:C29"/>
    <mergeCell ref="B30:C30"/>
    <mergeCell ref="B32:C32"/>
    <mergeCell ref="B15:C15"/>
    <mergeCell ref="B16:C16"/>
    <mergeCell ref="B17:C17"/>
    <mergeCell ref="B18:C18"/>
    <mergeCell ref="B21:C21"/>
  </mergeCells>
  <dataValidations count="1">
    <dataValidation type="decimal" operator="lessThanOrEqual" allowBlank="1" showInputMessage="1" showErrorMessage="1" sqref="C25" xr:uid="{00000000-0002-0000-0200-000001000000}">
      <formula1>1</formula1>
    </dataValidation>
  </dataValidations>
  <pageMargins left="0.7" right="0.7" top="0.75" bottom="0.75" header="0.3" footer="0.3"/>
  <pageSetup orientation="portrait"/>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375" customWidth="1"/>
    <col min="2" max="3" width="69.25" customWidth="1"/>
    <col min="4" max="16384" width="10.875" hidden="1"/>
  </cols>
  <sheetData>
    <row r="1" spans="1:3" ht="18.75">
      <c r="A1" s="91" t="s">
        <v>103</v>
      </c>
      <c r="B1" s="91"/>
      <c r="C1" s="91"/>
    </row>
    <row r="2" spans="1:3" ht="17.100000000000001" customHeight="1">
      <c r="A2" s="7" t="s">
        <v>36</v>
      </c>
      <c r="B2" s="95" t="str">
        <f>'[2]AUTOS NOTA 321'!B2:C2</f>
        <v>SINIESTRO   LEGIS</v>
      </c>
      <c r="C2" s="96"/>
    </row>
    <row r="3" spans="1:3" ht="15.95" customHeight="1">
      <c r="A3" s="10" t="s">
        <v>1</v>
      </c>
      <c r="B3" s="54" t="str">
        <f>'GENERALES NOTA 322'!B2:C2</f>
        <v>11001310500920240012900</v>
      </c>
      <c r="C3" s="54"/>
    </row>
    <row r="4" spans="1:3">
      <c r="A4" s="10" t="s">
        <v>3</v>
      </c>
      <c r="B4" s="54" t="str">
        <f>'GENERALES NOTA 322'!B3:C3</f>
        <v>009 LABORAL CIRCUITO BOGOTA</v>
      </c>
      <c r="C4" s="54"/>
    </row>
    <row r="5" spans="1:3" ht="29.1" customHeight="1">
      <c r="A5" s="10" t="s">
        <v>5</v>
      </c>
      <c r="B5" s="54" t="str">
        <f>'GENERALES NOTA 322'!B4:C4</f>
        <v>COLFONDOS Y OTRO</v>
      </c>
      <c r="C5" s="54"/>
    </row>
    <row r="6" spans="1:3">
      <c r="A6" s="10" t="s">
        <v>7</v>
      </c>
      <c r="B6" s="54" t="str">
        <f>'GENERALES NOTA 322'!B5:C5</f>
        <v>DIANA PATRICIA LOPEZ LASPRILLA. C.C: 52.080.031</v>
      </c>
      <c r="C6" s="54"/>
    </row>
    <row r="7" spans="1:3" ht="43.5" customHeight="1">
      <c r="A7" s="10" t="s">
        <v>9</v>
      </c>
      <c r="B7" s="54" t="str">
        <f>'GENERALES NOTA 322'!B6:C6</f>
        <v>LLAMADA EN GARANTIA</v>
      </c>
      <c r="C7" s="54"/>
    </row>
    <row r="8" spans="1:3">
      <c r="A8" s="10" t="s">
        <v>104</v>
      </c>
      <c r="B8" s="54"/>
      <c r="C8" s="54"/>
    </row>
    <row r="9" spans="1:3">
      <c r="A9" s="12" t="s">
        <v>90</v>
      </c>
      <c r="B9" s="94"/>
      <c r="C9" s="94"/>
    </row>
    <row r="10" spans="1:3">
      <c r="A10" s="12" t="s">
        <v>105</v>
      </c>
      <c r="B10" s="54"/>
      <c r="C10" s="54"/>
    </row>
    <row r="11" spans="1:3" ht="30">
      <c r="A11" s="12" t="s">
        <v>106</v>
      </c>
      <c r="B11" s="92"/>
      <c r="C11" s="93"/>
    </row>
    <row r="12" spans="1:3" ht="60">
      <c r="A12" s="10" t="s">
        <v>107</v>
      </c>
      <c r="B12" s="54"/>
      <c r="C12" s="54"/>
    </row>
    <row r="13" spans="1:3" ht="60">
      <c r="A13" s="10" t="s">
        <v>108</v>
      </c>
      <c r="B13" s="54"/>
      <c r="C13" s="54"/>
    </row>
    <row r="14" spans="1:3">
      <c r="A14" s="10" t="s">
        <v>109</v>
      </c>
      <c r="B14" s="11"/>
      <c r="C14" s="11"/>
    </row>
    <row r="15" spans="1:3">
      <c r="A15" s="12" t="s">
        <v>110</v>
      </c>
      <c r="B15" s="54"/>
      <c r="C15" s="54"/>
    </row>
    <row r="16" spans="1:3">
      <c r="A16" s="11" t="s">
        <v>111</v>
      </c>
      <c r="B16" s="93"/>
      <c r="C16" s="93"/>
    </row>
  </sheetData>
  <mergeCells count="15">
    <mergeCell ref="A1:C1"/>
    <mergeCell ref="B2:C2"/>
    <mergeCell ref="B3:C3"/>
    <mergeCell ref="B4:C4"/>
    <mergeCell ref="B5:C5"/>
    <mergeCell ref="B6:C6"/>
    <mergeCell ref="B7:C7"/>
    <mergeCell ref="B8:C8"/>
    <mergeCell ref="B9:C9"/>
    <mergeCell ref="B10:C10"/>
    <mergeCell ref="B11:C11"/>
    <mergeCell ref="B12:C12"/>
    <mergeCell ref="B13:C13"/>
    <mergeCell ref="B15:C15"/>
    <mergeCell ref="B16:C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 defaultRowHeight="15"/>
  <sheetData>
    <row r="1" spans="1:1">
      <c r="A1" t="s">
        <v>112</v>
      </c>
    </row>
    <row r="2" spans="1:1">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625" defaultRowHeight="15"/>
  <cols>
    <col min="4" max="4" width="20.125" customWidth="1"/>
    <col min="5" max="5" width="42.875" customWidth="1"/>
    <col min="7" max="7" width="26.375" customWidth="1"/>
  </cols>
  <sheetData>
    <row r="1" spans="1:12">
      <c r="A1" s="1" t="s">
        <v>41</v>
      </c>
      <c r="B1" t="s">
        <v>114</v>
      </c>
      <c r="C1" s="1" t="s">
        <v>45</v>
      </c>
      <c r="D1" s="1" t="s">
        <v>49</v>
      </c>
      <c r="E1" s="2" t="s">
        <v>50</v>
      </c>
      <c r="F1" s="3" t="s">
        <v>84</v>
      </c>
      <c r="G1" s="3" t="s">
        <v>115</v>
      </c>
      <c r="H1" s="4">
        <v>0.7</v>
      </c>
      <c r="I1" t="s">
        <v>116</v>
      </c>
      <c r="J1" t="s">
        <v>117</v>
      </c>
      <c r="L1" t="s">
        <v>10</v>
      </c>
    </row>
    <row r="2" spans="1:12">
      <c r="A2" t="s">
        <v>118</v>
      </c>
      <c r="B2" t="s">
        <v>113</v>
      </c>
      <c r="C2" t="s">
        <v>119</v>
      </c>
      <c r="D2" s="3" t="s">
        <v>120</v>
      </c>
      <c r="E2" s="5" t="s">
        <v>121</v>
      </c>
      <c r="F2" s="3" t="s">
        <v>86</v>
      </c>
      <c r="G2" s="3" t="s">
        <v>122</v>
      </c>
      <c r="H2" s="4">
        <v>0.25</v>
      </c>
      <c r="I2" t="s">
        <v>123</v>
      </c>
      <c r="J2" t="s">
        <v>124</v>
      </c>
      <c r="L2" t="s">
        <v>125</v>
      </c>
    </row>
    <row r="3" spans="1:12">
      <c r="A3" t="s">
        <v>126</v>
      </c>
      <c r="C3" t="s">
        <v>127</v>
      </c>
      <c r="D3" s="3" t="s">
        <v>128</v>
      </c>
      <c r="E3" s="5" t="s">
        <v>129</v>
      </c>
      <c r="F3" s="3" t="s">
        <v>130</v>
      </c>
      <c r="G3" s="3" t="s">
        <v>131</v>
      </c>
      <c r="H3" s="4">
        <v>0.55000000000000004</v>
      </c>
      <c r="I3" t="s">
        <v>132</v>
      </c>
      <c r="J3" t="s">
        <v>133</v>
      </c>
    </row>
    <row r="4" spans="1:12">
      <c r="A4" t="s">
        <v>134</v>
      </c>
      <c r="C4" t="s">
        <v>135</v>
      </c>
      <c r="E4" s="5" t="s">
        <v>136</v>
      </c>
      <c r="G4" s="3" t="s">
        <v>137</v>
      </c>
      <c r="H4" s="4">
        <v>0.15</v>
      </c>
      <c r="I4" t="s">
        <v>138</v>
      </c>
      <c r="J4" t="s">
        <v>139</v>
      </c>
    </row>
    <row r="5" spans="1:12">
      <c r="A5" t="s">
        <v>140</v>
      </c>
      <c r="E5" s="5" t="s">
        <v>141</v>
      </c>
      <c r="G5" s="3" t="s">
        <v>142</v>
      </c>
      <c r="H5" s="4">
        <v>0.7</v>
      </c>
      <c r="I5" t="s">
        <v>143</v>
      </c>
      <c r="J5" t="s">
        <v>144</v>
      </c>
    </row>
    <row r="6" spans="1:12">
      <c r="E6" s="5" t="s">
        <v>145</v>
      </c>
      <c r="G6" s="3" t="s">
        <v>146</v>
      </c>
      <c r="H6" s="4">
        <v>0.3</v>
      </c>
      <c r="J6" t="s">
        <v>147</v>
      </c>
    </row>
    <row r="7" spans="1:12">
      <c r="E7" s="5" t="s">
        <v>148</v>
      </c>
      <c r="G7" s="3" t="s">
        <v>86</v>
      </c>
    </row>
    <row r="8" spans="1:12">
      <c r="E8" s="5" t="s">
        <v>149</v>
      </c>
    </row>
  </sheetData>
  <pageMargins left="0.7" right="0.7" top="0.75" bottom="0.75" header="0.3" footer="0.3"/>
  <pageSetup orientation="portrait"/>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2020-12-07T14:41:00Z</dcterms:created>
  <dcterms:modified xsi:type="dcterms:W3CDTF">2025-01-24T20:19:32Z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ICV">
    <vt:lpwstr>F8DC286E202F4BD2804A2DCA5FB295D7_12</vt:lpwstr>
  </property>
  <property fmtid="{D5CDD505-2E9C-101B-9397-08002B2CF9AE}" pid="31" name="KSOProductBuildVer">
    <vt:lpwstr>3082-12.2.0.17562</vt:lpwstr>
  </property>
</Properties>
</file>