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G:\Mi unidad\Documentos de Trabajo\005 Procesos\140 INES JEANNETT MENDOZA CASTILLO\"/>
    </mc:Choice>
  </mc:AlternateContent>
  <xr:revisionPtr revIDLastSave="0" documentId="13_ncr:1_{F1FFE09D-1968-4083-8EAB-6E5F8B92142F}" xr6:coauthVersionLast="47" xr6:coauthVersionMax="47" xr10:uidLastSave="{00000000-0000-0000-0000-000000000000}"/>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<sst xmlns="http://schemas.openxmlformats.org/spreadsheetml/2006/main" count="195" uniqueCount="154">
  <si>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</si>
  <si>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</si>
  <si>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76001310501920240002000</t>
  </si>
  <si>
    <t>Juzgado</t>
  </si>
  <si>
    <t>019 LABORAL CIRCUITO CALI</t>
  </si>
  <si>
    <t>Demandado</t>
  </si>
  <si>
    <t>COLFONDOS Y OTRO</t>
  </si>
  <si>
    <t xml:space="preserve">Demandante </t>
  </si>
  <si>
    <t>INES JEANNETT MENDOZA CASTILLO. C.C:  39.527.033</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</si>
  <si>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</si>
  <si>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</si>
  <si>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</si>
  <si>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</si>
  <si>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</si>
  <si>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</si>
  <si>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</si>
  <si>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</si>
  <si>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</si>
  <si>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</si>
  <si>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</si>
  <si>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</si>
  <si>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</si>
  <si>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</si>
  <si>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</si>
  <si>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</si>
  <si>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</si>
  <si>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</si>
  <si>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</si>
  <si>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</si>
  <si>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</si>
  <si>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</si>
  <si>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</si>
  <si>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</si>
  <si>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</si>
  <si>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</si>
  <si>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</si>
  <si>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24/01/2025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</si>
  <si>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</si>
  <si>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</si>
  <si>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</si>
  <si>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</si>
  <si>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</si>
  <si>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</si>
  <si>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</si>
  <si>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</si>
  <si>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</si>
  <si>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</si>
  <si>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</si>
  <si>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</si>
  <si>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</si>
  <si>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</si>
  <si>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</si>
  <si>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</si>
  <si>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</si>
  <si>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</si>
  <si>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</si>
  <si>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</si>
  <si>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</si>
  <si>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</si>
  <si>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</si>
  <si>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</si>
  <si>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</si>
  <si>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</si>
  <si>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</si>
  <si>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</si>
  <si>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</si>
  <si>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</si>
  <si>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</si>
  <si>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</si>
  <si>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</si>
  <si>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</si>
  <si>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</si>
  <si>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</si>
  <si>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</si>
  <si>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</si>
  <si>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</si>
  <si>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</si>
  <si>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</si>
  <si>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</si>
  <si>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</si>
  <si>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</si>
  <si>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</si>
  <si>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</si>
  <si>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AJR2734 </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</si>
  <si>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</si>
  <si>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</si>
  <si>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</si>
  <si>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</si>
  <si>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</si>
  <si>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</si>
  <si>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</si>
  <si>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</si>
  <si>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</si>
  <si>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</si>
  <si>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</si>
  <si>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</si>
  <si>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</si>
  <si>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</si>
  <si>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</si>
  <si>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</si>
  <si>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</si>
  <si>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</si>
  <si>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</si>
  <si>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</si>
  <si>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</si>
  <si>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</si>
  <si>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</si>
  <si>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</si>
  <si>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</si>
  <si>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</si>
  <si>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</si>
  <si>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</si>
  <si>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</si>
  <si>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</si>
  <si>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</si>
  <si>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</si>
  <si>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</si>
  <si>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</si>
  <si>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</si>
  <si>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</si>
  <si>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</si>
  <si>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</si>
  <si>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</si>
  <si>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</si>
  <si>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</si>
  <si>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</si>
  <si>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</si>
  <si>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</si>
  <si>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</si>
  <si>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</si>
  <si>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</si>
  <si>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</si>
  <si>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</si>
  <si>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</si>
  <si>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</si>
  <si>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</si>
  <si>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</si>
  <si>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</si>
  <si>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</si>
  <si>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</si>
  <si>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</si>
  <si>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</si>
  <si>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</si>
  <si>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</si>
  <si>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</si>
  <si>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</si>
  <si>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</si>
  <si>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</si>
  <si>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</si>
  <si>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</si>
  <si>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01/07/1996</t>
  </si>
  <si>
    <t xml:space="preserve">SEGÚN LOS HECHOS DE LA DEMANDA, LA SEÑORA INES JEANNETT MENDOZA CASTILLO, IDENTIFICADA CON LA C.C:  39.527.033, NACIÓ EL 08/03/1961. COTIZÓ PARA LOS RIESGOS DE IVM INICIALMENTE EN EL ISS, HOY COLPENSIONES. QUE GESTORES DE COLFONDOS S.A., PROMOVIERON A LA DEMANDANTE, SIN BRINDAR INFORMACIÓN SUFICIENTE, SE TRASLADASE DESDE EL RPM AL RAIS, A PARTIR DE JULIO DE 1996. QUE COLFONDOS S.A. RECONOCIÓ A LA DEMANDANTE LA PENSIÓN DE VEJEZ BAJO LA MODALIDAD DE PENSIÓN DE GARANTÍA MÍNIMA, CUYO MONTO INICIAL FUE DE UN SALARIO MÍNIMO A PARTIR DEL 01/08/2018. QUE LA MESADA PENSIONAL QUE PUDO ALCANZAR LA ACTORA EN EL RPM, ES CONSIDERABLEMENTE SUPERIOR A LA QUE OBTUVO EN EL RAIS. QUE MEDIANTE DERECHO DE PETICIÓN RADICADO EL 02/02/2023, SOLICITÓ A COLFONDOS S.A. TODA LA DOCUMENTACIÓN RELATIVA AL TRASLADO Y LAS CONSTANCIAS DE LOS CÁLCULOS EFECTUADOS; LA INEFICACIA DEL TRASLADO A FONDO PRIVADO; RELIQUIDACIÓN DE LA PENSIÓN Y PAGO DE LA INDEMNIZACIÓN PLENA DE PERJUICIOS POR EL TRASLADO INDEBIDO DE RÉGIMEN PENSIONAL. ENTIDAD QUE DIO RESPUESTA NEGATIVA EL 08/02/2023. </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</si>
  <si>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julio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</si>
  <si>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INDEMNIZACIÓN PLENA DE PERJUICIOS ESTÁ A CARGO ÚNICA Y EXCLUSIVAMENTE DE LA AFP QUE INCUMPLIÓ CON EL DEBER DE INFORMACIÓN, DE CONFORMIDAD CON LO PRECEPTUADO POR LA CORTE SUPREMA DE JUSTICIA-SL.
7. PRESCRIPCION DE LA ACCIÓN PARA SOLICITAR EL RECONOCIMIENTO Y PAGO DE PERJUICIOS A CARGO DE LOS FONDOS DE PENSIONES  
8. EL RECONOCIMIENTO Y PAGO DE LA PRESTACIÓN ECONÓMICA ES UN NUEVO ACTO JURÍDICO QUE DA POR SUPERADA Y SUBSANADA LA POSIBLE FALTA INFORMACIÓN AL MOMENTO DEL TRASLADO
9. LA INEFICACIA DEL ACTO DE TRASLADO NO CONLLEVA LA INVALIDEZ DEL CONTRATO DE SEGURO PREVISIONAL
10. LA EVENTUAL DECLARATORIA DE INEFICACIA DE TRASLADO NO PUEDE AFECTAR A TERCEROS DE BUENA FE.
11. FALTA DE COBERTURA MATERIAL DE LA PÓLIZA DE SEGURO PREVISIONAL No. 0209000001
12. PRESCRIPCIÓN EXTRAORDINARIA DE LA ACCIÓN DERIVADA DEL SEGURO 
13. APLICACIÓN DE LAS CONDICIONES DEL SEGURO
14. COBRO DE LO NO DEBIDO.
15. AFILIACIÓN LIBRE Y ESPONTÁNEA DE LA SEÑORA INES JEANNET MENDOZA CASTILLO AL RÉGIMEN DE AHORRO INDIVIDIAL CON SOLIDARIDAD 
16. ERROR DE DERECHO NO VICIA EL CONSENTIMIENTO
17. PROHIBICIÓN DEL TRASLADO DEL RÉGIMEN DE AHORRO INDIVIDUAL CON SOLIDARIDAD AL RÉGIMEN DE PRIMA MEDIA CON PRESTACIÓN DEFINIDA
18. EL TRASLADO ENTRE ADMINISTRADORAS DEL RAIS DENOTA LA VOLUNTAD DEL AFILIADO DE PERMANECER EN EL RÉGIMEN DE AHORRO INDIVIDUAL CON SOLIDARIDAD Y CONSIGO, SE CONFIGURA UN ACTO DE RELACIONAMIENTO QUE PRESUPONE EL CONOCIMIENTO DEL FUNCIONAMIENTO DE DICHO RÉGIMEN    
19. INEXISTENCIA DE LA OBLIGACIÓN DE DEVOLVER EL SEGURO PREVISIONAL CUANDO SE DECLARA LA NULIDAD Y/O INEFICACIA DE LA AFILIACIÓN POR FALTA DE CAUSA Y PORQUE AFECTA DERECHOS DE TERCEROS DE BUENA FE
20. BUENA FE
21.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</si>
</sst>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9C132B18-BF58-4CE8-B5A7-8EF2E81E037B}"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5-01-24T15:24:20.23" personId="{9C132B18-BF58-4CE8-B5A7-8EF2E81E037B}" id="{0E8D6E71-5F9C-4296-8830-E45C81665458}">
    <text>Según el SIAFP observo que es desde julio. Por favor valida y de ser procedente corrige</text>
  </threadedComment>
</ThreadedComments>
</file>

<file path=xl/threadedComments/threadedComment2.xml><?xml version="1.0" encoding="utf-8"?>
<ThreadedComments xmlns="http://schemas.microsoft.com/office/spreadsheetml/2018/threadedcomments" xmlns:x="http://schemas.openxmlformats.org/spreadsheetml/2006/main">
  <threadedComment ref="B16" dT="2025-01-24T15:25:19.95" personId="{9C132B18-BF58-4CE8-B5A7-8EF2E81E037B}" id="{20CFC6FF-B8E5-4EB1-9583-A18DC45F7746}">
    <text>Por favor validar conforme el comentario anterior</text>
  </threadedComment>
  <threadedComment ref="B30" dT="2025-01-24T15:25:54.49" personId="{9C132B18-BF58-4CE8-B5A7-8EF2E81E037B}" id="{956D8145-B030-4A55-9E8F-83DE3209B893}">
    <text>Por favor eliminar la excepción de PRESCRIPCIÓN EXTRAORDINARIA DE LA ACCIÓN DERIVADA DEL SEGURO. y ajustar los numerales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150</v>
      </c>
      <c r="C8" s="35"/>
    </row>
    <row r="9" spans="1:3" x14ac:dyDescent="0.25">
      <c r="A9" s="5" t="s">
        <v>14</v>
      </c>
      <c r="B9" s="36" t="s">
        <v>12</v>
      </c>
      <c r="C9" s="36"/>
    </row>
    <row r="10" spans="1:3" x14ac:dyDescent="0.25">
      <c r="A10" s="5" t="s">
        <v>15</v>
      </c>
      <c r="B10" s="36" t="s">
        <v>12</v>
      </c>
      <c r="C10" s="36"/>
    </row>
    <row r="11" spans="1:3" ht="23.25" customHeight="1" x14ac:dyDescent="0.25">
      <c r="A11" s="5" t="s">
        <v>16</v>
      </c>
      <c r="B11" s="37" t="s">
        <v>17</v>
      </c>
      <c r="C11" s="38"/>
    </row>
    <row r="12" spans="1:3" x14ac:dyDescent="0.25">
      <c r="A12" s="46" t="s">
        <v>18</v>
      </c>
      <c r="B12" s="40" t="s">
        <v>151</v>
      </c>
      <c r="C12" s="40"/>
    </row>
    <row r="13" spans="1:3" ht="30" customHeight="1" x14ac:dyDescent="0.25">
      <c r="A13" s="46"/>
      <c r="B13" s="40"/>
      <c r="C13" s="40"/>
    </row>
    <row r="14" spans="1:3" ht="73.5" customHeight="1" x14ac:dyDescent="0.25">
      <c r="A14" s="46"/>
      <c r="B14" s="40"/>
      <c r="C14" s="40"/>
    </row>
    <row r="15" spans="1:3" ht="30" x14ac:dyDescent="0.25">
      <c r="A15" s="5" t="s">
        <v>19</v>
      </c>
      <c r="B15" s="49" t="s">
        <v>20</v>
      </c>
      <c r="C15" s="50"/>
    </row>
    <row r="16" spans="1:3" ht="33.75" customHeight="1" x14ac:dyDescent="0.25">
      <c r="A16" s="51" t="s">
        <v>21</v>
      </c>
      <c r="B16" s="52" t="s">
        <v>22</v>
      </c>
      <c r="C16" s="52"/>
    </row>
    <row r="17" spans="1:3" ht="33.75" customHeight="1" x14ac:dyDescent="0.25">
      <c r="A17" s="51"/>
      <c r="B17" s="11" t="s">
        <v>23</v>
      </c>
      <c r="C17" s="6"/>
    </row>
    <row r="18" spans="1:3" ht="33.75" customHeight="1" x14ac:dyDescent="0.25">
      <c r="A18" s="51"/>
      <c r="B18" s="11" t="s">
        <v>24</v>
      </c>
      <c r="C18" s="6"/>
    </row>
    <row r="19" spans="1:3" x14ac:dyDescent="0.25">
      <c r="A19" s="51"/>
      <c r="B19" s="53" t="s">
        <v>25</v>
      </c>
      <c r="C19" s="54"/>
    </row>
    <row r="20" spans="1:3" x14ac:dyDescent="0.25">
      <c r="A20" s="51"/>
      <c r="B20" s="11"/>
      <c r="C20" s="6"/>
    </row>
    <row r="21" spans="1:3" x14ac:dyDescent="0.25">
      <c r="A21" s="51"/>
      <c r="B21" s="11"/>
      <c r="C21" s="6"/>
    </row>
    <row r="22" spans="1:3" x14ac:dyDescent="0.25">
      <c r="A22" s="51"/>
      <c r="B22" s="53" t="s">
        <v>26</v>
      </c>
      <c r="C22" s="54"/>
    </row>
    <row r="23" spans="1:3" x14ac:dyDescent="0.25">
      <c r="A23" s="51"/>
      <c r="B23" s="11"/>
      <c r="C23" s="16"/>
    </row>
    <row r="24" spans="1:3" x14ac:dyDescent="0.25">
      <c r="A24" s="5" t="s">
        <v>27</v>
      </c>
      <c r="B24" s="40" t="s">
        <v>28</v>
      </c>
      <c r="C24" s="40"/>
    </row>
    <row r="25" spans="1:3" x14ac:dyDescent="0.25">
      <c r="A25" s="5" t="s">
        <v>29</v>
      </c>
      <c r="B25" s="40" t="s">
        <v>30</v>
      </c>
      <c r="C25" s="40"/>
    </row>
    <row r="26" spans="1:3" x14ac:dyDescent="0.25">
      <c r="A26" s="5" t="s">
        <v>31</v>
      </c>
      <c r="B26" s="40" t="s">
        <v>32</v>
      </c>
      <c r="C26" s="40"/>
    </row>
    <row r="27" spans="1:3" x14ac:dyDescent="0.25">
      <c r="A27" s="5" t="s">
        <v>33</v>
      </c>
      <c r="B27" s="47">
        <v>45664</v>
      </c>
      <c r="C27" s="48"/>
    </row>
    <row r="28" spans="1:3" x14ac:dyDescent="0.25">
      <c r="A28" s="5" t="s">
        <v>34</v>
      </c>
      <c r="B28" s="45">
        <v>45659</v>
      </c>
      <c r="C28" s="45"/>
    </row>
    <row r="29" spans="1:3" x14ac:dyDescent="0.25">
      <c r="A29" s="5" t="s">
        <v>35</v>
      </c>
      <c r="B29" s="45" t="s">
        <v>36</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37</v>
      </c>
      <c r="B1" s="55"/>
      <c r="C1" s="55"/>
    </row>
    <row r="2" spans="1:3" x14ac:dyDescent="0.25">
      <c r="A2" s="13" t="s">
        <v>38</v>
      </c>
      <c r="B2" s="56" t="s">
        <v>39</v>
      </c>
      <c r="C2" s="57"/>
    </row>
    <row r="3" spans="1:3" x14ac:dyDescent="0.25">
      <c r="A3" s="5" t="s">
        <v>1</v>
      </c>
      <c r="B3" s="40" t="str">
        <f>'GENERALES NOTA 322'!B2:C2</f>
        <v>76001310501920240002000</v>
      </c>
      <c r="C3" s="40"/>
    </row>
    <row r="4" spans="1:3" x14ac:dyDescent="0.25">
      <c r="A4" s="5" t="s">
        <v>3</v>
      </c>
      <c r="B4" s="40" t="str">
        <f>'GENERALES NOTA 322'!B3:C3</f>
        <v>019 LABORAL CIRCUITO CALI</v>
      </c>
      <c r="C4" s="40"/>
    </row>
    <row r="5" spans="1:3" x14ac:dyDescent="0.25">
      <c r="A5" s="5" t="s">
        <v>5</v>
      </c>
      <c r="B5" s="40" t="str">
        <f>'GENERALES NOTA 322'!B4:C4</f>
        <v>COLFONDOS Y OTRO</v>
      </c>
      <c r="C5" s="40"/>
    </row>
    <row r="6" spans="1:3" x14ac:dyDescent="0.25">
      <c r="A6" s="5" t="s">
        <v>7</v>
      </c>
      <c r="B6" s="40" t="str">
        <f>'GENERALES NOTA 322'!B5:C5</f>
        <v>INES JEANNETT MENDOZA CASTILLO. C.C:  39.527.033</v>
      </c>
      <c r="C6" s="40"/>
    </row>
    <row r="7" spans="1:3" x14ac:dyDescent="0.25">
      <c r="A7" s="5" t="s">
        <v>9</v>
      </c>
      <c r="B7" s="40" t="str">
        <f>'GENERALES NOTA 322'!B6:C6</f>
        <v>LLAMADA EN GARANTIA</v>
      </c>
      <c r="C7" s="40"/>
    </row>
    <row r="8" spans="1:3" x14ac:dyDescent="0.25">
      <c r="A8" s="13" t="s">
        <v>40</v>
      </c>
      <c r="B8" s="40"/>
      <c r="C8" s="40"/>
    </row>
    <row r="9" spans="1:3" x14ac:dyDescent="0.25">
      <c r="A9" s="13" t="s">
        <v>16</v>
      </c>
      <c r="B9" s="40"/>
      <c r="C9" s="40"/>
    </row>
    <row r="10" spans="1:3" x14ac:dyDescent="0.25">
      <c r="A10" s="13" t="s">
        <v>41</v>
      </c>
      <c r="B10" s="56"/>
      <c r="C10" s="58"/>
    </row>
    <row r="11" spans="1:3" x14ac:dyDescent="0.25">
      <c r="A11" s="13" t="s">
        <v>42</v>
      </c>
      <c r="B11" s="56"/>
      <c r="C11" s="57"/>
    </row>
    <row r="12" spans="1:3" x14ac:dyDescent="0.25">
      <c r="A12" s="13" t="s">
        <v>43</v>
      </c>
      <c r="B12" s="43"/>
      <c r="C12" s="44"/>
    </row>
    <row r="13" spans="1:3" x14ac:dyDescent="0.25">
      <c r="A13" s="13" t="s">
        <v>44</v>
      </c>
      <c r="B13" s="40"/>
      <c r="C13" s="40"/>
    </row>
    <row r="14" spans="1:3" x14ac:dyDescent="0.25">
      <c r="A14" s="13" t="s">
        <v>45</v>
      </c>
      <c r="B14" s="40"/>
      <c r="C14" s="40"/>
    </row>
    <row r="15" spans="1:3" x14ac:dyDescent="0.25">
      <c r="A15" s="13" t="s">
        <v>46</v>
      </c>
      <c r="B15" s="40"/>
      <c r="C15" s="40"/>
    </row>
    <row r="16" spans="1:3" x14ac:dyDescent="0.25">
      <c r="A16" s="59" t="s">
        <v>47</v>
      </c>
      <c r="B16" s="40"/>
      <c r="C16" s="40"/>
    </row>
    <row r="17" spans="1:3" x14ac:dyDescent="0.25">
      <c r="A17" s="60"/>
      <c r="B17" s="9" t="s">
        <v>48</v>
      </c>
      <c r="C17" s="10" t="s">
        <v>49</v>
      </c>
    </row>
    <row r="18" spans="1:3" x14ac:dyDescent="0.25">
      <c r="A18" s="60"/>
      <c r="B18" s="11"/>
      <c r="C18" s="11"/>
    </row>
    <row r="19" spans="1:3" x14ac:dyDescent="0.25">
      <c r="A19" s="60"/>
      <c r="B19" s="11"/>
      <c r="C19" s="11"/>
    </row>
    <row r="20" spans="1:3" x14ac:dyDescent="0.25">
      <c r="A20" s="60"/>
      <c r="B20" s="11"/>
      <c r="C20" s="11"/>
    </row>
    <row r="21" spans="1:3" x14ac:dyDescent="0.25">
      <c r="A21" s="13" t="s">
        <v>50</v>
      </c>
      <c r="B21" s="40"/>
      <c r="C21" s="40"/>
    </row>
    <row r="22" spans="1:3" x14ac:dyDescent="0.25">
      <c r="A22" s="13" t="s">
        <v>51</v>
      </c>
      <c r="B22" s="43"/>
      <c r="C22" s="44"/>
    </row>
    <row r="23" spans="1:3" x14ac:dyDescent="0.25">
      <c r="A23" s="13" t="s">
        <v>52</v>
      </c>
      <c r="B23" s="40"/>
      <c r="C23" s="40"/>
    </row>
    <row r="24" spans="1:3" x14ac:dyDescent="0.25">
      <c r="A24" s="13" t="s">
        <v>53</v>
      </c>
      <c r="B24" s="40"/>
      <c r="C24" s="40"/>
    </row>
    <row r="25" spans="1:3" x14ac:dyDescent="0.25">
      <c r="A25" s="13" t="s">
        <v>54</v>
      </c>
      <c r="B25" s="40"/>
      <c r="C25" s="40"/>
    </row>
    <row r="26" spans="1:3" x14ac:dyDescent="0.25">
      <c r="A26" s="12" t="s">
        <v>55</v>
      </c>
      <c r="B26" s="40"/>
      <c r="C26" s="40"/>
    </row>
    <row r="27" spans="1:3" x14ac:dyDescent="0.25">
      <c r="A27" s="61" t="s">
        <v>56</v>
      </c>
      <c r="B27" s="61"/>
      <c r="C27" s="61"/>
    </row>
    <row r="28" spans="1:3" ht="14.45" customHeight="1" x14ac:dyDescent="0.25">
      <c r="A28" s="62" t="s">
        <v>57</v>
      </c>
      <c r="B28" s="63"/>
      <c r="C28" s="31"/>
    </row>
    <row r="29" spans="1:3" ht="14.45" customHeight="1" x14ac:dyDescent="0.25">
      <c r="A29" s="64" t="s">
        <v>58</v>
      </c>
      <c r="B29" s="65"/>
      <c r="C29" s="31"/>
    </row>
    <row r="30" spans="1:3" ht="14.45" customHeight="1" x14ac:dyDescent="0.25">
      <c r="A30" s="64" t="s">
        <v>59</v>
      </c>
      <c r="B30" s="65"/>
      <c r="C30" s="32"/>
    </row>
    <row r="31" spans="1:3" ht="14.45" customHeight="1" x14ac:dyDescent="0.25">
      <c r="A31" s="64" t="s">
        <v>60</v>
      </c>
      <c r="B31" s="65"/>
      <c r="C31" s="31"/>
    </row>
    <row r="32" spans="1:3" x14ac:dyDescent="0.25">
      <c r="A32" s="64" t="s">
        <v>61</v>
      </c>
      <c r="B32" s="65"/>
      <c r="C32" s="31"/>
    </row>
    <row r="33" spans="1:3" ht="14.45" customHeight="1" x14ac:dyDescent="0.25">
      <c r="A33" s="64" t="s">
        <v>62</v>
      </c>
      <c r="B33" s="65"/>
      <c r="C33" s="31"/>
    </row>
    <row r="34" spans="1:3" ht="14.45" customHeight="1" x14ac:dyDescent="0.25">
      <c r="A34" s="64" t="s">
        <v>63</v>
      </c>
      <c r="B34" s="65"/>
      <c r="C34" s="33"/>
    </row>
    <row r="35" spans="1:3" x14ac:dyDescent="0.25">
      <c r="A35" s="62" t="s">
        <v>64</v>
      </c>
      <c r="B35" s="63"/>
      <c r="C35" s="34"/>
    </row>
    <row r="36" spans="1:3" x14ac:dyDescent="0.25">
      <c r="A36" s="67" t="s">
        <v>65</v>
      </c>
      <c r="B36" s="67"/>
      <c r="C36" s="67"/>
    </row>
    <row r="37" spans="1:3" x14ac:dyDescent="0.25">
      <c r="A37" s="66" t="s">
        <v>66</v>
      </c>
      <c r="B37" s="66"/>
      <c r="C37" s="11"/>
    </row>
    <row r="38" spans="1:3" x14ac:dyDescent="0.25">
      <c r="A38" s="66" t="s">
        <v>67</v>
      </c>
      <c r="B38" s="66"/>
      <c r="C38" s="11"/>
    </row>
    <row r="39" spans="1:3" x14ac:dyDescent="0.25">
      <c r="A39" s="66" t="s">
        <v>68</v>
      </c>
      <c r="B39" s="66"/>
      <c r="C39" s="11"/>
    </row>
    <row r="40" spans="1:3" x14ac:dyDescent="0.25">
      <c r="A40" s="66" t="s">
        <v>69</v>
      </c>
      <c r="B40" s="66"/>
      <c r="C40" s="11"/>
    </row>
    <row r="41" spans="1:3" x14ac:dyDescent="0.25">
      <c r="A41" s="66" t="s">
        <v>70</v>
      </c>
      <c r="B41" s="66"/>
      <c r="C41" s="11"/>
    </row>
    <row r="42" spans="1:3" x14ac:dyDescent="0.25">
      <c r="A42" s="66" t="s">
        <v>71</v>
      </c>
      <c r="B42" s="66"/>
      <c r="C42" s="11"/>
    </row>
    <row r="43" spans="1:3" x14ac:dyDescent="0.25">
      <c r="A43" s="66" t="s">
        <v>72</v>
      </c>
      <c r="B43" s="66"/>
      <c r="C43" s="11"/>
    </row>
    <row r="44" spans="1:3" x14ac:dyDescent="0.25">
      <c r="A44" s="66" t="s">
        <v>73</v>
      </c>
      <c r="B44" s="66"/>
      <c r="C44" s="11"/>
    </row>
    <row r="45" spans="1:3" x14ac:dyDescent="0.25">
      <c r="A45" s="66" t="s">
        <v>74</v>
      </c>
      <c r="B45" s="66"/>
      <c r="C45" s="11"/>
    </row>
    <row r="46" spans="1:3" x14ac:dyDescent="0.25">
      <c r="A46" s="66" t="s">
        <v>75</v>
      </c>
      <c r="B46" s="66"/>
      <c r="C46" s="11"/>
    </row>
    <row r="47" spans="1:3" x14ac:dyDescent="0.25">
      <c r="A47" s="66" t="s">
        <v>76</v>
      </c>
      <c r="B47" s="66"/>
      <c r="C47" s="11"/>
    </row>
    <row r="48" spans="1:3" x14ac:dyDescent="0.25">
      <c r="A48" s="66" t="s">
        <v>77</v>
      </c>
      <c r="B48" s="66"/>
      <c r="C48" s="11"/>
    </row>
    <row r="49" spans="1:3" x14ac:dyDescent="0.25">
      <c r="A49" s="66" t="s">
        <v>78</v>
      </c>
      <c r="B49" s="66"/>
      <c r="C49" s="11"/>
    </row>
    <row r="50" spans="1:3" x14ac:dyDescent="0.25">
      <c r="A50" s="66" t="s">
        <v>79</v>
      </c>
      <c r="B50" s="66"/>
      <c r="C50" s="11"/>
    </row>
    <row r="51" spans="1:3" x14ac:dyDescent="0.25">
      <c r="A51" s="66" t="s">
        <v>80</v>
      </c>
      <c r="B51" s="66"/>
      <c r="C51" s="11"/>
    </row>
    <row r="52" spans="1:3" x14ac:dyDescent="0.25">
      <c r="A52" s="66" t="s">
        <v>81</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82</v>
      </c>
      <c r="B1" s="55"/>
      <c r="C1" s="55"/>
    </row>
    <row r="2" spans="1:6" x14ac:dyDescent="0.25">
      <c r="A2" s="20" t="s">
        <v>38</v>
      </c>
      <c r="B2" s="85" t="s">
        <v>83</v>
      </c>
      <c r="C2" s="86"/>
    </row>
    <row r="3" spans="1:6" x14ac:dyDescent="0.25">
      <c r="A3" s="21" t="s">
        <v>1</v>
      </c>
      <c r="B3" s="87" t="str">
        <f>'GENERALES NOTA 322'!B2:C2</f>
        <v>76001310501920240002000</v>
      </c>
      <c r="C3" s="87"/>
    </row>
    <row r="4" spans="1:6" x14ac:dyDescent="0.25">
      <c r="A4" s="21" t="s">
        <v>3</v>
      </c>
      <c r="B4" s="87" t="str">
        <f>'GENERALES NOTA 322'!B3:C3</f>
        <v>019 LABORAL CIRCUITO CALI</v>
      </c>
      <c r="C4" s="87"/>
    </row>
    <row r="5" spans="1:6" x14ac:dyDescent="0.25">
      <c r="A5" s="21" t="s">
        <v>5</v>
      </c>
      <c r="B5" s="87" t="str">
        <f>'GENERALES NOTA 322'!B4:C4</f>
        <v>COLFONDOS Y OTRO</v>
      </c>
      <c r="C5" s="87"/>
    </row>
    <row r="6" spans="1:6" ht="14.45" customHeight="1" x14ac:dyDescent="0.25">
      <c r="A6" s="21" t="s">
        <v>7</v>
      </c>
      <c r="B6" s="87" t="str">
        <f>'GENERALES NOTA 322'!B5:C5</f>
        <v>INES JEANNETT MENDOZA CASTILLO. C.C:  39.527.033</v>
      </c>
      <c r="C6" s="87"/>
    </row>
    <row r="7" spans="1:6" x14ac:dyDescent="0.25">
      <c r="A7" s="21" t="s">
        <v>9</v>
      </c>
      <c r="B7" s="87" t="str">
        <f>'GENERALES NOTA 322'!B6:C6</f>
        <v>LLAMADA EN GARANTIA</v>
      </c>
      <c r="C7" s="87"/>
    </row>
    <row r="8" spans="1:6" ht="30" x14ac:dyDescent="0.25">
      <c r="A8" s="21" t="s">
        <v>19</v>
      </c>
      <c r="B8" s="81" t="str">
        <f>'GENERALES NOTA 322'!B15:C15</f>
        <v>NO ES POSIBLE CUANTIFICAR LAS PRETENSIONES DE LA DEMANDA EN ATENCIÓN A LA NATURALEZA DEL PROCESO.</v>
      </c>
      <c r="C8" s="82"/>
    </row>
    <row r="9" spans="1:6" x14ac:dyDescent="0.25">
      <c r="A9" s="88" t="s">
        <v>21</v>
      </c>
      <c r="B9" s="72" t="s">
        <v>22</v>
      </c>
      <c r="C9" s="73"/>
    </row>
    <row r="10" spans="1:6" x14ac:dyDescent="0.25">
      <c r="A10" s="88"/>
      <c r="B10" s="22" t="s">
        <v>23</v>
      </c>
      <c r="C10" s="19">
        <f>'GENERALES NOTA 322'!C17</f>
        <v>0</v>
      </c>
    </row>
    <row r="11" spans="1:6" x14ac:dyDescent="0.25">
      <c r="A11" s="88"/>
      <c r="B11" s="22" t="s">
        <v>24</v>
      </c>
      <c r="C11" s="19">
        <f>'GENERALES NOTA 322'!C18</f>
        <v>0</v>
      </c>
    </row>
    <row r="12" spans="1:6" x14ac:dyDescent="0.25">
      <c r="A12" s="88"/>
      <c r="B12" s="72"/>
      <c r="C12" s="73"/>
    </row>
    <row r="13" spans="1:6" x14ac:dyDescent="0.25">
      <c r="A13" s="88"/>
      <c r="B13" s="22" t="s">
        <v>84</v>
      </c>
      <c r="C13" s="24"/>
    </row>
    <row r="14" spans="1:6" x14ac:dyDescent="0.25">
      <c r="A14" s="88"/>
      <c r="B14" s="22" t="s">
        <v>85</v>
      </c>
      <c r="C14" s="24"/>
      <c r="E14" t="s">
        <v>86</v>
      </c>
      <c r="F14" s="17">
        <v>0.7</v>
      </c>
    </row>
    <row r="15" spans="1:6" x14ac:dyDescent="0.25">
      <c r="A15" s="23" t="s">
        <v>87</v>
      </c>
      <c r="B15" s="85" t="s">
        <v>88</v>
      </c>
      <c r="C15" s="86"/>
    </row>
    <row r="16" spans="1:6" ht="15" customHeight="1" x14ac:dyDescent="0.25">
      <c r="A16" s="21" t="s">
        <v>89</v>
      </c>
      <c r="B16" s="83" t="s">
        <v>152</v>
      </c>
      <c r="C16" s="84"/>
    </row>
    <row r="17" spans="1:3" ht="28.5" customHeight="1" x14ac:dyDescent="0.25">
      <c r="A17" s="14" t="s">
        <v>90</v>
      </c>
      <c r="B17" s="74">
        <f>((C19+C20+C22+C23)-C26)*C25*C27</f>
        <v>0</v>
      </c>
      <c r="C17" s="74"/>
    </row>
    <row r="18" spans="1:3" x14ac:dyDescent="0.25">
      <c r="A18" s="23" t="s">
        <v>91</v>
      </c>
      <c r="B18" s="75" t="s">
        <v>22</v>
      </c>
      <c r="C18" s="76"/>
    </row>
    <row r="19" spans="1:3" x14ac:dyDescent="0.25">
      <c r="A19" s="70"/>
      <c r="B19" s="22" t="s">
        <v>23</v>
      </c>
      <c r="C19" s="19">
        <v>0</v>
      </c>
    </row>
    <row r="20" spans="1:3" x14ac:dyDescent="0.25">
      <c r="A20" s="71"/>
      <c r="B20" s="22" t="s">
        <v>24</v>
      </c>
      <c r="C20" s="19">
        <v>0</v>
      </c>
    </row>
    <row r="21" spans="1:3" x14ac:dyDescent="0.25">
      <c r="A21" s="71"/>
      <c r="B21" s="72" t="s">
        <v>25</v>
      </c>
      <c r="C21" s="73"/>
    </row>
    <row r="22" spans="1:3" x14ac:dyDescent="0.25">
      <c r="A22" s="71"/>
      <c r="B22" s="22" t="s">
        <v>84</v>
      </c>
      <c r="C22" s="19">
        <v>0</v>
      </c>
    </row>
    <row r="23" spans="1:3" ht="45" x14ac:dyDescent="0.25">
      <c r="A23" s="71"/>
      <c r="B23" s="22" t="s">
        <v>92</v>
      </c>
      <c r="C23" s="19">
        <v>0</v>
      </c>
    </row>
    <row r="24" spans="1:3" x14ac:dyDescent="0.25">
      <c r="A24" s="71"/>
      <c r="B24" s="72" t="s">
        <v>93</v>
      </c>
      <c r="C24" s="73"/>
    </row>
    <row r="25" spans="1:3" x14ac:dyDescent="0.25">
      <c r="A25" s="25"/>
      <c r="B25" s="22" t="s">
        <v>94</v>
      </c>
      <c r="C25" s="26">
        <v>0</v>
      </c>
    </row>
    <row r="26" spans="1:3" x14ac:dyDescent="0.25">
      <c r="A26" s="27"/>
      <c r="B26" s="22" t="s">
        <v>42</v>
      </c>
      <c r="C26" s="28">
        <v>0</v>
      </c>
    </row>
    <row r="27" spans="1:3" x14ac:dyDescent="0.25">
      <c r="A27" s="27"/>
      <c r="B27" s="22" t="s">
        <v>95</v>
      </c>
      <c r="C27" s="26">
        <v>0</v>
      </c>
    </row>
    <row r="28" spans="1:3" x14ac:dyDescent="0.25">
      <c r="A28" s="18" t="s">
        <v>96</v>
      </c>
      <c r="B28" s="74">
        <f>IFERROR(B17*(VLOOKUP(B15,Hoja2!$G$1:$H$6,2,0)),16666)</f>
        <v>16666</v>
      </c>
      <c r="C28" s="74"/>
    </row>
    <row r="29" spans="1:3" ht="30" x14ac:dyDescent="0.25">
      <c r="A29" s="21" t="s">
        <v>97</v>
      </c>
      <c r="B29" s="77" t="s">
        <v>98</v>
      </c>
      <c r="C29" s="78"/>
    </row>
    <row r="30" spans="1:3" ht="30" x14ac:dyDescent="0.25">
      <c r="A30" s="21" t="s">
        <v>99</v>
      </c>
      <c r="B30" s="79" t="s">
        <v>153</v>
      </c>
      <c r="C30" s="80"/>
    </row>
    <row r="31" spans="1:3" ht="18.75" x14ac:dyDescent="0.25">
      <c r="A31" s="29" t="s">
        <v>100</v>
      </c>
      <c r="B31" s="29"/>
      <c r="C31" s="29"/>
    </row>
    <row r="32" spans="1:3" x14ac:dyDescent="0.25">
      <c r="A32" s="30" t="s">
        <v>101</v>
      </c>
      <c r="B32" s="69"/>
      <c r="C32" s="69"/>
    </row>
    <row r="33" spans="1:3" x14ac:dyDescent="0.25">
      <c r="A33" s="30" t="s">
        <v>102</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103</v>
      </c>
      <c r="B1" s="55"/>
      <c r="C1" s="55"/>
    </row>
    <row r="2" spans="1:3" ht="17.100000000000001" customHeight="1" x14ac:dyDescent="0.25">
      <c r="A2" s="13" t="s">
        <v>38</v>
      </c>
      <c r="B2" s="56" t="str">
        <f>'[2]AUTOS NOTA 321'!B2:C2</f>
        <v xml:space="preserve">SINIESTRO   LEGIS </v>
      </c>
      <c r="C2" s="57"/>
    </row>
    <row r="3" spans="1:3" ht="15.95" customHeight="1" x14ac:dyDescent="0.25">
      <c r="A3" s="5" t="s">
        <v>1</v>
      </c>
      <c r="B3" s="40" t="str">
        <f>'GENERALES NOTA 322'!B2:C2</f>
        <v>76001310501920240002000</v>
      </c>
      <c r="C3" s="40"/>
    </row>
    <row r="4" spans="1:3" x14ac:dyDescent="0.25">
      <c r="A4" s="5" t="s">
        <v>3</v>
      </c>
      <c r="B4" s="40" t="str">
        <f>'GENERALES NOTA 322'!B3:C3</f>
        <v>019 LABORAL CIRCUITO CALI</v>
      </c>
      <c r="C4" s="40"/>
    </row>
    <row r="5" spans="1:3" ht="29.1" customHeight="1" x14ac:dyDescent="0.25">
      <c r="A5" s="5" t="s">
        <v>5</v>
      </c>
      <c r="B5" s="40" t="str">
        <f>'GENERALES NOTA 322'!B4:C4</f>
        <v>COLFONDOS Y OTRO</v>
      </c>
      <c r="C5" s="40"/>
    </row>
    <row r="6" spans="1:3" x14ac:dyDescent="0.25">
      <c r="A6" s="5" t="s">
        <v>7</v>
      </c>
      <c r="B6" s="40" t="str">
        <f>'GENERALES NOTA 322'!B5:C5</f>
        <v>INES JEANNETT MENDOZA CASTILLO. C.C:  39.527.033</v>
      </c>
      <c r="C6" s="40"/>
    </row>
    <row r="7" spans="1:3" ht="43.5" customHeight="1" x14ac:dyDescent="0.25">
      <c r="A7" s="5" t="s">
        <v>9</v>
      </c>
      <c r="B7" s="40" t="str">
        <f>'GENERALES NOTA 322'!B6:C6</f>
        <v>LLAMADA EN GARANTIA</v>
      </c>
      <c r="C7" s="40"/>
    </row>
    <row r="8" spans="1:3" x14ac:dyDescent="0.25">
      <c r="A8" s="5" t="s">
        <v>104</v>
      </c>
      <c r="B8" s="40"/>
      <c r="C8" s="40"/>
    </row>
    <row r="9" spans="1:3" x14ac:dyDescent="0.25">
      <c r="A9" s="15" t="s">
        <v>91</v>
      </c>
      <c r="B9" s="89"/>
      <c r="C9" s="89"/>
    </row>
    <row r="10" spans="1:3" x14ac:dyDescent="0.25">
      <c r="A10" s="15" t="s">
        <v>105</v>
      </c>
      <c r="B10" s="40"/>
      <c r="C10" s="40"/>
    </row>
    <row r="11" spans="1:3" ht="30" x14ac:dyDescent="0.25">
      <c r="A11" s="15" t="s">
        <v>106</v>
      </c>
      <c r="B11" s="90"/>
      <c r="C11" s="68"/>
    </row>
    <row r="12" spans="1:3" ht="60" x14ac:dyDescent="0.25">
      <c r="A12" s="5" t="s">
        <v>107</v>
      </c>
      <c r="B12" s="40"/>
      <c r="C12" s="40"/>
    </row>
    <row r="13" spans="1:3" ht="60" x14ac:dyDescent="0.25">
      <c r="A13" s="5" t="s">
        <v>108</v>
      </c>
      <c r="B13" s="40"/>
      <c r="C13" s="40"/>
    </row>
    <row r="14" spans="1:3" x14ac:dyDescent="0.25">
      <c r="A14" s="5" t="s">
        <v>109</v>
      </c>
      <c r="B14" s="11"/>
      <c r="C14" s="11"/>
    </row>
    <row r="15" spans="1:3" x14ac:dyDescent="0.25">
      <c r="A15" s="15" t="s">
        <v>110</v>
      </c>
      <c r="B15" s="40"/>
      <c r="C15" s="40"/>
    </row>
    <row r="16" spans="1:3" x14ac:dyDescent="0.25">
      <c r="A16" s="11" t="s">
        <v>111</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43</v>
      </c>
      <c r="B1" t="s">
        <v>114</v>
      </c>
      <c r="C1" s="8" t="s">
        <v>47</v>
      </c>
      <c r="D1" s="8" t="s">
        <v>51</v>
      </c>
      <c r="E1" s="3" t="s">
        <v>52</v>
      </c>
      <c r="F1" s="2" t="s">
        <v>86</v>
      </c>
      <c r="G1" s="2" t="s">
        <v>115</v>
      </c>
      <c r="H1" s="4">
        <v>0.7</v>
      </c>
      <c r="I1" t="s">
        <v>116</v>
      </c>
      <c r="J1" t="s">
        <v>117</v>
      </c>
      <c r="L1" t="s">
        <v>10</v>
      </c>
    </row>
    <row r="2" spans="1:12" x14ac:dyDescent="0.25">
      <c r="A2" t="s">
        <v>118</v>
      </c>
      <c r="B2" t="s">
        <v>113</v>
      </c>
      <c r="C2" t="s">
        <v>119</v>
      </c>
      <c r="D2" s="2" t="s">
        <v>120</v>
      </c>
      <c r="E2" s="1" t="s">
        <v>121</v>
      </c>
      <c r="F2" s="2" t="s">
        <v>88</v>
      </c>
      <c r="G2" s="2" t="s">
        <v>122</v>
      </c>
      <c r="H2" s="4">
        <v>0.25</v>
      </c>
      <c r="I2" t="s">
        <v>123</v>
      </c>
      <c r="J2" t="s">
        <v>124</v>
      </c>
      <c r="L2" t="s">
        <v>125</v>
      </c>
    </row>
    <row r="3" spans="1:12" x14ac:dyDescent="0.25">
      <c r="A3" t="s">
        <v>126</v>
      </c>
      <c r="C3" t="s">
        <v>127</v>
      </c>
      <c r="D3" s="2" t="s">
        <v>128</v>
      </c>
      <c r="E3" s="1" t="s">
        <v>129</v>
      </c>
      <c r="F3" s="2" t="s">
        <v>130</v>
      </c>
      <c r="G3" s="2" t="s">
        <v>131</v>
      </c>
      <c r="H3" s="4">
        <v>0.55000000000000004</v>
      </c>
      <c r="I3" t="s">
        <v>132</v>
      </c>
      <c r="J3" t="s">
        <v>133</v>
      </c>
    </row>
    <row r="4" spans="1:12" x14ac:dyDescent="0.25">
      <c r="A4" t="s">
        <v>134</v>
      </c>
      <c r="C4" t="s">
        <v>135</v>
      </c>
      <c r="E4" s="1" t="s">
        <v>136</v>
      </c>
      <c r="G4" s="2" t="s">
        <v>137</v>
      </c>
      <c r="H4" s="4">
        <v>0.15</v>
      </c>
      <c r="I4" t="s">
        <v>138</v>
      </c>
      <c r="J4" t="s">
        <v>139</v>
      </c>
    </row>
    <row r="5" spans="1:12" x14ac:dyDescent="0.25">
      <c r="A5" t="s">
        <v>140</v>
      </c>
      <c r="E5" s="1" t="s">
        <v>141</v>
      </c>
      <c r="G5" s="2" t="s">
        <v>142</v>
      </c>
      <c r="H5" s="4">
        <v>0.7</v>
      </c>
      <c r="I5" t="s">
        <v>143</v>
      </c>
      <c r="J5" t="s">
        <v>144</v>
      </c>
    </row>
    <row r="6" spans="1:12" x14ac:dyDescent="0.25">
      <c r="E6" s="1" t="s">
        <v>145</v>
      </c>
      <c r="G6" s="2" t="s">
        <v>146</v>
      </c>
      <c r="H6" s="4">
        <v>0.3</v>
      </c>
      <c r="J6" t="s">
        <v>147</v>
      </c>
    </row>
    <row r="7" spans="1:12" x14ac:dyDescent="0.25">
      <c r="E7" s="1" t="s">
        <v>148</v>
      </c>
      <c r="G7" s="2" t="s">
        <v>88</v>
      </c>
    </row>
    <row r="8" spans="1:12" x14ac:dyDescent="0.25">
      <c r="E8" s="1" t="s">
        <v>149</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2025-01-24T16:24:45Z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