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1"/>
  <workbookPr codeName="ThisWorkbook"/>
  <mc:AlternateContent xmlns:mc="http://schemas.openxmlformats.org/markup-compatibility/2006">
    <mc:Choice Requires="x15">
      <x15ac:absPath xmlns:x15ac="http://schemas.microsoft.com/office/spreadsheetml/2010/11/ac" url="C:\Users\vorozco\Downloads\"/>
    </mc:Choice>
  </mc:AlternateContent>
  <xr:revisionPtr revIDLastSave="53" documentId="13_ncr:1_{59EDAA22-15A5-41F9-B129-0A860DCE4471}" xr6:coauthVersionLast="47" xr6:coauthVersionMax="47" xr10:uidLastSave="{B5D93C8B-6A85-44A1-9D82-385D7B1DDD4E}"/>
  <bookViews>
    <workbookView xWindow="-120" yWindow="-120" windowWidth="24240" windowHeight="13020"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1" l="1"/>
  <c r="B7" i="14"/>
  <c r="B6" i="14"/>
  <c r="B5" i="14"/>
  <c r="B4" i="14"/>
  <c r="B3" i="14"/>
  <c r="B2" i="14"/>
  <c r="B17" i="11"/>
  <c r="B28" i="11" s="1"/>
  <c r="C11" i="11"/>
  <c r="C10" i="11"/>
  <c r="B7" i="11"/>
  <c r="B6" i="11"/>
  <c r="B5" i="11"/>
  <c r="B4" i="11"/>
  <c r="B3" i="11"/>
  <c r="B7" i="10"/>
  <c r="B6" i="10"/>
  <c r="B5" i="10"/>
  <c r="B4" i="10"/>
  <c r="B3" i="10"/>
</calcChain>
</file>

<file path=xl/sharedStrings.xml><?xml version="1.0" encoding="utf-8"?>
<sst xmlns="http://schemas.openxmlformats.org/spreadsheetml/2006/main" count="197" uniqueCount="151">
  <si>
    <t>SOLICITUD DE ANTECEDENTES -ABOGADO EXTERNO-</t>
  </si>
  <si>
    <t>Radicado(23 digitos)</t>
  </si>
  <si>
    <t>11001310501020230019500</t>
  </si>
  <si>
    <t>Juzgado</t>
  </si>
  <si>
    <t>004 LABORAL CIRCUITO VALLEDUPAR</t>
  </si>
  <si>
    <t>Demandado</t>
  </si>
  <si>
    <t>COLFONDOS Y OTRO</t>
  </si>
  <si>
    <t xml:space="preserve">Demandante </t>
  </si>
  <si>
    <t>JOSE ALVARO AGUDELO RUEDA. C.C: 17.950.047</t>
  </si>
  <si>
    <t>Tipo de vinculacion compañía</t>
  </si>
  <si>
    <t>DEMANDA DIRECTA</t>
  </si>
  <si>
    <t>Nombre de lesionado o muerto (s)</t>
  </si>
  <si>
    <t>N/A</t>
  </si>
  <si>
    <t>Fecha de los hechos</t>
  </si>
  <si>
    <t>01/05/1995</t>
  </si>
  <si>
    <t>Fecha de solicitud audiencia prejudicial</t>
  </si>
  <si>
    <t>Fecha de audiencia prejudicial</t>
  </si>
  <si>
    <t>AMPARO A AFECTAR</t>
  </si>
  <si>
    <r>
      <rPr>
        <b/>
        <sz val="11"/>
        <color theme="1"/>
        <rFont val="Calibri"/>
        <charset val="134"/>
        <scheme val="minor"/>
      </rPr>
      <t xml:space="preserve">Breve resumen de los hechos : </t>
    </r>
    <r>
      <rPr>
        <sz val="11"/>
        <color theme="1"/>
        <rFont val="Calibri"/>
        <charset val="134"/>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</si>
  <si>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SEGÚN LOS HECHOS DE LA DEMANDA, EL SEÑOR JOSE ALVARO AGUDELO RUEDA, IDENTIFICADO CON LA C.C: 17.950.047, COMENZÓ SU VIDA LABORAL EN EL AÑO 1977. PARA EL AÑO 1984 ESTUVO CINCULADO AL ISS, HOY COLPENSIONES. EN EL AÑO 1995 SE TRASLADÓ A COLFONDOS S.A. Y EN EL AÑO 1999 SE TRASLADÓ A PORVENIR S.A. QUE EL TRASLADO DEL RPM AL RAIS SE DEBIÓ A QUE A LA EMPRESA EN LA QUE LABORABA, SE ACERCÓ UN ASESOR DE COLFONDOS S.A. CON EL FIN DE CONVERSAR AL DEMANDANTE QUE REALIZARA EL TRASLADO DE FONDO PENSIONAL. QUE EL TRASLADO SE HIZO SIN QUE COLFONDOS MEDIARA ASESORÍA, INFORMACIÓN O EXPLICACI+ON ALGUNA ACERCA DE LAS CONSECUENCIAS, VENTAJAS O DESVENTAJAS.</t>
  </si>
  <si>
    <t>Valor de las pretensiones totales de la demanda (en pesos no en SMMLV)</t>
  </si>
  <si>
    <t>NO ES POSIBLE CUANTIFICAR LAS PRETENSIONES DE LA DEMANDA EN ATENCIÓN A LA NATURALEZA DEL PROCESO.</t>
  </si>
  <si>
    <t>Perjuicios reclamados  (en pesos no en SMMLV)</t>
  </si>
  <si>
    <t>Patrimoniales</t>
  </si>
  <si>
    <t>Lucro Cesante</t>
  </si>
  <si>
    <t>Daño Emergente</t>
  </si>
  <si>
    <t>Extrapatrimoniales</t>
  </si>
  <si>
    <t>DAÑOS MATERIALES</t>
  </si>
  <si>
    <t>Asegurado</t>
  </si>
  <si>
    <t>Nit Asegurado</t>
  </si>
  <si>
    <t xml:space="preserve">No. Póliza vinculada (las que se necesite solicitar). </t>
  </si>
  <si>
    <t>Fecha de asignación</t>
  </si>
  <si>
    <t>18/12/2024</t>
  </si>
  <si>
    <t>Fecha de notificación</t>
  </si>
  <si>
    <t xml:space="preserve">Fecha de contestacion </t>
  </si>
  <si>
    <t>23/01/2025</t>
  </si>
  <si>
    <t>REMISION DE ANTECEDENTES - ABOGADO INTERNO-</t>
  </si>
  <si>
    <t>SINIESTRO - APLICATIVO</t>
  </si>
  <si>
    <t>SINIESTRO LEGIS</t>
  </si>
  <si>
    <t>PÓLIZA</t>
  </si>
  <si>
    <t>VALOR ASEGURADO</t>
  </si>
  <si>
    <t>DEDUCIBLE</t>
  </si>
  <si>
    <t>MODALIDAD</t>
  </si>
  <si>
    <t xml:space="preserve">VIGENCIA </t>
  </si>
  <si>
    <t xml:space="preserve">SINIESTRO DENTRO DE LA VIGENCIA? </t>
  </si>
  <si>
    <t>CARTERA A DÍA</t>
  </si>
  <si>
    <t>COASEGURO</t>
  </si>
  <si>
    <t xml:space="preserve">ASEGURADORAS  </t>
  </si>
  <si>
    <t xml:space="preserve">% DE PARTICIPACION </t>
  </si>
  <si>
    <t>REASEGURO</t>
  </si>
  <si>
    <t>CLASE DE REASEGURO</t>
  </si>
  <si>
    <t>MOTIVO DE LA DEMANDA</t>
  </si>
  <si>
    <t>OFRECIENTO PREVIO?</t>
  </si>
  <si>
    <t>OFRECIENTO VALOR</t>
  </si>
  <si>
    <t xml:space="preserve">INFORME AJUSTADOR </t>
  </si>
  <si>
    <t>EXCEPCIONES PROPUESTAS COMPAÑÍA</t>
  </si>
  <si>
    <t>• La cobertura otorgada por la póliza se circunscribe a los términos de su clausulado.</t>
  </si>
  <si>
    <t xml:space="preserve">• La responsabilidad de la aseguradora se encuentra limitada al valor de la suma asegurada.
</t>
  </si>
  <si>
    <t xml:space="preserve">• Disminución de la suma asegurada por pago de indemnizaciones con cargo a la PÓLIZA xxxxxx No. xxxxxxx
</t>
  </si>
  <si>
    <t>• Prescripción de las acciones derivadas del contrato de seguros.</t>
  </si>
  <si>
    <t>• Existencia de coaseguro.</t>
  </si>
  <si>
    <t>• Aplicación de la limitación de responsabilidad por razón del deducible a cargo del asegurado.</t>
  </si>
  <si>
    <t>• Exclusiones  de confomidad a la Póliza, especifique cual:</t>
  </si>
  <si>
    <t>Otras</t>
  </si>
  <si>
    <t>OBJECION -Marque con una (x)</t>
  </si>
  <si>
    <t xml:space="preserve">Agravación del estado del riesgo </t>
  </si>
  <si>
    <t>Cobertura agotada</t>
  </si>
  <si>
    <t>Exclusión de la póliza</t>
  </si>
  <si>
    <t xml:space="preserve">Falta de interés asegurable </t>
  </si>
  <si>
    <t xml:space="preserve">Mora en la prima </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</si>
  <si>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</si>
  <si>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</si>
  <si>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</si>
  <si>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</si>
  <si>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</si>
  <si>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</si>
  <si>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</si>
  <si>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</si>
  <si>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</si>
  <si>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</si>
  <si>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</si>
  <si>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INFORME INICIAL-ABOGADO EXTERNO-</t>
  </si>
  <si>
    <t>AJR2728</t>
  </si>
  <si>
    <t>Daño moral</t>
  </si>
  <si>
    <t>Daño a la salud</t>
  </si>
  <si>
    <t>PROBABLE</t>
  </si>
  <si>
    <t>Clasificación Contingencia</t>
  </si>
  <si>
    <t>REMOTO</t>
  </si>
  <si>
    <t>Concepto del Abogado sobre la Contingencia:(Se debe indicar las razones por las cuales se considera que el proceso es Eventual Remoto o Probable.)</t>
  </si>
  <si>
    <t>La contingencia se califica remota, toda vez que, existe una falta de legitimación en la causa por pasiva de ALLIANZ SEGUROS S.A., al no ser una compañía aseguradora autorizada para expedir pólizas previsionales de invalidez y sobrevivencia. 
Lo primero que debe tomarse en consideración es que COLFONDOS S.A. solicitó la vinculación de la compañía ALLIANZ SEGUROS S.A mediante excepción previa de "FALTA DE INTEGRACIÓN DEL LITISCONSORCIO NECESARIO POR PASIVA" en virtud de la Póliza de Seguro Previsional No. 02090000001 cuyo tomador es COLFONDOS S.A., y asegurado son los AFILIADOS Y/O BENEFICIARIOS, sin embargo, dicha excepción previa se realizó de forma errónea toda vez que ALLIANZ SEGUROS S.A. no se encuentra autorizada por la Superintendencia financiera para explotar el ramo vida y, en consecuencia, expedir pólizas previsionales. En ese sentido, no existe obligación alguna a cargo de ALLIANZ SEGUROS S.A. comoquiera que existe una falta de legitimación en la causa ya que no es la compañía que expidió la póliza de seguro previsional que hoy quiere hacer valer el apoderado de COLFONDOS S.A. como prueba en el proceso, sino que fue ALLIANZ SEGUROS DE VIDA S.A., compañía la cual se solicitó se integre a la litis. 
Por otro lado, frente a la responsabilidad de la AFP, se precisa que: (i) El demandante actualmente se encuentra vinculado al RAIS desde el 01 de mayo de 1995 hasta la fecha (ii) Las consecuencias de la ineficacia que se pretende en la demanda son frente a la afiliación al RAIS efectuado por el demandante y no guardan relación con el objeto social de ALLIANZ SEGUROS S.A. (iii) Existe una falta de legitimación en la causa por pasiva ya que quien debe ser vinculada al proceso en virtud de la póliza de Seguro Previsional No. 02090000001 es ALLIANZ SEGUROS DE VIDA S.A., y (iv) finalmente ALLIANZ SEGUROS S.A. no está autorizada legal ni jurisprudencialmente para administrar los aportes y rendimientos de las cuentas individuales de los afiliados al Sistema General de Pensiones, y tampoco se encuentra autorizada por la Superintendencia Financiera para expedir pólizas previsionales. 
Lo esgrimido sin perjuicio del carácter contingente del proceso</t>
  </si>
  <si>
    <t>Valor Contingencia: ( en pesos). Cuanto vale perder o negociar el caso por un valor que debe estar dentro del valor asegurado( con criterios jurisprudenciales)</t>
  </si>
  <si>
    <t>VALOR CONTINGENCIA</t>
  </si>
  <si>
    <t>Daño a la Salud que podría interpretarse como daño a la vida de relación</t>
  </si>
  <si>
    <t>OTROS</t>
  </si>
  <si>
    <t>COASEGURO RETENCION ALLIANZ (%)</t>
  </si>
  <si>
    <t>CONCURRENCIA</t>
  </si>
  <si>
    <t>Reserva propuesta</t>
  </si>
  <si>
    <t>Observaciones sobre el valor de la contingencia: (Se debe explicar como se aterrizaron las pretensiones.)</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</si>
  <si>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existe falta de legitimación en la causa por pasiva por parte de la compañía, al no ser la aseguradora que expidió las pólizas que se pretenden afectar.</t>
  </si>
  <si>
    <t>Defensa de la Aseguradora: (Enumerar y enunciar las excepciones propuestas demanda y/o llamamiento )</t>
  </si>
  <si>
    <t xml:space="preserve">EXCEPCION PREVIA 
1.NO COMPRENDER LA DEMANDA TODOS LOS LITISCONSORTES NECESARIOS 
EXCEPCIONES DE MERITO FRENTE A LA DEMANDA 
1. FALTA DE LEGITIMACIÓN EN LA CAUSA POR PASIVA DE ALLIANZ SEGUROS S.A.  
2. INEXISTENCIA DEL CONTRATO DE SEGURO NO. 020900001 EXPEDIDO POR ALLIANZ SEGUROS 
3. NO EXISTE PRUEBA ALGUNA QUE ENDILGUE RESPONSABILIDAD A CARGO DE MI REPRESENTADA ALLIANZ SEGUROS S.A., CONFIGURANDOSE ASÍ UNA INEXISTECIA DE OBLIGACIÓN. 
4. ALLIANZ SEGUROS DE VIDA S.A. Y ALLIANZ SEGUROS S.A. SON ENTIDADES JURIDICAS DIFERENTES. 
5. COBRO DE LO NO DEBIDO Y ENRIQUECIMIENTO SIN JUSTA CAUSA  
6. PRESCRIPCIÓN
7. GENÉRICA O INNOMINADA </t>
  </si>
  <si>
    <t xml:space="preserve">VISTO BUENO ABOGADO INTERNO </t>
  </si>
  <si>
    <t>VISTO BUENO ABOGADO INTERNO?</t>
  </si>
  <si>
    <t xml:space="preserve">COMENTARIOS </t>
  </si>
  <si>
    <t>INFORME ABOGADO INTERNO</t>
  </si>
  <si>
    <t>CONTINGENCIA</t>
  </si>
  <si>
    <t>Reserva CIA</t>
  </si>
  <si>
    <t>Comentarios clasificación y valor contingencia</t>
  </si>
  <si>
    <t>El abogado externo remitio la contestacion  y envio de informe inicial en los terminos establecidos ?</t>
  </si>
  <si>
    <t xml:space="preserve">El abogado propuso las excepciones adecuadas para el respetivo proceso? Recomendaciones </t>
  </si>
  <si>
    <t xml:space="preserve">Caso migrado </t>
  </si>
  <si>
    <t xml:space="preserve">Creación de intervinientes </t>
  </si>
  <si>
    <t>Comentarios adicionales</t>
  </si>
  <si>
    <t xml:space="preserve">SI </t>
  </si>
  <si>
    <t>NO</t>
  </si>
  <si>
    <t>SI</t>
  </si>
  <si>
    <t>PROBABLE GENERALES</t>
  </si>
  <si>
    <t xml:space="preserve">Situcion Laboral </t>
  </si>
  <si>
    <t>Acompañante motorista</t>
  </si>
  <si>
    <t>LLAMADA EN GARANTIA</t>
  </si>
  <si>
    <t>OCURRENCIA</t>
  </si>
  <si>
    <t>CEDIDO</t>
  </si>
  <si>
    <t>FACULTATIVO</t>
  </si>
  <si>
    <t xml:space="preserve">Objetado por la Compañía </t>
  </si>
  <si>
    <t>EVENTUAL GENERALES</t>
  </si>
  <si>
    <t xml:space="preserve">Ocupado-trabajador cuenta ajena </t>
  </si>
  <si>
    <t xml:space="preserve">Ciclista </t>
  </si>
  <si>
    <t>CLAIMS MADE</t>
  </si>
  <si>
    <t>ACEPTADO</t>
  </si>
  <si>
    <t>AUTOMATICO</t>
  </si>
  <si>
    <t>Pretensiones elevadas- reclamación Compañía</t>
  </si>
  <si>
    <t>EVENTUAL</t>
  </si>
  <si>
    <t>PROBABLE RC MEDICA</t>
  </si>
  <si>
    <t>Ocupado - Autonomo</t>
  </si>
  <si>
    <t>Cliclista vehículo</t>
  </si>
  <si>
    <t>SUNSET</t>
  </si>
  <si>
    <t>PROPIO</t>
  </si>
  <si>
    <t>Ofrecimiento muy bajo-reclamación Compañía</t>
  </si>
  <si>
    <t>EVENTUAL RC MEDICA</t>
  </si>
  <si>
    <t xml:space="preserve">Tareas del hogar </t>
  </si>
  <si>
    <t xml:space="preserve">Motociclista </t>
  </si>
  <si>
    <t>DESCUBREMIENTO</t>
  </si>
  <si>
    <t xml:space="preserve">Nuevos reclamantes </t>
  </si>
  <si>
    <t>PROBABLE AVIACION,SALUD,VIDA</t>
  </si>
  <si>
    <t>Pendiente acceder al mercado laboral -pedir a nino</t>
  </si>
  <si>
    <t>Ocupante vehículo</t>
  </si>
  <si>
    <t>Respuesta extemporanea</t>
  </si>
  <si>
    <t>EVENTUAL AVIACION,SALUD,VIDA</t>
  </si>
  <si>
    <t>Pasajero servicio publico</t>
  </si>
  <si>
    <t xml:space="preserve">Sin reclamación previa </t>
  </si>
  <si>
    <t xml:space="preserve">Vida/RC medica- aviso de siniestro sin tramite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</si>
</sst>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_-;\-&quot;$&quot;\ * #,##0_-;_-&quot;$&quot;\ * &quot;-&quot;_-;_-@_-"/>
    <numFmt numFmtId="165" formatCode="_-&quot;$&quot;\ * #,##0_-;\-&quot;$&quot;\ * #,##0_-;_-&quot;$&quot;\ * &quot;-&quot;_-;_-@"/>
  </numFmts>
  <fonts count="11">
    <font>
      <sz val="11"/>
      <color theme="1"/>
      <name val="Calibri"/>
      <charset val="134"/>
      <scheme val="minor"/>
    </font>
    <font>
      <sz val="11"/>
      <color theme="1"/>
      <name val="Calibri"/>
      <family val="2"/>
      <scheme val="minor"/>
    </font>
    <font>
      <sz val="11"/>
      <color theme="0"/>
      <name val="Calibri"/>
      <charset val="134"/>
      <scheme val="minor"/>
    </font>
    <font>
      <b/>
      <sz val="14"/>
      <color theme="0"/>
      <name val="Calibri"/>
      <charset val="134"/>
      <scheme val="minor"/>
    </font>
    <font>
      <b/>
      <sz val="11"/>
      <color theme="1"/>
      <name val="Calibri"/>
      <charset val="134"/>
      <scheme val="minor"/>
    </font>
    <font>
      <b/>
      <sz val="11"/>
      <color theme="0"/>
      <name val="Calibri"/>
      <charset val="134"/>
      <scheme val="minor"/>
    </font>
    <font>
      <sz val="11"/>
      <name val="Calibri"/>
      <charset val="134"/>
      <scheme val="minor"/>
    </font>
    <font>
      <sz val="11"/>
      <color theme="1"/>
      <name val="Calibri"/>
      <charset val="134"/>
    </font>
    <font>
      <sz val="11"/>
      <name val="Calibri"/>
      <charset val="134"/>
    </font>
    <font>
      <sz val="11"/>
      <color theme="1"/>
      <name val="Calibri"/>
      <charset val="134"/>
      <scheme val="minor"/>
    </font>
    <font>
      <sz val="11"/>
      <color rgb="FF000000"/>
      <name val="Calibri"/>
      <family val="2"/>
    </font>
  </fonts>
  <fills count="9">
    <fill>
      <patternFill patternType="none"/>
    </fill>
    <fill>
      <patternFill patternType="gray125"/>
    </fill>
    <fill>
      <patternFill patternType="solid">
        <fgColor theme="7" tint="0.79995117038483843"/>
        <bgColor indexed="64"/>
      </patternFill>
    </fill>
    <fill>
      <patternFill patternType="solid">
        <fgColor theme="3"/>
        <bgColor indexed="64"/>
      </patternFill>
    </fill>
    <fill>
      <patternFill patternType="solid">
        <fgColor theme="3" tint="-0.499984740745262"/>
        <bgColor indexed="64"/>
      </patternFill>
    </fill>
    <fill>
      <patternFill patternType="solid">
        <fgColor theme="3" tint="0.39994506668294322"/>
        <bgColor indexed="64"/>
      </patternFill>
    </fill>
    <fill>
      <patternFill patternType="solid">
        <fgColor theme="0"/>
        <bgColor indexed="64"/>
      </patternFill>
    </fill>
    <fill>
      <patternFill patternType="solid">
        <fgColor theme="3" tint="0.79995117038483843"/>
        <bgColor indexed="64"/>
      </patternFill>
    </fill>
    <fill>
      <patternFill patternType="solid">
        <fgColor rgb="FFFEF2CB"/>
        <bgColor rgb="FFFEF2CB"/>
      </patternFill>
    </fill>
  </fills>
  <borders count="16">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indexed="64"/>
      </top>
      <bottom style="thin">
        <color indexed="64"/>
      </bottom>
      <diagonal/>
    </border>
  </borders>
  <cellStyleXfs count="3">
    <xf numFmtId="0" fontId="0" fillId="0" borderId="0"/>
    <xf numFmtId="9" fontId="9" fillId="0" borderId="0" applyFont="0" applyFill="0" applyBorder="0" applyAlignment="0" applyProtection="0"/>
    <xf numFmtId="164" fontId="9" fillId="0" borderId="0" applyFont="0" applyFill="0" applyBorder="0" applyAlignment="0" applyProtection="0"/>
  </cellStyleXfs>
  <cellXfs count="97">
    <xf numFmtId="0" fontId="0" fillId="0" borderId="0" xfId="0"/>
    <xf numFmtId="0" fontId="0" fillId="2" borderId="0" xfId="0" applyFill="1"/>
    <xf numFmtId="0" fontId="2" fillId="3" borderId="1" xfId="0" applyFont="1" applyFill="1" applyBorder="1" applyAlignment="1">
      <alignment horizontal="center"/>
    </xf>
    <xf numFmtId="0" fontId="0" fillId="0" borderId="0" xfId="0" applyAlignment="1">
      <alignment vertical="top"/>
    </xf>
    <xf numFmtId="9" fontId="0" fillId="0" borderId="0" xfId="0" applyNumberFormat="1" applyAlignment="1">
      <alignment vertical="top"/>
    </xf>
    <xf numFmtId="0" fontId="0" fillId="0" borderId="1" xfId="0" applyBorder="1"/>
    <xf numFmtId="0" fontId="3" fillId="4" borderId="2" xfId="0" applyFont="1" applyFill="1" applyBorder="1" applyAlignment="1">
      <alignment horizontal="center" vertical="top"/>
    </xf>
    <xf numFmtId="0" fontId="0" fillId="0" borderId="3" xfId="0" applyBorder="1" applyAlignment="1">
      <alignment horizontal="justify" vertical="top"/>
    </xf>
    <xf numFmtId="0" fontId="0" fillId="0" borderId="3" xfId="0" applyBorder="1" applyAlignment="1">
      <alignment horizontal="center" vertical="top"/>
    </xf>
    <xf numFmtId="0" fontId="0" fillId="0" borderId="4" xfId="0" applyBorder="1" applyAlignment="1">
      <alignment horizontal="center" vertical="top"/>
    </xf>
    <xf numFmtId="0" fontId="4" fillId="0" borderId="1" xfId="0" applyFont="1" applyBorder="1" applyAlignment="1">
      <alignment horizontal="justify" vertical="top" wrapText="1"/>
    </xf>
    <xf numFmtId="0" fontId="0" fillId="0" borderId="1" xfId="0" applyBorder="1" applyAlignment="1">
      <alignment horizontal="justify" vertical="top"/>
    </xf>
    <xf numFmtId="0" fontId="4" fillId="0" borderId="1" xfId="0" applyFont="1" applyBorder="1" applyAlignment="1">
      <alignment horizontal="justify" vertical="top"/>
    </xf>
    <xf numFmtId="0" fontId="0" fillId="0" borderId="1" xfId="0" applyBorder="1" applyAlignment="1">
      <alignment horizontal="center" vertical="top"/>
    </xf>
    <xf numFmtId="0" fontId="0" fillId="0" borderId="3" xfId="0" applyBorder="1" applyAlignment="1" applyProtection="1">
      <alignment horizontal="justify" vertical="top"/>
      <protection locked="0"/>
    </xf>
    <xf numFmtId="0" fontId="4"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4" fillId="0" borderId="1" xfId="0" applyFont="1" applyBorder="1" applyAlignment="1" applyProtection="1">
      <alignment horizontal="justify" vertical="top"/>
      <protection locked="0"/>
    </xf>
    <xf numFmtId="164" fontId="0" fillId="0" borderId="1" xfId="2" applyFont="1" applyBorder="1" applyAlignment="1" applyProtection="1">
      <alignment horizontal="justify" vertical="top"/>
      <protection locked="0"/>
    </xf>
    <xf numFmtId="164" fontId="6" fillId="6" borderId="1" xfId="2" applyFont="1" applyFill="1" applyBorder="1" applyAlignment="1" applyProtection="1">
      <alignment horizontal="center" vertical="top"/>
      <protection locked="0"/>
    </xf>
    <xf numFmtId="9" fontId="0" fillId="0" borderId="0" xfId="1" applyFont="1"/>
    <xf numFmtId="0" fontId="4" fillId="7" borderId="2" xfId="0" applyFont="1" applyFill="1" applyBorder="1" applyAlignment="1">
      <alignment horizontal="justify" vertical="top" wrapText="1"/>
    </xf>
    <xf numFmtId="0" fontId="0" fillId="0" borderId="9" xfId="0" applyBorder="1" applyAlignment="1" applyProtection="1">
      <alignment horizontal="center" vertical="top"/>
      <protection locked="0"/>
    </xf>
    <xf numFmtId="9" fontId="0" fillId="0" borderId="1" xfId="1" applyFont="1" applyBorder="1" applyAlignment="1" applyProtection="1">
      <alignment horizontal="center" vertical="top"/>
      <protection locked="0"/>
    </xf>
    <xf numFmtId="0" fontId="0" fillId="0" borderId="0" xfId="0" applyProtection="1">
      <protection locked="0"/>
    </xf>
    <xf numFmtId="164" fontId="0" fillId="0" borderId="1" xfId="2" applyFont="1" applyBorder="1" applyAlignment="1" applyProtection="1">
      <alignment horizontal="center" vertical="top"/>
      <protection locked="0"/>
    </xf>
    <xf numFmtId="0" fontId="2" fillId="4" borderId="9" xfId="0" applyFont="1" applyFill="1" applyBorder="1" applyAlignment="1">
      <alignment horizontal="justify" vertical="top"/>
    </xf>
    <xf numFmtId="0" fontId="3" fillId="4" borderId="2"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0" xfId="0" applyBorder="1" applyAlignment="1">
      <alignment horizontal="center" vertical="top"/>
    </xf>
    <xf numFmtId="0" fontId="0" fillId="0" borderId="4" xfId="0" applyBorder="1" applyAlignment="1">
      <alignment horizontal="justify" vertical="top"/>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horizontal="justify" vertical="top"/>
    </xf>
    <xf numFmtId="0" fontId="2" fillId="5" borderId="1" xfId="0" applyFont="1" applyFill="1" applyBorder="1" applyAlignment="1">
      <alignment horizontal="left" vertical="top"/>
    </xf>
    <xf numFmtId="0" fontId="0" fillId="0" borderId="2" xfId="0" applyBorder="1" applyAlignment="1">
      <alignment horizontal="justify" vertical="top"/>
    </xf>
    <xf numFmtId="0" fontId="5" fillId="5" borderId="2" xfId="0" applyFont="1" applyFill="1" applyBorder="1" applyAlignment="1">
      <alignment horizontal="justify" vertical="top"/>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1" xfId="0" applyBorder="1" applyAlignment="1">
      <alignmen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0" xfId="0" applyBorder="1" applyAlignment="1">
      <alignment vertical="top"/>
    </xf>
    <xf numFmtId="0" fontId="5" fillId="4" borderId="2" xfId="0" applyFont="1" applyFill="1" applyBorder="1" applyAlignment="1">
      <alignment horizontal="center" vertical="top"/>
    </xf>
    <xf numFmtId="0" fontId="0" fillId="0" borderId="1" xfId="0" applyBorder="1" applyAlignment="1">
      <alignment horizontal="left" vertical="top"/>
    </xf>
    <xf numFmtId="0" fontId="0" fillId="0" borderId="0" xfId="0" applyAlignment="1">
      <alignment horizontal="justify" vertical="top"/>
    </xf>
    <xf numFmtId="164" fontId="0" fillId="0" borderId="1" xfId="2" applyFont="1" applyBorder="1" applyAlignment="1">
      <alignment horizontal="justify" vertical="top"/>
    </xf>
    <xf numFmtId="164" fontId="5" fillId="6" borderId="1" xfId="2" applyFont="1" applyFill="1" applyBorder="1" applyAlignment="1">
      <alignment horizontal="center" vertical="top"/>
    </xf>
    <xf numFmtId="0" fontId="0" fillId="0" borderId="1" xfId="0" applyBorder="1" applyAlignment="1">
      <alignment horizontal="justify" vertical="top"/>
    </xf>
    <xf numFmtId="0" fontId="4" fillId="0" borderId="1" xfId="0" applyFont="1" applyBorder="1" applyAlignment="1">
      <alignment horizontal="justify" vertical="top" wrapText="1"/>
    </xf>
    <xf numFmtId="0" fontId="4" fillId="0" borderId="1" xfId="0" applyFont="1" applyBorder="1" applyAlignment="1">
      <alignment horizontal="justify" vertical="top"/>
    </xf>
    <xf numFmtId="0" fontId="1" fillId="0" borderId="1" xfId="0" applyFont="1" applyBorder="1" applyAlignment="1">
      <alignment horizontal="justify" vertical="top"/>
    </xf>
    <xf numFmtId="0" fontId="1" fillId="0" borderId="3" xfId="0" applyFont="1" applyBorder="1" applyAlignment="1">
      <alignment horizontal="justify" vertical="top" wrapText="1"/>
    </xf>
    <xf numFmtId="0" fontId="0" fillId="0" borderId="4" xfId="0" applyBorder="1" applyAlignment="1">
      <alignment horizontal="justify" vertical="top" wrapText="1"/>
    </xf>
    <xf numFmtId="165" fontId="7" fillId="8" borderId="13" xfId="0" applyNumberFormat="1" applyFont="1" applyFill="1" applyBorder="1" applyAlignment="1">
      <alignment horizontal="left" vertical="top"/>
    </xf>
    <xf numFmtId="0" fontId="5" fillId="5" borderId="1" xfId="0" applyFont="1" applyFill="1" applyBorder="1" applyAlignment="1">
      <alignment horizontal="center" vertical="top"/>
    </xf>
    <xf numFmtId="0" fontId="5" fillId="5" borderId="3" xfId="0" applyFont="1" applyFill="1" applyBorder="1" applyAlignment="1">
      <alignment horizontal="center" vertical="top"/>
    </xf>
    <xf numFmtId="0" fontId="5" fillId="5" borderId="4" xfId="0" applyFont="1" applyFill="1" applyBorder="1" applyAlignment="1">
      <alignment horizontal="center"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3" fillId="4" borderId="0" xfId="0" applyFont="1" applyFill="1" applyAlignment="1">
      <alignment horizontal="center" vertical="top"/>
    </xf>
    <xf numFmtId="49" fontId="0" fillId="0" borderId="3" xfId="0" applyNumberFormat="1" applyBorder="1" applyAlignment="1">
      <alignment horizontal="justify" vertical="top"/>
    </xf>
    <xf numFmtId="49" fontId="0" fillId="0" borderId="4" xfId="0" applyNumberFormat="1" applyBorder="1" applyAlignment="1">
      <alignment horizontal="justify" vertical="top"/>
    </xf>
    <xf numFmtId="0" fontId="0" fillId="0" borderId="3" xfId="0" applyBorder="1" applyAlignment="1">
      <alignment horizontal="justify" vertical="top"/>
    </xf>
    <xf numFmtId="0" fontId="0" fillId="0" borderId="4" xfId="0" applyBorder="1" applyAlignment="1">
      <alignment horizontal="justify" vertical="top"/>
    </xf>
    <xf numFmtId="0" fontId="0" fillId="0" borderId="1" xfId="0" applyBorder="1" applyAlignment="1" applyProtection="1">
      <alignment horizontal="center"/>
      <protection locked="0"/>
    </xf>
    <xf numFmtId="0" fontId="4" fillId="0" borderId="1" xfId="0" applyFont="1" applyBorder="1" applyAlignment="1" applyProtection="1">
      <alignment horizontal="justify" vertical="top"/>
      <protection locked="0"/>
    </xf>
    <xf numFmtId="0" fontId="0" fillId="0" borderId="6" xfId="0" applyBorder="1" applyAlignment="1" applyProtection="1">
      <alignment horizontal="center" vertical="top"/>
      <protection locked="0"/>
    </xf>
    <xf numFmtId="0" fontId="0" fillId="0" borderId="9" xfId="0" applyBorder="1" applyAlignment="1" applyProtection="1">
      <alignment horizontal="center" vertical="top"/>
      <protection locked="0"/>
    </xf>
    <xf numFmtId="0" fontId="5" fillId="5" borderId="3" xfId="0" applyFont="1" applyFill="1" applyBorder="1" applyAlignment="1" applyProtection="1">
      <alignment horizontal="center" vertical="top"/>
      <protection locked="0"/>
    </xf>
    <xf numFmtId="0" fontId="5" fillId="5" borderId="4" xfId="0" applyFont="1" applyFill="1" applyBorder="1" applyAlignment="1" applyProtection="1">
      <alignment horizontal="center" vertical="top"/>
      <protection locked="0"/>
    </xf>
    <xf numFmtId="164" fontId="0" fillId="2" borderId="0" xfId="2" applyFont="1" applyFill="1" applyBorder="1" applyAlignment="1">
      <alignment horizontal="center" vertical="top"/>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protection locked="0"/>
    </xf>
    <xf numFmtId="0" fontId="1" fillId="0" borderId="1" xfId="0" applyFont="1" applyBorder="1" applyAlignment="1" applyProtection="1">
      <alignment horizontal="left" wrapText="1"/>
      <protection locked="0"/>
    </xf>
    <xf numFmtId="0" fontId="0" fillId="0" borderId="1" xfId="0" applyBorder="1" applyAlignment="1" applyProtection="1">
      <alignment horizontal="left"/>
      <protection locked="0"/>
    </xf>
    <xf numFmtId="0" fontId="0" fillId="0" borderId="3" xfId="0" applyBorder="1" applyAlignment="1" applyProtection="1">
      <alignment horizontal="center" vertical="top"/>
      <protection locked="0"/>
    </xf>
    <xf numFmtId="0" fontId="0" fillId="0" borderId="4" xfId="0" applyBorder="1" applyAlignment="1" applyProtection="1">
      <alignment horizontal="center" vertical="top"/>
      <protection locked="0"/>
    </xf>
    <xf numFmtId="0" fontId="0" fillId="7" borderId="5" xfId="0" applyFill="1" applyBorder="1" applyAlignment="1" applyProtection="1">
      <alignment horizontal="left" vertical="top" wrapText="1"/>
      <protection locked="0"/>
    </xf>
    <xf numFmtId="0" fontId="0" fillId="7" borderId="6" xfId="0" applyFill="1" applyBorder="1" applyAlignment="1" applyProtection="1">
      <alignment horizontal="left" vertical="top" wrapText="1"/>
      <protection locked="0"/>
    </xf>
    <xf numFmtId="0" fontId="5" fillId="5" borderId="7" xfId="0" applyFont="1" applyFill="1" applyBorder="1" applyAlignment="1" applyProtection="1">
      <alignment horizontal="center" vertical="top"/>
      <protection locked="0"/>
    </xf>
    <xf numFmtId="0" fontId="5" fillId="5" borderId="8" xfId="0" applyFont="1" applyFill="1" applyBorder="1" applyAlignment="1" applyProtection="1">
      <alignment horizontal="center" vertical="top"/>
      <protection locked="0"/>
    </xf>
    <xf numFmtId="0" fontId="0" fillId="0" borderId="1" xfId="0" applyBorder="1" applyAlignment="1" applyProtection="1">
      <alignment horizontal="justify" vertical="top"/>
      <protection locked="0"/>
    </xf>
    <xf numFmtId="164" fontId="0" fillId="2" borderId="3" xfId="2" applyFont="1" applyFill="1" applyBorder="1" applyAlignment="1" applyProtection="1">
      <alignment horizontal="justify" vertical="top"/>
      <protection locked="0"/>
    </xf>
    <xf numFmtId="164" fontId="0" fillId="2" borderId="4" xfId="2" applyFont="1" applyFill="1" applyBorder="1" applyAlignment="1" applyProtection="1">
      <alignment horizontal="justify" vertical="top"/>
      <protection locked="0"/>
    </xf>
    <xf numFmtId="0" fontId="3" fillId="4" borderId="2" xfId="0" applyFont="1" applyFill="1"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vertical="top"/>
    </xf>
    <xf numFmtId="164" fontId="0" fillId="2" borderId="1" xfId="2" applyFont="1" applyFill="1" applyBorder="1" applyAlignment="1">
      <alignment horizontal="justify" vertical="top"/>
    </xf>
    <xf numFmtId="0" fontId="0" fillId="0" borderId="3" xfId="0" applyBorder="1" applyAlignment="1">
      <alignment horizontal="center" vertical="top"/>
    </xf>
    <xf numFmtId="0" fontId="0" fillId="0" borderId="4" xfId="0" applyBorder="1" applyAlignment="1">
      <alignment horizontal="center" vertical="top"/>
    </xf>
    <xf numFmtId="0" fontId="10" fillId="0" borderId="3" xfId="0" applyFont="1" applyFill="1" applyBorder="1" applyAlignment="1"/>
    <xf numFmtId="0" fontId="10" fillId="0" borderId="15" xfId="0" applyFont="1" applyFill="1" applyBorder="1" applyAlignment="1"/>
    <xf numFmtId="0" fontId="10" fillId="0" borderId="4" xfId="0" applyFont="1" applyFill="1" applyBorder="1" applyAlignment="1"/>
    <xf numFmtId="0" fontId="8" fillId="0" borderId="14" xfId="0" applyFont="1" applyBorder="1" applyAlignment="1"/>
  </cellXfs>
  <cellStyles count="3">
    <cellStyle name="Moneda [0]" xfId="2" builtinId="7"/>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V&#237;nculoExternoRecuperado1?C16995A1" TargetMode="External"/><Relationship Id="rId1" Type="http://schemas.openxmlformats.org/officeDocument/2006/relationships/externalLinkPath" Target="file:///\\C16995A1\V&#237;nculoExternoRecuperado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UTOS  NOTA 322"/>
      <sheetName val="AUTOS NOTA 321"/>
      <sheetName val="AUTOS NOTA 324"/>
      <sheetName val="TASACION "/>
      <sheetName val="AUTOS NOTA 325"/>
      <sheetName val="Hoja2"/>
    </sheetNames>
    <sheetDataSet>
      <sheetData sheetId="0" refreshError="1"/>
      <sheetData sheetId="1">
        <row r="2">
          <cell r="B2" t="str">
            <v>SINIESTRO   LEGIS</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2" tint="-0.749992370372631"/>
  </sheetPr>
  <dimension ref="A1:C30"/>
  <sheetViews>
    <sheetView topLeftCell="A20" zoomScale="90" zoomScaleNormal="90" workbookViewId="0">
      <selection activeCell="B29" sqref="B27:C29"/>
    </sheetView>
  </sheetViews>
  <sheetFormatPr defaultColWidth="0" defaultRowHeight="15"/>
  <cols>
    <col min="1" max="1" width="46.125" style="47" customWidth="1"/>
    <col min="2" max="2" width="63.875" style="47" customWidth="1"/>
    <col min="3" max="3" width="37.375" style="47" customWidth="1"/>
    <col min="4" max="4" width="11.375" style="3" hidden="1" customWidth="1"/>
    <col min="5" max="16384" width="11.375" style="3" hidden="1"/>
  </cols>
  <sheetData>
    <row r="1" spans="1:3" ht="18.75">
      <c r="A1" s="62" t="s">
        <v>0</v>
      </c>
      <c r="B1" s="62"/>
      <c r="C1" s="62"/>
    </row>
    <row r="2" spans="1:3" ht="16.5">
      <c r="A2" s="10" t="s">
        <v>1</v>
      </c>
      <c r="B2" s="63" t="s">
        <v>2</v>
      </c>
      <c r="C2" s="64"/>
    </row>
    <row r="3" spans="1:3" ht="16.5">
      <c r="A3" s="10" t="s">
        <v>3</v>
      </c>
      <c r="B3" s="65" t="s">
        <v>4</v>
      </c>
      <c r="C3" s="66"/>
    </row>
    <row r="4" spans="1:3">
      <c r="A4" s="10" t="s">
        <v>5</v>
      </c>
      <c r="B4" s="65" t="s">
        <v>6</v>
      </c>
      <c r="C4" s="66"/>
    </row>
    <row r="5" spans="1:3" ht="14.45" customHeight="1">
      <c r="A5" s="10" t="s">
        <v>7</v>
      </c>
      <c r="B5" s="61" t="s">
        <v>8</v>
      </c>
      <c r="C5" s="61"/>
    </row>
    <row r="6" spans="1:3" ht="16.5">
      <c r="A6" s="10" t="s">
        <v>9</v>
      </c>
      <c r="B6" s="50" t="s">
        <v>10</v>
      </c>
      <c r="C6" s="50"/>
    </row>
    <row r="7" spans="1:3">
      <c r="A7" s="10" t="s">
        <v>11</v>
      </c>
      <c r="B7" s="50" t="s">
        <v>12</v>
      </c>
      <c r="C7" s="50"/>
    </row>
    <row r="8" spans="1:3" ht="16.5">
      <c r="A8" s="10" t="s">
        <v>13</v>
      </c>
      <c r="B8" s="60" t="s">
        <v>14</v>
      </c>
      <c r="C8" s="60"/>
    </row>
    <row r="9" spans="1:3">
      <c r="A9" s="10" t="s">
        <v>15</v>
      </c>
      <c r="B9" s="61" t="s">
        <v>12</v>
      </c>
      <c r="C9" s="61"/>
    </row>
    <row r="10" spans="1:3">
      <c r="A10" s="10" t="s">
        <v>16</v>
      </c>
      <c r="B10" s="61" t="s">
        <v>12</v>
      </c>
      <c r="C10" s="61"/>
    </row>
    <row r="11" spans="1:3" ht="23.25" customHeight="1">
      <c r="A11" s="10" t="s">
        <v>17</v>
      </c>
      <c r="B11" s="54" t="s">
        <v>12</v>
      </c>
      <c r="C11" s="55"/>
    </row>
    <row r="12" spans="1:3" ht="13.5">
      <c r="A12" s="51" t="s">
        <v>18</v>
      </c>
      <c r="B12" s="50" t="s">
        <v>19</v>
      </c>
      <c r="C12" s="50"/>
    </row>
    <row r="13" spans="1:3" ht="30" customHeight="1">
      <c r="A13" s="51"/>
      <c r="B13" s="50"/>
      <c r="C13" s="50"/>
    </row>
    <row r="14" spans="1:3" ht="73.5" customHeight="1">
      <c r="A14" s="51"/>
      <c r="B14" s="50"/>
      <c r="C14" s="50"/>
    </row>
    <row r="15" spans="1:3" ht="30">
      <c r="A15" s="10" t="s">
        <v>20</v>
      </c>
      <c r="B15" s="56" t="s">
        <v>21</v>
      </c>
      <c r="C15" s="96"/>
    </row>
    <row r="16" spans="1:3" ht="33.75" customHeight="1">
      <c r="A16" s="52" t="s">
        <v>22</v>
      </c>
      <c r="B16" s="57" t="s">
        <v>23</v>
      </c>
      <c r="C16" s="57"/>
    </row>
    <row r="17" spans="1:3" ht="33.75" customHeight="1">
      <c r="A17" s="52"/>
      <c r="B17" s="11" t="s">
        <v>24</v>
      </c>
      <c r="C17" s="48"/>
    </row>
    <row r="18" spans="1:3" ht="33.75" customHeight="1">
      <c r="A18" s="52"/>
      <c r="B18" s="11" t="s">
        <v>25</v>
      </c>
      <c r="C18" s="48"/>
    </row>
    <row r="19" spans="1:3">
      <c r="A19" s="52"/>
      <c r="B19" s="58" t="s">
        <v>26</v>
      </c>
      <c r="C19" s="59"/>
    </row>
    <row r="20" spans="1:3">
      <c r="A20" s="52"/>
      <c r="B20" s="11"/>
      <c r="C20" s="48"/>
    </row>
    <row r="21" spans="1:3">
      <c r="A21" s="52"/>
      <c r="B21" s="11"/>
      <c r="C21" s="48"/>
    </row>
    <row r="22" spans="1:3">
      <c r="A22" s="52"/>
      <c r="B22" s="58" t="s">
        <v>27</v>
      </c>
      <c r="C22" s="59"/>
    </row>
    <row r="23" spans="1:3">
      <c r="A23" s="52"/>
      <c r="B23" s="11"/>
      <c r="C23" s="49"/>
    </row>
    <row r="24" spans="1:3">
      <c r="A24" s="10" t="s">
        <v>28</v>
      </c>
      <c r="B24" s="53" t="s">
        <v>12</v>
      </c>
      <c r="C24" s="50"/>
    </row>
    <row r="25" spans="1:3">
      <c r="A25" s="10" t="s">
        <v>29</v>
      </c>
      <c r="B25" s="53" t="s">
        <v>12</v>
      </c>
      <c r="C25" s="50"/>
    </row>
    <row r="26" spans="1:3" ht="16.5">
      <c r="A26" s="10" t="s">
        <v>30</v>
      </c>
      <c r="B26" s="53" t="s">
        <v>12</v>
      </c>
      <c r="C26" s="50"/>
    </row>
    <row r="27" spans="1:3" ht="15" customHeight="1">
      <c r="A27" s="10" t="s">
        <v>31</v>
      </c>
      <c r="B27" s="93" t="s">
        <v>32</v>
      </c>
      <c r="C27" s="94"/>
    </row>
    <row r="28" spans="1:3" ht="15" customHeight="1">
      <c r="A28" s="10" t="s">
        <v>33</v>
      </c>
      <c r="B28" s="93" t="s">
        <v>32</v>
      </c>
      <c r="C28" s="94"/>
    </row>
    <row r="29" spans="1:3" ht="15" customHeight="1">
      <c r="A29" s="10" t="s">
        <v>34</v>
      </c>
      <c r="B29" s="93" t="s">
        <v>35</v>
      </c>
      <c r="C29" s="95"/>
    </row>
    <row r="30" spans="1:3" ht="13.5"/>
  </sheetData>
  <mergeCells count="24">
    <mergeCell ref="A1:C1"/>
    <mergeCell ref="B2:C2"/>
    <mergeCell ref="B3:C3"/>
    <mergeCell ref="B4:C4"/>
    <mergeCell ref="B5:C5"/>
    <mergeCell ref="B6:C6"/>
    <mergeCell ref="B7:C7"/>
    <mergeCell ref="B8:C8"/>
    <mergeCell ref="B9:C9"/>
    <mergeCell ref="B10:C10"/>
    <mergeCell ref="B11:C11"/>
    <mergeCell ref="B15:C15"/>
    <mergeCell ref="B16:C16"/>
    <mergeCell ref="B19:C19"/>
    <mergeCell ref="B22:C22"/>
    <mergeCell ref="B29:C29"/>
    <mergeCell ref="A12:A14"/>
    <mergeCell ref="A16:A23"/>
    <mergeCell ref="B12:C14"/>
    <mergeCell ref="B24:C24"/>
    <mergeCell ref="B25:C25"/>
    <mergeCell ref="B26:C26"/>
    <mergeCell ref="B27:C27"/>
    <mergeCell ref="B28:C28"/>
  </mergeCells>
  <pageMargins left="0.7" right="0.7" top="0.75" bottom="0.75" header="0.3" footer="0.3"/>
  <pageSetup orientation="portrait"/>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3"/>
  <sheetViews>
    <sheetView workbookViewId="0"/>
  </sheetViews>
  <sheetFormatPr defaultColWidth="11" defaultRowHeight="15"/>
  <sheetData>
    <row r="1" spans="1:3" ht="18.75">
      <c r="A1" s="6" t="s">
        <v>36</v>
      </c>
      <c r="B1" s="6"/>
      <c r="C1" s="6"/>
    </row>
    <row r="2" spans="1:3" ht="45">
      <c r="A2" s="7" t="s">
        <v>37</v>
      </c>
      <c r="B2" s="8" t="s">
        <v>38</v>
      </c>
      <c r="C2" s="9"/>
    </row>
    <row r="3" spans="1:3" ht="45">
      <c r="A3" s="10" t="s">
        <v>1</v>
      </c>
      <c r="B3" s="11" t="str">
        <f>'GENERALES NOTA 322'!B2:C2</f>
        <v>11001310501020230019500</v>
      </c>
      <c r="C3" s="11"/>
    </row>
    <row r="4" spans="1:3" ht="60">
      <c r="A4" s="10" t="s">
        <v>3</v>
      </c>
      <c r="B4" s="11" t="str">
        <f>'GENERALES NOTA 322'!B3:C3</f>
        <v>004 LABORAL CIRCUITO VALLEDUPAR</v>
      </c>
      <c r="C4" s="11"/>
    </row>
    <row r="5" spans="1:3" ht="30">
      <c r="A5" s="10" t="s">
        <v>5</v>
      </c>
      <c r="B5" s="11" t="str">
        <f>'GENERALES NOTA 322'!B4:C4</f>
        <v>COLFONDOS Y OTRO</v>
      </c>
      <c r="C5" s="11"/>
    </row>
    <row r="6" spans="1:3" ht="75">
      <c r="A6" s="10" t="s">
        <v>7</v>
      </c>
      <c r="B6" s="11" t="str">
        <f>'GENERALES NOTA 322'!B5:C5</f>
        <v>JOSE ALVARO AGUDELO RUEDA. C.C: 17.950.047</v>
      </c>
      <c r="C6" s="11"/>
    </row>
    <row r="7" spans="1:3" ht="45">
      <c r="A7" s="10" t="s">
        <v>9</v>
      </c>
      <c r="B7" s="11" t="str">
        <f>'GENERALES NOTA 322'!B6:C6</f>
        <v>DEMANDA DIRECTA</v>
      </c>
      <c r="C7" s="11"/>
    </row>
    <row r="8" spans="1:3">
      <c r="A8" s="7" t="s">
        <v>39</v>
      </c>
      <c r="B8" s="11"/>
      <c r="C8" s="11"/>
    </row>
    <row r="9" spans="1:3" ht="30">
      <c r="A9" s="7" t="s">
        <v>17</v>
      </c>
      <c r="B9" s="11"/>
      <c r="C9" s="11"/>
    </row>
    <row r="10" spans="1:3" ht="45">
      <c r="A10" s="7" t="s">
        <v>40</v>
      </c>
      <c r="B10" s="8"/>
      <c r="C10" s="29"/>
    </row>
    <row r="11" spans="1:3">
      <c r="A11" s="7" t="s">
        <v>41</v>
      </c>
      <c r="B11" s="8"/>
      <c r="C11" s="9"/>
    </row>
    <row r="12" spans="1:3" ht="30">
      <c r="A12" s="7" t="s">
        <v>42</v>
      </c>
      <c r="B12" s="7"/>
      <c r="C12" s="30"/>
    </row>
    <row r="13" spans="1:3">
      <c r="A13" s="7" t="s">
        <v>43</v>
      </c>
      <c r="B13" s="11"/>
      <c r="C13" s="11"/>
    </row>
    <row r="14" spans="1:3" ht="60">
      <c r="A14" s="7" t="s">
        <v>44</v>
      </c>
      <c r="B14" s="11"/>
      <c r="C14" s="11"/>
    </row>
    <row r="15" spans="1:3" ht="30">
      <c r="A15" s="7" t="s">
        <v>45</v>
      </c>
      <c r="B15" s="11"/>
      <c r="C15" s="11"/>
    </row>
    <row r="16" spans="1:3">
      <c r="A16" s="31" t="s">
        <v>46</v>
      </c>
      <c r="B16" s="11"/>
      <c r="C16" s="11"/>
    </row>
    <row r="17" spans="1:3" ht="30">
      <c r="A17" s="32"/>
      <c r="B17" s="33" t="s">
        <v>47</v>
      </c>
      <c r="C17" s="34" t="s">
        <v>48</v>
      </c>
    </row>
    <row r="18" spans="1:3">
      <c r="A18" s="32"/>
      <c r="B18" s="11"/>
      <c r="C18" s="11"/>
    </row>
    <row r="19" spans="1:3">
      <c r="A19" s="32"/>
      <c r="B19" s="11"/>
      <c r="C19" s="11"/>
    </row>
    <row r="20" spans="1:3">
      <c r="A20" s="32"/>
      <c r="B20" s="11"/>
      <c r="C20" s="11"/>
    </row>
    <row r="21" spans="1:3" ht="30">
      <c r="A21" s="7" t="s">
        <v>49</v>
      </c>
      <c r="B21" s="11"/>
      <c r="C21" s="11"/>
    </row>
    <row r="22" spans="1:3" ht="45">
      <c r="A22" s="7" t="s">
        <v>50</v>
      </c>
      <c r="B22" s="7"/>
      <c r="C22" s="30"/>
    </row>
    <row r="23" spans="1:3" ht="45">
      <c r="A23" s="7" t="s">
        <v>51</v>
      </c>
      <c r="B23" s="11"/>
      <c r="C23" s="11"/>
    </row>
    <row r="24" spans="1:3" ht="30">
      <c r="A24" s="7" t="s">
        <v>52</v>
      </c>
      <c r="B24" s="11"/>
      <c r="C24" s="11"/>
    </row>
    <row r="25" spans="1:3" ht="30">
      <c r="A25" s="7" t="s">
        <v>53</v>
      </c>
      <c r="B25" s="11"/>
      <c r="C25" s="11"/>
    </row>
    <row r="26" spans="1:3" ht="30">
      <c r="A26" s="35" t="s">
        <v>54</v>
      </c>
      <c r="B26" s="11"/>
      <c r="C26" s="11"/>
    </row>
    <row r="27" spans="1:3" ht="75">
      <c r="A27" s="36" t="s">
        <v>55</v>
      </c>
      <c r="B27" s="36"/>
      <c r="C27" s="36"/>
    </row>
    <row r="28" spans="1:3" ht="150">
      <c r="A28" s="37" t="s">
        <v>56</v>
      </c>
      <c r="B28" s="38"/>
      <c r="C28" s="39"/>
    </row>
    <row r="29" spans="1:3" ht="165">
      <c r="A29" s="40" t="s">
        <v>57</v>
      </c>
      <c r="B29" s="41"/>
      <c r="C29" s="39"/>
    </row>
    <row r="30" spans="1:3" ht="195">
      <c r="A30" s="40" t="s">
        <v>58</v>
      </c>
      <c r="B30" s="41"/>
      <c r="C30" s="42"/>
    </row>
    <row r="31" spans="1:3" ht="120">
      <c r="A31" s="40" t="s">
        <v>59</v>
      </c>
      <c r="B31" s="41"/>
      <c r="C31" s="39"/>
    </row>
    <row r="32" spans="1:3" ht="45">
      <c r="A32" s="40" t="s">
        <v>60</v>
      </c>
      <c r="B32" s="41"/>
      <c r="C32" s="39"/>
    </row>
    <row r="33" spans="1:3" ht="165">
      <c r="A33" s="40" t="s">
        <v>61</v>
      </c>
      <c r="B33" s="41"/>
      <c r="C33" s="39"/>
    </row>
    <row r="34" spans="1:3" ht="120">
      <c r="A34" s="40" t="s">
        <v>62</v>
      </c>
      <c r="B34" s="41"/>
      <c r="C34" s="43"/>
    </row>
    <row r="35" spans="1:3">
      <c r="A35" s="37" t="s">
        <v>63</v>
      </c>
      <c r="B35" s="38"/>
      <c r="C35" s="44"/>
    </row>
    <row r="36" spans="1:3">
      <c r="A36" s="45" t="s">
        <v>64</v>
      </c>
      <c r="B36" s="45"/>
      <c r="C36" s="45"/>
    </row>
    <row r="37" spans="1:3">
      <c r="A37" s="46" t="s">
        <v>65</v>
      </c>
      <c r="B37" s="46"/>
      <c r="C37" s="11"/>
    </row>
    <row r="38" spans="1:3">
      <c r="A38" s="46" t="s">
        <v>66</v>
      </c>
      <c r="B38" s="46"/>
      <c r="C38" s="11"/>
    </row>
    <row r="39" spans="1:3">
      <c r="A39" s="46" t="s">
        <v>67</v>
      </c>
      <c r="B39" s="46"/>
      <c r="C39" s="11"/>
    </row>
    <row r="40" spans="1:3">
      <c r="A40" s="46" t="s">
        <v>68</v>
      </c>
      <c r="B40" s="46"/>
      <c r="C40" s="11"/>
    </row>
    <row r="41" spans="1:3">
      <c r="A41" s="46" t="s">
        <v>69</v>
      </c>
      <c r="B41" s="46"/>
      <c r="C41" s="11"/>
    </row>
    <row r="42" spans="1:3">
      <c r="A42" s="46" t="s">
        <v>70</v>
      </c>
      <c r="B42" s="46"/>
      <c r="C42" s="11"/>
    </row>
    <row r="43" spans="1:3">
      <c r="A43" s="46" t="s">
        <v>71</v>
      </c>
      <c r="B43" s="46"/>
      <c r="C43" s="11"/>
    </row>
    <row r="44" spans="1:3">
      <c r="A44" s="46" t="s">
        <v>72</v>
      </c>
      <c r="B44" s="46"/>
      <c r="C44" s="11"/>
    </row>
    <row r="45" spans="1:3">
      <c r="A45" s="46" t="s">
        <v>73</v>
      </c>
      <c r="B45" s="46"/>
      <c r="C45" s="11"/>
    </row>
    <row r="46" spans="1:3">
      <c r="A46" s="46" t="s">
        <v>74</v>
      </c>
      <c r="B46" s="46"/>
      <c r="C46" s="11"/>
    </row>
    <row r="47" spans="1:3">
      <c r="A47" s="46" t="s">
        <v>75</v>
      </c>
      <c r="B47" s="46"/>
      <c r="C47" s="11"/>
    </row>
    <row r="48" spans="1:3">
      <c r="A48" s="46" t="s">
        <v>76</v>
      </c>
      <c r="B48" s="46"/>
      <c r="C48" s="11"/>
    </row>
    <row r="49" spans="1:3">
      <c r="A49" s="46" t="s">
        <v>77</v>
      </c>
      <c r="B49" s="46"/>
      <c r="C49" s="11"/>
    </row>
    <row r="50" spans="1:3">
      <c r="A50" s="46" t="s">
        <v>78</v>
      </c>
      <c r="B50" s="46"/>
      <c r="C50" s="11"/>
    </row>
    <row r="51" spans="1:3">
      <c r="A51" s="46" t="s">
        <v>79</v>
      </c>
      <c r="B51" s="46"/>
      <c r="C51" s="11"/>
    </row>
    <row r="52" spans="1:3">
      <c r="A52" s="46" t="s">
        <v>80</v>
      </c>
      <c r="B52" s="46"/>
      <c r="C52" s="11"/>
    </row>
    <row r="53" spans="1:3">
      <c r="A53" s="13"/>
      <c r="B53" s="13"/>
      <c r="C53"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2" tint="-0.749992370372631"/>
  </sheetPr>
  <dimension ref="A1:I37"/>
  <sheetViews>
    <sheetView tabSelected="1" topLeftCell="A23" zoomScale="80" zoomScaleNormal="80" workbookViewId="0">
      <selection activeCell="B24" sqref="B24:C24"/>
    </sheetView>
  </sheetViews>
  <sheetFormatPr defaultColWidth="0" defaultRowHeight="15"/>
  <cols>
    <col min="1" max="1" width="52.125" customWidth="1"/>
    <col min="2" max="2" width="35.375" customWidth="1"/>
    <col min="3" max="3" width="96" customWidth="1"/>
    <col min="4" max="8" width="11.375" hidden="1" customWidth="1"/>
    <col min="9" max="9" width="12" hidden="1" customWidth="1"/>
    <col min="10" max="16384" width="11.375" hidden="1"/>
  </cols>
  <sheetData>
    <row r="1" spans="1:6" ht="18.75">
      <c r="A1" s="87" t="s">
        <v>81</v>
      </c>
      <c r="B1" s="87"/>
      <c r="C1" s="87"/>
    </row>
    <row r="2" spans="1:6">
      <c r="A2" s="14" t="s">
        <v>37</v>
      </c>
      <c r="B2" s="78" t="s">
        <v>82</v>
      </c>
      <c r="C2" s="79"/>
    </row>
    <row r="3" spans="1:6">
      <c r="A3" s="15" t="s">
        <v>1</v>
      </c>
      <c r="B3" s="84" t="str">
        <f>'GENERALES NOTA 322'!B2:C2</f>
        <v>11001310501020230019500</v>
      </c>
      <c r="C3" s="84"/>
    </row>
    <row r="4" spans="1:6">
      <c r="A4" s="15" t="s">
        <v>3</v>
      </c>
      <c r="B4" s="84" t="str">
        <f>'GENERALES NOTA 322'!B3:C3</f>
        <v>004 LABORAL CIRCUITO VALLEDUPAR</v>
      </c>
      <c r="C4" s="84"/>
    </row>
    <row r="5" spans="1:6">
      <c r="A5" s="15" t="s">
        <v>5</v>
      </c>
      <c r="B5" s="84" t="str">
        <f>'GENERALES NOTA 322'!B4:C4</f>
        <v>COLFONDOS Y OTRO</v>
      </c>
      <c r="C5" s="84"/>
    </row>
    <row r="6" spans="1:6" ht="14.45" customHeight="1">
      <c r="A6" s="15" t="s">
        <v>7</v>
      </c>
      <c r="B6" s="84" t="str">
        <f>'GENERALES NOTA 322'!B5:C5</f>
        <v>JOSE ALVARO AGUDELO RUEDA. C.C: 17.950.047</v>
      </c>
      <c r="C6" s="84"/>
    </row>
    <row r="7" spans="1:6">
      <c r="A7" s="15" t="s">
        <v>9</v>
      </c>
      <c r="B7" s="84" t="str">
        <f>'GENERALES NOTA 322'!B6:C6</f>
        <v>DEMANDA DIRECTA</v>
      </c>
      <c r="C7" s="84"/>
    </row>
    <row r="8" spans="1:6" ht="30">
      <c r="A8" s="15" t="s">
        <v>20</v>
      </c>
      <c r="B8" s="85" t="str">
        <f>'GENERALES NOTA 322'!B15:C15</f>
        <v>NO ES POSIBLE CUANTIFICAR LAS PRETENSIONES DE LA DEMANDA EN ATENCIÓN A LA NATURALEZA DEL PROCESO.</v>
      </c>
      <c r="C8" s="86"/>
    </row>
    <row r="9" spans="1:6">
      <c r="A9" s="68" t="s">
        <v>22</v>
      </c>
      <c r="B9" s="71" t="s">
        <v>23</v>
      </c>
      <c r="C9" s="72"/>
    </row>
    <row r="10" spans="1:6">
      <c r="A10" s="68"/>
      <c r="B10" s="16" t="s">
        <v>24</v>
      </c>
      <c r="C10" s="18">
        <f>'GENERALES NOTA 322'!C17</f>
        <v>0</v>
      </c>
    </row>
    <row r="11" spans="1:6">
      <c r="A11" s="68"/>
      <c r="B11" s="16" t="s">
        <v>25</v>
      </c>
      <c r="C11" s="18">
        <f>'GENERALES NOTA 322'!C18</f>
        <v>0</v>
      </c>
    </row>
    <row r="12" spans="1:6">
      <c r="A12" s="68"/>
      <c r="B12" s="71"/>
      <c r="C12" s="72"/>
    </row>
    <row r="13" spans="1:6">
      <c r="A13" s="68"/>
      <c r="B13" s="16" t="s">
        <v>83</v>
      </c>
      <c r="C13" s="19"/>
    </row>
    <row r="14" spans="1:6">
      <c r="A14" s="68"/>
      <c r="B14" s="16" t="s">
        <v>84</v>
      </c>
      <c r="C14" s="19"/>
      <c r="E14" t="s">
        <v>85</v>
      </c>
      <c r="F14" s="20">
        <v>0.7</v>
      </c>
    </row>
    <row r="15" spans="1:6">
      <c r="A15" s="17" t="s">
        <v>86</v>
      </c>
      <c r="B15" s="78" t="s">
        <v>87</v>
      </c>
      <c r="C15" s="79"/>
    </row>
    <row r="16" spans="1:6" ht="15" customHeight="1">
      <c r="A16" s="15" t="s">
        <v>88</v>
      </c>
      <c r="B16" s="80" t="s">
        <v>89</v>
      </c>
      <c r="C16" s="81"/>
    </row>
    <row r="17" spans="1:3" ht="28.5" customHeight="1">
      <c r="A17" s="21" t="s">
        <v>90</v>
      </c>
      <c r="B17" s="73">
        <f>((C19+C20+C22+C23)-C26)*C25*C27</f>
        <v>0</v>
      </c>
      <c r="C17" s="73"/>
    </row>
    <row r="18" spans="1:3">
      <c r="A18" s="17" t="s">
        <v>91</v>
      </c>
      <c r="B18" s="82" t="s">
        <v>23</v>
      </c>
      <c r="C18" s="83"/>
    </row>
    <row r="19" spans="1:3">
      <c r="A19" s="69"/>
      <c r="B19" s="16" t="s">
        <v>24</v>
      </c>
      <c r="C19" s="18">
        <v>0</v>
      </c>
    </row>
    <row r="20" spans="1:3">
      <c r="A20" s="70"/>
      <c r="B20" s="16" t="s">
        <v>25</v>
      </c>
      <c r="C20" s="18">
        <v>0</v>
      </c>
    </row>
    <row r="21" spans="1:3">
      <c r="A21" s="70"/>
      <c r="B21" s="71" t="s">
        <v>26</v>
      </c>
      <c r="C21" s="72"/>
    </row>
    <row r="22" spans="1:3">
      <c r="A22" s="70"/>
      <c r="B22" s="16" t="s">
        <v>83</v>
      </c>
      <c r="C22" s="18">
        <v>0</v>
      </c>
    </row>
    <row r="23" spans="1:3" ht="45">
      <c r="A23" s="70"/>
      <c r="B23" s="16" t="s">
        <v>92</v>
      </c>
      <c r="C23" s="18">
        <v>0</v>
      </c>
    </row>
    <row r="24" spans="1:3">
      <c r="A24" s="70"/>
      <c r="B24" s="71" t="s">
        <v>93</v>
      </c>
      <c r="C24" s="72"/>
    </row>
    <row r="25" spans="1:3">
      <c r="A25" s="22"/>
      <c r="B25" s="16" t="s">
        <v>94</v>
      </c>
      <c r="C25" s="23">
        <v>0</v>
      </c>
    </row>
    <row r="26" spans="1:3">
      <c r="A26" s="24"/>
      <c r="B26" s="16" t="s">
        <v>41</v>
      </c>
      <c r="C26" s="25">
        <v>0</v>
      </c>
    </row>
    <row r="27" spans="1:3">
      <c r="A27" s="24"/>
      <c r="B27" s="16" t="s">
        <v>95</v>
      </c>
      <c r="C27" s="23">
        <v>0</v>
      </c>
    </row>
    <row r="28" spans="1:3">
      <c r="A28" s="26" t="s">
        <v>96</v>
      </c>
      <c r="B28" s="73">
        <f>IFERROR(B17*(VLOOKUP(B15,Hoja2!$G$1:$H$6,2,0)),16666)</f>
        <v>16666</v>
      </c>
      <c r="C28" s="73"/>
    </row>
    <row r="29" spans="1:3" ht="33">
      <c r="A29" s="15" t="s">
        <v>97</v>
      </c>
      <c r="B29" s="74" t="s">
        <v>98</v>
      </c>
      <c r="C29" s="75"/>
    </row>
    <row r="30" spans="1:3" ht="33">
      <c r="A30" s="15" t="s">
        <v>99</v>
      </c>
      <c r="B30" s="76" t="s">
        <v>100</v>
      </c>
      <c r="C30" s="77"/>
    </row>
    <row r="31" spans="1:3" ht="18.75">
      <c r="A31" s="27" t="s">
        <v>101</v>
      </c>
      <c r="B31" s="27"/>
      <c r="C31" s="27"/>
    </row>
    <row r="32" spans="1:3">
      <c r="A32" s="28" t="s">
        <v>102</v>
      </c>
      <c r="B32" s="67"/>
      <c r="C32" s="67"/>
    </row>
    <row r="33" spans="1:3">
      <c r="A33" s="28" t="s">
        <v>103</v>
      </c>
      <c r="B33" s="67"/>
      <c r="C33" s="67"/>
    </row>
    <row r="34" spans="1:3">
      <c r="A34" s="24"/>
      <c r="B34" s="24"/>
      <c r="C34" s="24"/>
    </row>
    <row r="35" spans="1:3">
      <c r="A35" s="24"/>
      <c r="B35" s="24"/>
      <c r="C35" s="24"/>
    </row>
    <row r="36" spans="1:3">
      <c r="A36" s="24"/>
      <c r="B36" s="24"/>
      <c r="C36" s="24"/>
    </row>
    <row r="37" spans="1:3">
      <c r="A37" s="24"/>
      <c r="B37" s="24"/>
      <c r="C37" s="24"/>
    </row>
  </sheetData>
  <sheetProtection algorithmName="SHA-512" hashValue="6l9IXqHrhOwJ/Zx4D+vCvNmVr1k0m466RRLs/eqVNqxPTluaPayV9kCMuxDr+A22fjvHQ4H1WbWWk40DhRtgrw==" saltValue="K5/QlZhpAIZmPJc5HUkMwA==" spinCount="100000" sheet="1" selectLockedCells="1"/>
  <mergeCells count="23">
    <mergeCell ref="A1:C1"/>
    <mergeCell ref="B2:C2"/>
    <mergeCell ref="B3:C3"/>
    <mergeCell ref="B4:C4"/>
    <mergeCell ref="B5:C5"/>
    <mergeCell ref="B6:C6"/>
    <mergeCell ref="B7:C7"/>
    <mergeCell ref="B8:C8"/>
    <mergeCell ref="B9:C9"/>
    <mergeCell ref="B12:C12"/>
    <mergeCell ref="B33:C33"/>
    <mergeCell ref="A9:A14"/>
    <mergeCell ref="A19:A24"/>
    <mergeCell ref="B24:C24"/>
    <mergeCell ref="B28:C28"/>
    <mergeCell ref="B29:C29"/>
    <mergeCell ref="B30:C30"/>
    <mergeCell ref="B32:C32"/>
    <mergeCell ref="B15:C15"/>
    <mergeCell ref="B16:C16"/>
    <mergeCell ref="B17:C17"/>
    <mergeCell ref="B18:C18"/>
    <mergeCell ref="B21:C21"/>
  </mergeCells>
  <dataValidations count="1">
    <dataValidation type="decimal" operator="lessThanOrEqual" allowBlank="1" showInputMessage="1" showErrorMessage="1" sqref="C25" xr:uid="{00000000-0002-0000-0200-000001000000}">
      <formula1>1</formula1>
    </dataValidation>
  </dataValidations>
  <pageMargins left="0.7" right="0.7" top="0.75" bottom="0.75" header="0.3" footer="0.3"/>
  <pageSetup orientation="portrait"/>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2" tint="-0.749992370372631"/>
  </sheetPr>
  <dimension ref="A1:C16"/>
  <sheetViews>
    <sheetView zoomScale="85" zoomScaleNormal="85" workbookViewId="0">
      <selection activeCell="C31" sqref="C31"/>
    </sheetView>
  </sheetViews>
  <sheetFormatPr defaultColWidth="0" defaultRowHeight="15"/>
  <cols>
    <col min="1" max="1" width="30.375" customWidth="1"/>
    <col min="2" max="3" width="69.25" customWidth="1"/>
    <col min="4" max="16384" width="10.875" hidden="1"/>
  </cols>
  <sheetData>
    <row r="1" spans="1:3" ht="18.75">
      <c r="A1" s="87" t="s">
        <v>104</v>
      </c>
      <c r="B1" s="87"/>
      <c r="C1" s="87"/>
    </row>
    <row r="2" spans="1:3" ht="17.100000000000001" customHeight="1">
      <c r="A2" s="7" t="s">
        <v>37</v>
      </c>
      <c r="B2" s="91" t="str">
        <f>'[2]AUTOS NOTA 321'!B2:C2</f>
        <v>SINIESTRO   LEGIS</v>
      </c>
      <c r="C2" s="92"/>
    </row>
    <row r="3" spans="1:3" ht="15.95" customHeight="1">
      <c r="A3" s="10" t="s">
        <v>1</v>
      </c>
      <c r="B3" s="50" t="str">
        <f>'GENERALES NOTA 322'!B2:C2</f>
        <v>11001310501020230019500</v>
      </c>
      <c r="C3" s="50"/>
    </row>
    <row r="4" spans="1:3">
      <c r="A4" s="10" t="s">
        <v>3</v>
      </c>
      <c r="B4" s="50" t="str">
        <f>'GENERALES NOTA 322'!B3:C3</f>
        <v>004 LABORAL CIRCUITO VALLEDUPAR</v>
      </c>
      <c r="C4" s="50"/>
    </row>
    <row r="5" spans="1:3" ht="29.1" customHeight="1">
      <c r="A5" s="10" t="s">
        <v>5</v>
      </c>
      <c r="B5" s="50" t="str">
        <f>'GENERALES NOTA 322'!B4:C4</f>
        <v>COLFONDOS Y OTRO</v>
      </c>
      <c r="C5" s="50"/>
    </row>
    <row r="6" spans="1:3">
      <c r="A6" s="10" t="s">
        <v>7</v>
      </c>
      <c r="B6" s="50" t="str">
        <f>'GENERALES NOTA 322'!B5:C5</f>
        <v>JOSE ALVARO AGUDELO RUEDA. C.C: 17.950.047</v>
      </c>
      <c r="C6" s="50"/>
    </row>
    <row r="7" spans="1:3" ht="43.5" customHeight="1">
      <c r="A7" s="10" t="s">
        <v>9</v>
      </c>
      <c r="B7" s="50" t="str">
        <f>'GENERALES NOTA 322'!B6:C6</f>
        <v>DEMANDA DIRECTA</v>
      </c>
      <c r="C7" s="50"/>
    </row>
    <row r="8" spans="1:3">
      <c r="A8" s="10" t="s">
        <v>105</v>
      </c>
      <c r="B8" s="50"/>
      <c r="C8" s="50"/>
    </row>
    <row r="9" spans="1:3">
      <c r="A9" s="12" t="s">
        <v>91</v>
      </c>
      <c r="B9" s="90"/>
      <c r="C9" s="90"/>
    </row>
    <row r="10" spans="1:3">
      <c r="A10" s="12" t="s">
        <v>106</v>
      </c>
      <c r="B10" s="50"/>
      <c r="C10" s="50"/>
    </row>
    <row r="11" spans="1:3" ht="30">
      <c r="A11" s="12" t="s">
        <v>107</v>
      </c>
      <c r="B11" s="88"/>
      <c r="C11" s="89"/>
    </row>
    <row r="12" spans="1:3" ht="60">
      <c r="A12" s="10" t="s">
        <v>108</v>
      </c>
      <c r="B12" s="50"/>
      <c r="C12" s="50"/>
    </row>
    <row r="13" spans="1:3" ht="60">
      <c r="A13" s="10" t="s">
        <v>109</v>
      </c>
      <c r="B13" s="50"/>
      <c r="C13" s="50"/>
    </row>
    <row r="14" spans="1:3">
      <c r="A14" s="10" t="s">
        <v>110</v>
      </c>
      <c r="B14" s="11"/>
      <c r="C14" s="11"/>
    </row>
    <row r="15" spans="1:3">
      <c r="A15" s="12" t="s">
        <v>111</v>
      </c>
      <c r="B15" s="50"/>
      <c r="C15" s="50"/>
    </row>
    <row r="16" spans="1:3">
      <c r="A16" s="11" t="s">
        <v>112</v>
      </c>
      <c r="B16" s="89"/>
      <c r="C16" s="89"/>
    </row>
  </sheetData>
  <mergeCells count="15">
    <mergeCell ref="A1:C1"/>
    <mergeCell ref="B2:C2"/>
    <mergeCell ref="B3:C3"/>
    <mergeCell ref="B4:C4"/>
    <mergeCell ref="B5:C5"/>
    <mergeCell ref="B6:C6"/>
    <mergeCell ref="B7:C7"/>
    <mergeCell ref="B8:C8"/>
    <mergeCell ref="B9:C9"/>
    <mergeCell ref="B10:C10"/>
    <mergeCell ref="B11:C11"/>
    <mergeCell ref="B12:C12"/>
    <mergeCell ref="B13:C13"/>
    <mergeCell ref="B15:C15"/>
    <mergeCell ref="B16:C1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2"/>
  <sheetViews>
    <sheetView workbookViewId="0">
      <selection activeCell="B12" sqref="B12:C13"/>
    </sheetView>
  </sheetViews>
  <sheetFormatPr defaultColWidth="11" defaultRowHeight="15"/>
  <sheetData>
    <row r="1" spans="1:1">
      <c r="A1" t="s">
        <v>113</v>
      </c>
    </row>
    <row r="2" spans="1:1">
      <c r="A2" t="s">
        <v>114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L8"/>
  <sheetViews>
    <sheetView topLeftCell="G1" workbookViewId="0">
      <selection activeCell="B12" sqref="B12:C13"/>
    </sheetView>
  </sheetViews>
  <sheetFormatPr defaultColWidth="11.625" defaultRowHeight="15"/>
  <cols>
    <col min="4" max="4" width="20.125" customWidth="1"/>
    <col min="5" max="5" width="42.875" customWidth="1"/>
    <col min="7" max="7" width="26.375" customWidth="1"/>
  </cols>
  <sheetData>
    <row r="1" spans="1:12">
      <c r="A1" s="1" t="s">
        <v>42</v>
      </c>
      <c r="B1" t="s">
        <v>115</v>
      </c>
      <c r="C1" s="1" t="s">
        <v>46</v>
      </c>
      <c r="D1" s="1" t="s">
        <v>50</v>
      </c>
      <c r="E1" s="2" t="s">
        <v>51</v>
      </c>
      <c r="F1" s="3" t="s">
        <v>85</v>
      </c>
      <c r="G1" s="3" t="s">
        <v>116</v>
      </c>
      <c r="H1" s="4">
        <v>0.7</v>
      </c>
      <c r="I1" t="s">
        <v>117</v>
      </c>
      <c r="J1" t="s">
        <v>118</v>
      </c>
      <c r="L1" t="s">
        <v>119</v>
      </c>
    </row>
    <row r="2" spans="1:12">
      <c r="A2" t="s">
        <v>120</v>
      </c>
      <c r="B2" t="s">
        <v>114</v>
      </c>
      <c r="C2" t="s">
        <v>121</v>
      </c>
      <c r="D2" s="3" t="s">
        <v>122</v>
      </c>
      <c r="E2" s="5" t="s">
        <v>123</v>
      </c>
      <c r="F2" s="3" t="s">
        <v>87</v>
      </c>
      <c r="G2" s="3" t="s">
        <v>124</v>
      </c>
      <c r="H2" s="4">
        <v>0.25</v>
      </c>
      <c r="I2" t="s">
        <v>125</v>
      </c>
      <c r="J2" t="s">
        <v>126</v>
      </c>
      <c r="L2" t="s">
        <v>10</v>
      </c>
    </row>
    <row r="3" spans="1:12">
      <c r="A3" t="s">
        <v>127</v>
      </c>
      <c r="C3" t="s">
        <v>128</v>
      </c>
      <c r="D3" s="3" t="s">
        <v>129</v>
      </c>
      <c r="E3" s="5" t="s">
        <v>130</v>
      </c>
      <c r="F3" s="3" t="s">
        <v>131</v>
      </c>
      <c r="G3" s="3" t="s">
        <v>132</v>
      </c>
      <c r="H3" s="4">
        <v>0.55000000000000004</v>
      </c>
      <c r="I3" t="s">
        <v>133</v>
      </c>
      <c r="J3" t="s">
        <v>134</v>
      </c>
    </row>
    <row r="4" spans="1:12">
      <c r="A4" t="s">
        <v>135</v>
      </c>
      <c r="C4" t="s">
        <v>136</v>
      </c>
      <c r="E4" s="5" t="s">
        <v>137</v>
      </c>
      <c r="G4" s="3" t="s">
        <v>138</v>
      </c>
      <c r="H4" s="4">
        <v>0.15</v>
      </c>
      <c r="I4" t="s">
        <v>139</v>
      </c>
      <c r="J4" t="s">
        <v>140</v>
      </c>
    </row>
    <row r="5" spans="1:12">
      <c r="A5" t="s">
        <v>141</v>
      </c>
      <c r="E5" s="5" t="s">
        <v>142</v>
      </c>
      <c r="G5" s="3" t="s">
        <v>143</v>
      </c>
      <c r="H5" s="4">
        <v>0.7</v>
      </c>
      <c r="I5" t="s">
        <v>144</v>
      </c>
      <c r="J5" t="s">
        <v>145</v>
      </c>
    </row>
    <row r="6" spans="1:12">
      <c r="E6" s="5" t="s">
        <v>146</v>
      </c>
      <c r="G6" s="3" t="s">
        <v>147</v>
      </c>
      <c r="H6" s="4">
        <v>0.3</v>
      </c>
      <c r="J6" t="s">
        <v>148</v>
      </c>
    </row>
    <row r="7" spans="1:12">
      <c r="E7" s="5" t="s">
        <v>149</v>
      </c>
      <c r="G7" s="3" t="s">
        <v>87</v>
      </c>
    </row>
    <row r="8" spans="1:12">
      <c r="E8" s="5" t="s">
        <v>150</v>
      </c>
    </row>
  </sheetData>
  <pageMargins left="0.7" right="0.7" top="0.75" bottom="0.75" header="0.3" footer="0.3"/>
  <pageSetup orientation="portrait"/>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Allianz Technology</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Gina Paola Garcia Quintero</dc:creator>
  <cp:keywords/>
  <dc:description/>
  <cp:lastModifiedBy>Jeffry Lemus Gómez</cp:lastModifiedBy>
  <cp:revision/>
  <dcterms:created xsi:type="dcterms:W3CDTF">2020-12-07T14:41:00Z</dcterms:created>
  <dcterms:modified xsi:type="dcterms:W3CDTF">2025-01-23T13:01:33Z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y fmtid="{D5CDD505-2E9C-101B-9397-08002B2CF9AE}" pid="30" name="ICV">
    <vt:lpwstr>F8DC286E202F4BD2804A2DCA5FB295D7_12</vt:lpwstr>
  </property>
  <property fmtid="{D5CDD505-2E9C-101B-9397-08002B2CF9AE}" pid="31" name="KSOProductBuildVer">
    <vt:lpwstr>3082-12.2.0.17562</vt:lpwstr>
  </property>
</Properties>
</file>