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0" documentId="13_ncr:1_{A9D52896-0CFD-4FF1-BD42-2F9BA1639DAB}" xr6:coauthVersionLast="47" xr6:coauthVersionMax="47" xr10:uidLastSave="{00000000-0000-0000-0000-000000000000}"/>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<sst xmlns="http://schemas.openxmlformats.org/spreadsheetml/2006/main" count="195" uniqueCount="154">
  <si>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</si>
  <si>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</si>
  <si>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</si>
  <si>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</si>
  <si>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</si>
  <si>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</si>
  <si>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</si>
  <si>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</si>
  <si>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</si>
  <si>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</si>
  <si>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</si>
  <si>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</si>
  <si>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</si>
  <si>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</si>
  <si>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</si>
  <si>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</si>
  <si>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</si>
  <si>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</si>
  <si>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</si>
  <si>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</si>
  <si>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</si>
  <si>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</si>
  <si>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</si>
  <si>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</si>
  <si>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</si>
  <si>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</si>
  <si>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</si>
  <si>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</si>
  <si>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</si>
  <si>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</si>
  <si>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</si>
  <si>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</si>
  <si>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</si>
  <si>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</si>
  <si>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</si>
  <si>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</si>
  <si>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</si>
  <si>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</si>
  <si>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</si>
  <si>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</si>
  <si>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</si>
  <si>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</si>
  <si>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</si>
  <si>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</si>
  <si>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</si>
  <si>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</si>
  <si>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</si>
  <si>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</si>
  <si>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</si>
  <si>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</si>
  <si>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</si>
  <si>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</si>
  <si>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</si>
  <si>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</si>
  <si>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</si>
  <si>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</si>
  <si>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</si>
  <si>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</si>
  <si>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</si>
  <si>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</si>
  <si>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</si>
  <si>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</si>
  <si>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</si>
  <si>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</si>
  <si>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</si>
  <si>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</si>
  <si>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</si>
  <si>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</si>
  <si>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</si>
  <si>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</si>
  <si>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</si>
  <si>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</si>
  <si>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</si>
  <si>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</si>
  <si>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</si>
  <si>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</si>
  <si>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</si>
  <si>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</si>
  <si>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</si>
  <si>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</si>
  <si>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</si>
  <si>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</si>
  <si>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</si>
  <si>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</si>
  <si>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</si>
  <si>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</si>
  <si>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</si>
  <si>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</si>
  <si>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</si>
  <si>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</si>
  <si>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</si>
  <si>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</si>
  <si>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</si>
  <si>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</si>
  <si>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</si>
  <si>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</si>
  <si>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</si>
  <si>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</si>
  <si>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</si>
  <si>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</si>
  <si>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</si>
  <si>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</si>
  <si>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</si>
  <si>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</si>
  <si>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</si>
  <si>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</si>
  <si>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</si>
  <si>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</si>
  <si>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</si>
  <si>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</si>
  <si>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</si>
  <si>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</si>
  <si>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</si>
  <si>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</si>
  <si>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</si>
  <si>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</si>
  <si>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</si>
  <si>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</si>
  <si>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</si>
  <si>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</si>
  <si>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</si>
  <si>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</si>
  <si>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</si>
  <si>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</si>
  <si>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</si>
  <si>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</si>
  <si>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</si>
  <si>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</si>
  <si>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</si>
  <si>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</si>
  <si>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</si>
  <si>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</si>
  <si>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</si>
  <si>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</si>
  <si>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</si>
  <si>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</si>
  <si>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</si>
  <si>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</si>
  <si>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</si>
  <si>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</si>
  <si>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</si>
  <si>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</si>
  <si>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</si>
  <si>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</si>
  <si>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GILDARDO ANTONIO HERNANDEZ ZAPATA. C.C: 17.666.195</t>
  </si>
  <si>
    <t>01/08/1994</t>
  </si>
  <si>
    <t>76001310502020240010700</t>
  </si>
  <si>
    <t>020 LABORAL CIRCUITO CALI</t>
  </si>
  <si>
    <t>SEGÚN LOS HECHOS DE LA DEMANDA, EL SEÑOR GILDARDO ANTONIO HERNANDEZ ZAPATA, IDENTIFICADO CON LA C.C: 17.666.195, NACIÓ EL 07/11/1951. COTIZÓ INICIALMENTE PARA LOS RIESGOS DE IVM EN EL RPM A TRAVÉS DEL ANTIGUO ISS HOY COLPENSIONES ENTRE EL 18 DE ABRIL DE 1977 AL 01 DE FEBRERO DE 1994. QUE COTIZO UN TOTAL DE 1.099,71 SEMANAS, A TRAVÉS DEL RPM Y AL 01/04/1994 CONTABA CON UN TOTAL DE 42 AÑOS, RAZÓN POR LA CUAL TAMBIÉN ERA BENEFICIARIO DEL RÉGIMEN DE TRANSICIÓN. CUMPLIÓ 60 AÑOS EL DÍA 07/07/2011, EN CUALQUIER CASO, PARA LA MISMA CALENDA DEL 2013 CONTABA CON 62 AÑOS DE EDAD Y COTIZO UN TOTAL DE 1.968,29 SEMANAS EN TODA SU VIDA LABORAL. LA AFP SKANDIA S.A, RECONOCIÓ AL DEMANDANTE LA PENSIÓN DE VEJEZ EN LA MODALIDAD DE RETIRO PROGRAMADO, CUYO MONTO INICIAL FUE DE $3.853.000, A PARTIR DEL 01/06/2014. MEDIANTE DERECHO DE PETICIÓN SOLICITÓ A PROTECCIÓN S.A., PORVENIR S.A., SKANDIA S.A., Y COLFONDOS S.A. LA DOCUMENTACIÓN RELATIVA AL TRASLADO Y LAS CONSTANCIAS DE LOS CÁLCULOS EFECTUADOS, LAS EXPLICACIONES BRINDADAS, EL DOCUMENTO CONTENTIVO DEL DERECHO DE RETRACTO Y LA CARTA QUE SOPORTARA QUE AL ACTOR SE LE HABÍA INFORMADO EL PERIODO DE GRACIA CONTEMPLADO EN LA LEY 797 DEL 2003, PARA PODER REGRESAR AL RPM, SIN EMBARGO, NINGUNA DE LAS ADMINISTRADORAS DIO RESPUESTA. EL 12/07/2023 RADICÓ ANTE COLPENSIONES SOLICITUD DE INEFICACIA DEL TRASLADO, SIENDO ESTO NEGADO.</t>
  </si>
  <si>
    <t xml:space="preserve">No es posible cuantificar las pretensiones en razón a que se trata de un proceso declarativo mediante el cual se pretende única y exclusivamente la ineficacia del traslado del RPM al RAIS y consigo la devolución de todos los aportes que reposan en la cuenta de ahorro individual de la demandante, tales como; cotizaciones, rendimientos, gastos de administración, sumas adicionales, entre otros. Rubros los cuales desconocemos totalmente. Finalmente, se destaca que no estamos frente a un proceso mediante el cual se pretenda el pago de alguna prestación económica otorgada por el subsistema pensional. </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</si>
  <si>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indemnización de perjuicios por falta del deber de información al momento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vinculado al RAIS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indemnización de perjuicios por falta al deber de información que se pretende en la demanda son frente a la afiliación al RAIS efectuado por la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t>
  </si>
  <si>
    <t>AJR 2716</t>
  </si>
  <si>
    <t>10/12/2024 (Notificación personal)</t>
  </si>
  <si>
    <t xml:space="preserve">EXCEPCIONES PROPUESTAS EN LA DEMANDA: 
1. EXCEPCIONES FORMULADAS POR QUIEN EFECTUÓ EL LLAMAMIENTO EN GARANTÍA A MI REPRESENTADA. 
2. LA INDEMNIZACIÓN PLENA DE PERJUICIOS ESTÁ A CARGO ÚNICA Y EXCLUSIVAMENTE DE LA AFP QUE INCUMPLIÓ CON EL DEBER DE INFORMACIÓN, DE CONFORMIDAD CON LO PRECEPTUADO POR LA CORTE SUPREMA DE JUSTICIA.  
3. PRESCRIPCION DE LA ACCIÓN PARA SOLICITAR EL RECONOCIMIENTO Y PAGO DE PERJUICIOS A CARGO DE LOS FONDOS DE PENSIONES. 
4. EL RECONOCIMIENTO Y PAGO DE LA PRESTACIÓN ECONÓMICA ES UN NUEVO ACTO JURÍDICO QUE DA POR SUPERADA Y SUBSANADA LA POSIBLE FALTA INFORMACIÓN AL MOMENTO DEL TRASLADO. 
5. IMPROCEDENCIA DE LA DECLARATORIA DE INEFICACIA DE LA AFILIACION CUANDO EL DEMANDANTE YA OSTENTA LA CALIDAD DE PENSIONADO EN EL RAIS. 
6. AFILIACIÓN LIBRE Y ESPONTÁNEA DEL SEÑOR GILDARDO ANTONIO HERNANDEZ ZAPATA AL RÉGIMEN DE AHORRO INDIVIDIAL CON SOLIDARIDAD.  
7. ERROR DE DERECHO NO VICIA EL CONSENTIMIENTO.  
8. EL TRASLADO ENTRE ADMINISTRADORAS DEL RAIS DENOTA LA VOLUNTAD DEL AFILIADO DE PERMANECER EN EL RÉGIMEN DE AHORRO INDIVIDUAL CON SOLIDARIDAD Y CONSIGO, SE CONFIGURA UN ACTO DE RELACIONAMIENTO QUE PRESUPONE EL CONOCIMIENTO DEL FUNCIONAMIENTO DE DICHO RÉGIMEN. 
9. INEXISTENCIA DE LA OBLIGACIÓN DE DEVOLVER EL SEGURO PREVISIONAL CUANDO SE DECLARA LA NULIDAD Y/O INEFICACIA DE LA AFILIACIÓN POR FALTA DE CAUSA Y PORQUE AFECTA DERECHOS DE TERCEROS DE BUENA FE. 
10. BUENA FE. 
11. GENÉRICA O INNOMINADA. 
EXCEPCIONES PROPUESTAS EN EL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</si>
</sst>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14" fontId="0" fillId="0" borderId="1" xfId="0" applyNumberFormat="1" applyBorder="1" applyAlignment="1">
      <alignment horizontal="justify" vertical="top"/>
    </xf>
    <xf numFmtId="0" fontId="0" fillId="0" borderId="1" xfId="0"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0" fontId="0" fillId="0" borderId="1" xfId="0" applyBorder="1" applyAlignment="1">
      <alignment horizontal="left" vertical="top"/>
    </xf>
    <xf numFmtId="0" fontId="0" fillId="0" borderId="1" xfId="0" applyBorder="1" applyAlignment="1">
      <alignment horizontal="center"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4" fillId="2" borderId="4" xfId="0" applyFont="1" applyFill="1" applyBorder="1" applyAlignment="1">
      <alignment horizontal="center" vertical="top"/>
    </xf>
    <xf numFmtId="0" fontId="4" fillId="6" borderId="4" xfId="0" applyFont="1" applyFill="1" applyBorder="1" applyAlignment="1">
      <alignment horizontal="justify"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0" zoomScale="80" zoomScaleNormal="80" workbookViewId="0">
      <selection activeCell="B25" sqref="B25:C25"/>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50" t="s">
        <v>41</v>
      </c>
      <c r="B1" s="50"/>
      <c r="C1" s="50"/>
    </row>
    <row r="2" spans="1:3" x14ac:dyDescent="0.25">
      <c r="A2" s="5" t="s">
        <v>11</v>
      </c>
      <c r="B2" s="51" t="s">
        <v>146</v>
      </c>
      <c r="C2" s="52"/>
    </row>
    <row r="3" spans="1:3" x14ac:dyDescent="0.25">
      <c r="A3" s="5" t="s">
        <v>0</v>
      </c>
      <c r="B3" s="53" t="s">
        <v>147</v>
      </c>
      <c r="C3" s="54"/>
    </row>
    <row r="4" spans="1:3" x14ac:dyDescent="0.25">
      <c r="A4" s="5" t="s">
        <v>109</v>
      </c>
      <c r="B4" s="53" t="s">
        <v>137</v>
      </c>
      <c r="C4" s="54"/>
    </row>
    <row r="5" spans="1:3" ht="14.45" customHeight="1" x14ac:dyDescent="0.25">
      <c r="A5" s="5" t="s">
        <v>1</v>
      </c>
      <c r="B5" s="47" t="s">
        <v>144</v>
      </c>
      <c r="C5" s="47"/>
    </row>
    <row r="6" spans="1:3" x14ac:dyDescent="0.25">
      <c r="A6" s="5" t="s">
        <v>110</v>
      </c>
      <c r="B6" s="36" t="s">
        <v>134</v>
      </c>
      <c r="C6" s="36"/>
    </row>
    <row r="7" spans="1:3" x14ac:dyDescent="0.25">
      <c r="A7" s="5" t="s">
        <v>2</v>
      </c>
      <c r="B7" s="36" t="s">
        <v>142</v>
      </c>
      <c r="C7" s="36"/>
    </row>
    <row r="8" spans="1:3" x14ac:dyDescent="0.25">
      <c r="A8" s="5" t="s">
        <v>3</v>
      </c>
      <c r="B8" s="46" t="s">
        <v>145</v>
      </c>
      <c r="C8" s="46"/>
    </row>
    <row r="9" spans="1:3" x14ac:dyDescent="0.25">
      <c r="A9" s="5" t="s">
        <v>4</v>
      </c>
      <c r="B9" s="47" t="s">
        <v>142</v>
      </c>
      <c r="C9" s="47"/>
    </row>
    <row r="10" spans="1:3" x14ac:dyDescent="0.25">
      <c r="A10" s="5" t="s">
        <v>5</v>
      </c>
      <c r="B10" s="47" t="s">
        <v>142</v>
      </c>
      <c r="C10" s="47"/>
    </row>
    <row r="11" spans="1:3" ht="23.25" customHeight="1" x14ac:dyDescent="0.25">
      <c r="A11" s="5" t="s">
        <v>27</v>
      </c>
      <c r="B11" s="48" t="s">
        <v>138</v>
      </c>
      <c r="C11" s="49"/>
    </row>
    <row r="12" spans="1:3" x14ac:dyDescent="0.25">
      <c r="A12" s="37" t="s">
        <v>120</v>
      </c>
      <c r="B12" s="36" t="s">
        <v>148</v>
      </c>
      <c r="C12" s="36"/>
    </row>
    <row r="13" spans="1:3" ht="30" customHeight="1" x14ac:dyDescent="0.25">
      <c r="A13" s="37"/>
      <c r="B13" s="36"/>
      <c r="C13" s="36"/>
    </row>
    <row r="14" spans="1:3" ht="73.5" customHeight="1" x14ac:dyDescent="0.25">
      <c r="A14" s="37"/>
      <c r="B14" s="36"/>
      <c r="C14" s="36"/>
    </row>
    <row r="15" spans="1:3" ht="30" x14ac:dyDescent="0.25">
      <c r="A15" s="5" t="s">
        <v>46</v>
      </c>
      <c r="B15" s="40" t="s">
        <v>143</v>
      </c>
      <c r="C15" s="41"/>
    </row>
    <row r="16" spans="1:3" ht="33.75" customHeight="1" x14ac:dyDescent="0.25">
      <c r="A16" s="42" t="s">
        <v>47</v>
      </c>
      <c r="B16" s="43" t="s">
        <v>48</v>
      </c>
      <c r="C16" s="43"/>
    </row>
    <row r="17" spans="1:3" ht="33.75" customHeight="1" x14ac:dyDescent="0.25">
      <c r="A17" s="42"/>
      <c r="B17" s="11" t="s">
        <v>49</v>
      </c>
      <c r="C17" s="6"/>
    </row>
    <row r="18" spans="1:3" ht="33.75" customHeight="1" x14ac:dyDescent="0.25">
      <c r="A18" s="42"/>
      <c r="B18" s="11" t="s">
        <v>50</v>
      </c>
      <c r="C18" s="6"/>
    </row>
    <row r="19" spans="1:3" x14ac:dyDescent="0.25">
      <c r="A19" s="42"/>
      <c r="B19" s="44" t="s">
        <v>51</v>
      </c>
      <c r="C19" s="45"/>
    </row>
    <row r="20" spans="1:3" x14ac:dyDescent="0.25">
      <c r="A20" s="42"/>
      <c r="B20" s="11"/>
      <c r="C20" s="6"/>
    </row>
    <row r="21" spans="1:3" x14ac:dyDescent="0.25">
      <c r="A21" s="42"/>
      <c r="B21" s="11"/>
      <c r="C21" s="6"/>
    </row>
    <row r="22" spans="1:3" x14ac:dyDescent="0.25">
      <c r="A22" s="42"/>
      <c r="B22" s="44" t="s">
        <v>108</v>
      </c>
      <c r="C22" s="45"/>
    </row>
    <row r="23" spans="1:3" x14ac:dyDescent="0.25">
      <c r="A23" s="42"/>
      <c r="B23" s="11"/>
      <c r="C23" s="16"/>
    </row>
    <row r="24" spans="1:3" x14ac:dyDescent="0.25">
      <c r="A24" s="5" t="s">
        <v>6</v>
      </c>
      <c r="B24" s="36" t="s">
        <v>139</v>
      </c>
      <c r="C24" s="36"/>
    </row>
    <row r="25" spans="1:3" x14ac:dyDescent="0.25">
      <c r="A25" s="5" t="s">
        <v>7</v>
      </c>
      <c r="B25" s="36" t="s">
        <v>140</v>
      </c>
      <c r="C25" s="36"/>
    </row>
    <row r="26" spans="1:3" x14ac:dyDescent="0.25">
      <c r="A26" s="5" t="s">
        <v>8</v>
      </c>
      <c r="B26" s="36" t="s">
        <v>141</v>
      </c>
      <c r="C26" s="36"/>
    </row>
    <row r="27" spans="1:3" x14ac:dyDescent="0.25">
      <c r="A27" s="5" t="s">
        <v>42</v>
      </c>
      <c r="B27" s="38">
        <v>45637</v>
      </c>
      <c r="C27" s="39"/>
    </row>
    <row r="28" spans="1:3" x14ac:dyDescent="0.25">
      <c r="A28" s="5" t="s">
        <v>9</v>
      </c>
      <c r="B28" s="35" t="s">
        <v>152</v>
      </c>
      <c r="C28" s="35"/>
    </row>
    <row r="29" spans="1:3" x14ac:dyDescent="0.25">
      <c r="A29" s="5" t="s">
        <v>10</v>
      </c>
      <c r="B29" s="35">
        <v>45644</v>
      </c>
      <c r="C29" s="36"/>
    </row>
  </sheetData>
  <mergeCells count="24">
    <mergeCell ref="B8:C8"/>
    <mergeCell ref="B9:C9"/>
    <mergeCell ref="B10:C10"/>
    <mergeCell ref="B11:C11"/>
    <mergeCell ref="A1:C1"/>
    <mergeCell ref="B7:C7"/>
    <mergeCell ref="B2:C2"/>
    <mergeCell ref="B3:C3"/>
    <mergeCell ref="B4:C4"/>
    <mergeCell ref="B5:C5"/>
    <mergeCell ref="B6:C6"/>
    <mergeCell ref="B28:C28"/>
    <mergeCell ref="B29:C29"/>
    <mergeCell ref="A12:A14"/>
    <mergeCell ref="B12:C14"/>
    <mergeCell ref="B24:C24"/>
    <mergeCell ref="B25:C25"/>
    <mergeCell ref="B26:C26"/>
    <mergeCell ref="B27:C27"/>
    <mergeCell ref="B15:C15"/>
    <mergeCell ref="A16:A23"/>
    <mergeCell ref="B16:C16"/>
    <mergeCell ref="B19:C19"/>
    <mergeCell ref="B22:C22"/>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65" t="s">
        <v>40</v>
      </c>
      <c r="B1" s="65"/>
      <c r="C1" s="65"/>
    </row>
    <row r="2" spans="1:3" x14ac:dyDescent="0.25">
      <c r="A2" s="13" t="s">
        <v>25</v>
      </c>
      <c r="B2" s="66" t="s">
        <v>135</v>
      </c>
      <c r="C2" s="67"/>
    </row>
    <row r="3" spans="1:3" x14ac:dyDescent="0.25">
      <c r="A3" s="5" t="s">
        <v>11</v>
      </c>
      <c r="B3" s="36" t="str">
        <f>'GENERALES NOTA 322'!B2:C2</f>
        <v>76001310502020240010700</v>
      </c>
      <c r="C3" s="36"/>
    </row>
    <row r="4" spans="1:3" x14ac:dyDescent="0.25">
      <c r="A4" s="5" t="s">
        <v>0</v>
      </c>
      <c r="B4" s="36" t="str">
        <f>'GENERALES NOTA 322'!B3:C3</f>
        <v>020 LABORAL CIRCUITO CALI</v>
      </c>
      <c r="C4" s="36"/>
    </row>
    <row r="5" spans="1:3" x14ac:dyDescent="0.25">
      <c r="A5" s="5" t="s">
        <v>109</v>
      </c>
      <c r="B5" s="36" t="str">
        <f>'GENERALES NOTA 322'!B4:C4</f>
        <v>COLFONDOS Y OTRO</v>
      </c>
      <c r="C5" s="36"/>
    </row>
    <row r="6" spans="1:3" x14ac:dyDescent="0.25">
      <c r="A6" s="5" t="s">
        <v>1</v>
      </c>
      <c r="B6" s="36" t="str">
        <f>'GENERALES NOTA 322'!B5:C5</f>
        <v>GILDARDO ANTONIO HERNANDEZ ZAPATA. C.C: 17.666.195</v>
      </c>
      <c r="C6" s="36"/>
    </row>
    <row r="7" spans="1:3" x14ac:dyDescent="0.25">
      <c r="A7" s="5" t="s">
        <v>110</v>
      </c>
      <c r="B7" s="36" t="str">
        <f>'GENERALES NOTA 322'!B6:C6</f>
        <v>LLAMADA EN GARANTIA</v>
      </c>
      <c r="C7" s="36"/>
    </row>
    <row r="8" spans="1:3" x14ac:dyDescent="0.25">
      <c r="A8" s="13" t="s">
        <v>26</v>
      </c>
      <c r="B8" s="36"/>
      <c r="C8" s="36"/>
    </row>
    <row r="9" spans="1:3" x14ac:dyDescent="0.25">
      <c r="A9" s="13" t="s">
        <v>27</v>
      </c>
      <c r="B9" s="36"/>
      <c r="C9" s="36"/>
    </row>
    <row r="10" spans="1:3" x14ac:dyDescent="0.25">
      <c r="A10" s="13" t="s">
        <v>77</v>
      </c>
      <c r="B10" s="66"/>
      <c r="C10" s="68"/>
    </row>
    <row r="11" spans="1:3" x14ac:dyDescent="0.25">
      <c r="A11" s="13" t="s">
        <v>116</v>
      </c>
      <c r="B11" s="66"/>
      <c r="C11" s="67"/>
    </row>
    <row r="12" spans="1:3" x14ac:dyDescent="0.25">
      <c r="A12" s="13" t="s">
        <v>60</v>
      </c>
      <c r="B12" s="53"/>
      <c r="C12" s="54"/>
    </row>
    <row r="13" spans="1:3" x14ac:dyDescent="0.25">
      <c r="A13" s="13" t="s">
        <v>28</v>
      </c>
      <c r="B13" s="36"/>
      <c r="C13" s="36"/>
    </row>
    <row r="14" spans="1:3" x14ac:dyDescent="0.25">
      <c r="A14" s="13" t="s">
        <v>29</v>
      </c>
      <c r="B14" s="36"/>
      <c r="C14" s="36"/>
    </row>
    <row r="15" spans="1:3" x14ac:dyDescent="0.25">
      <c r="A15" s="13" t="s">
        <v>30</v>
      </c>
      <c r="B15" s="36"/>
      <c r="C15" s="36"/>
    </row>
    <row r="16" spans="1:3" x14ac:dyDescent="0.25">
      <c r="A16" s="63" t="s">
        <v>31</v>
      </c>
      <c r="B16" s="36"/>
      <c r="C16" s="36"/>
    </row>
    <row r="17" spans="1:3" x14ac:dyDescent="0.25">
      <c r="A17" s="64"/>
      <c r="B17" s="9" t="s">
        <v>39</v>
      </c>
      <c r="C17" s="10" t="s">
        <v>15</v>
      </c>
    </row>
    <row r="18" spans="1:3" x14ac:dyDescent="0.25">
      <c r="A18" s="64"/>
      <c r="B18" s="11"/>
      <c r="C18" s="11"/>
    </row>
    <row r="19" spans="1:3" x14ac:dyDescent="0.25">
      <c r="A19" s="64"/>
      <c r="B19" s="11"/>
      <c r="C19" s="11"/>
    </row>
    <row r="20" spans="1:3" x14ac:dyDescent="0.25">
      <c r="A20" s="64"/>
      <c r="B20" s="11"/>
      <c r="C20" s="11"/>
    </row>
    <row r="21" spans="1:3" x14ac:dyDescent="0.25">
      <c r="A21" s="13" t="s">
        <v>24</v>
      </c>
      <c r="B21" s="36"/>
      <c r="C21" s="36"/>
    </row>
    <row r="22" spans="1:3" x14ac:dyDescent="0.25">
      <c r="A22" s="13" t="s">
        <v>61</v>
      </c>
      <c r="B22" s="53"/>
      <c r="C22" s="54"/>
    </row>
    <row r="23" spans="1:3" x14ac:dyDescent="0.25">
      <c r="A23" s="13" t="s">
        <v>16</v>
      </c>
      <c r="B23" s="36"/>
      <c r="C23" s="36"/>
    </row>
    <row r="24" spans="1:3" x14ac:dyDescent="0.25">
      <c r="A24" s="13" t="s">
        <v>75</v>
      </c>
      <c r="B24" s="36"/>
      <c r="C24" s="36"/>
    </row>
    <row r="25" spans="1:3" x14ac:dyDescent="0.25">
      <c r="A25" s="13" t="s">
        <v>38</v>
      </c>
      <c r="B25" s="36"/>
      <c r="C25" s="36"/>
    </row>
    <row r="26" spans="1:3" x14ac:dyDescent="0.25">
      <c r="A26" s="12" t="s">
        <v>76</v>
      </c>
      <c r="B26" s="36"/>
      <c r="C26" s="36"/>
    </row>
    <row r="27" spans="1:3" x14ac:dyDescent="0.25">
      <c r="A27" s="62" t="s">
        <v>64</v>
      </c>
      <c r="B27" s="62"/>
      <c r="C27" s="62"/>
    </row>
    <row r="28" spans="1:3" ht="14.45" customHeight="1" x14ac:dyDescent="0.25">
      <c r="A28" s="57" t="s">
        <v>37</v>
      </c>
      <c r="B28" s="58"/>
      <c r="C28" s="31"/>
    </row>
    <row r="29" spans="1:3" ht="14.45" customHeight="1" x14ac:dyDescent="0.25">
      <c r="A29" s="59" t="s">
        <v>36</v>
      </c>
      <c r="B29" s="60"/>
      <c r="C29" s="31"/>
    </row>
    <row r="30" spans="1:3" ht="14.45" customHeight="1" x14ac:dyDescent="0.25">
      <c r="A30" s="59" t="s">
        <v>35</v>
      </c>
      <c r="B30" s="60"/>
      <c r="C30" s="32"/>
    </row>
    <row r="31" spans="1:3" ht="14.45" customHeight="1" x14ac:dyDescent="0.25">
      <c r="A31" s="59" t="s">
        <v>13</v>
      </c>
      <c r="B31" s="60"/>
      <c r="C31" s="31"/>
    </row>
    <row r="32" spans="1:3" x14ac:dyDescent="0.25">
      <c r="A32" s="59" t="s">
        <v>14</v>
      </c>
      <c r="B32" s="60"/>
      <c r="C32" s="31"/>
    </row>
    <row r="33" spans="1:3" ht="14.45" customHeight="1" x14ac:dyDescent="0.25">
      <c r="A33" s="59" t="s">
        <v>34</v>
      </c>
      <c r="B33" s="60"/>
      <c r="C33" s="31"/>
    </row>
    <row r="34" spans="1:3" ht="14.45" customHeight="1" x14ac:dyDescent="0.25">
      <c r="A34" s="59" t="s">
        <v>94</v>
      </c>
      <c r="B34" s="60"/>
      <c r="C34" s="33"/>
    </row>
    <row r="35" spans="1:3" x14ac:dyDescent="0.25">
      <c r="A35" s="57" t="s">
        <v>106</v>
      </c>
      <c r="B35" s="58"/>
      <c r="C35" s="34"/>
    </row>
    <row r="36" spans="1:3" x14ac:dyDescent="0.25">
      <c r="A36" s="61" t="s">
        <v>88</v>
      </c>
      <c r="B36" s="61"/>
      <c r="C36" s="61"/>
    </row>
    <row r="37" spans="1:3" x14ac:dyDescent="0.25">
      <c r="A37" s="55" t="s">
        <v>89</v>
      </c>
      <c r="B37" s="55"/>
      <c r="C37" s="11"/>
    </row>
    <row r="38" spans="1:3" x14ac:dyDescent="0.25">
      <c r="A38" s="55" t="s">
        <v>90</v>
      </c>
      <c r="B38" s="55"/>
      <c r="C38" s="11"/>
    </row>
    <row r="39" spans="1:3" x14ac:dyDescent="0.25">
      <c r="A39" s="55" t="s">
        <v>91</v>
      </c>
      <c r="B39" s="55"/>
      <c r="C39" s="11"/>
    </row>
    <row r="40" spans="1:3" x14ac:dyDescent="0.25">
      <c r="A40" s="55" t="s">
        <v>92</v>
      </c>
      <c r="B40" s="55"/>
      <c r="C40" s="11"/>
    </row>
    <row r="41" spans="1:3" x14ac:dyDescent="0.25">
      <c r="A41" s="55" t="s">
        <v>93</v>
      </c>
      <c r="B41" s="55"/>
      <c r="C41" s="11"/>
    </row>
    <row r="42" spans="1:3" x14ac:dyDescent="0.25">
      <c r="A42" s="55" t="s">
        <v>95</v>
      </c>
      <c r="B42" s="55"/>
      <c r="C42" s="11"/>
    </row>
    <row r="43" spans="1:3" x14ac:dyDescent="0.25">
      <c r="A43" s="55" t="s">
        <v>96</v>
      </c>
      <c r="B43" s="55"/>
      <c r="C43" s="11"/>
    </row>
    <row r="44" spans="1:3" x14ac:dyDescent="0.25">
      <c r="A44" s="55" t="s">
        <v>97</v>
      </c>
      <c r="B44" s="55"/>
      <c r="C44" s="11"/>
    </row>
    <row r="45" spans="1:3" x14ac:dyDescent="0.25">
      <c r="A45" s="55" t="s">
        <v>98</v>
      </c>
      <c r="B45" s="55"/>
      <c r="C45" s="11"/>
    </row>
    <row r="46" spans="1:3" x14ac:dyDescent="0.25">
      <c r="A46" s="55" t="s">
        <v>99</v>
      </c>
      <c r="B46" s="55"/>
      <c r="C46" s="11"/>
    </row>
    <row r="47" spans="1:3" x14ac:dyDescent="0.25">
      <c r="A47" s="55" t="s">
        <v>100</v>
      </c>
      <c r="B47" s="55"/>
      <c r="C47" s="11"/>
    </row>
    <row r="48" spans="1:3" x14ac:dyDescent="0.25">
      <c r="A48" s="55" t="s">
        <v>101</v>
      </c>
      <c r="B48" s="55"/>
      <c r="C48" s="11"/>
    </row>
    <row r="49" spans="1:3" x14ac:dyDescent="0.25">
      <c r="A49" s="55" t="s">
        <v>102</v>
      </c>
      <c r="B49" s="55"/>
      <c r="C49" s="11"/>
    </row>
    <row r="50" spans="1:3" x14ac:dyDescent="0.25">
      <c r="A50" s="55" t="s">
        <v>103</v>
      </c>
      <c r="B50" s="55"/>
      <c r="C50" s="11"/>
    </row>
    <row r="51" spans="1:3" x14ac:dyDescent="0.25">
      <c r="A51" s="55" t="s">
        <v>104</v>
      </c>
      <c r="B51" s="55"/>
      <c r="C51" s="11"/>
    </row>
    <row r="52" spans="1:3" x14ac:dyDescent="0.25">
      <c r="A52" s="55" t="s">
        <v>105</v>
      </c>
      <c r="B52" s="55"/>
      <c r="C52" s="11"/>
    </row>
    <row r="53" spans="1:3" x14ac:dyDescent="0.25">
      <c r="A53" s="56"/>
      <c r="B53" s="56"/>
      <c r="C53" s="11"/>
    </row>
  </sheetData>
  <mergeCells count="50">
    <mergeCell ref="B14:C14"/>
    <mergeCell ref="A1:C1"/>
    <mergeCell ref="B8:C8"/>
    <mergeCell ref="B9:C9"/>
    <mergeCell ref="B12:C12"/>
    <mergeCell ref="B13:C13"/>
    <mergeCell ref="B2:C2"/>
    <mergeCell ref="B3:C3"/>
    <mergeCell ref="B4:C4"/>
    <mergeCell ref="B5:C5"/>
    <mergeCell ref="B6:C6"/>
    <mergeCell ref="B7:C7"/>
    <mergeCell ref="B10:C10"/>
    <mergeCell ref="B11:C11"/>
    <mergeCell ref="B15:C15"/>
    <mergeCell ref="A16:A20"/>
    <mergeCell ref="B16:C16"/>
    <mergeCell ref="B21:C21"/>
    <mergeCell ref="B22:C22"/>
    <mergeCell ref="B23:C23"/>
    <mergeCell ref="B24:C24"/>
    <mergeCell ref="B25:C25"/>
    <mergeCell ref="B26:C26"/>
    <mergeCell ref="A27:C27"/>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A49:B49"/>
    <mergeCell ref="A50:B50"/>
    <mergeCell ref="A51:B51"/>
    <mergeCell ref="A52:B52"/>
    <mergeCell ref="A53:B53"/>
    <mergeCell ref="A48:B48"/>
    <mergeCell ref="A42:B42"/>
    <mergeCell ref="A43:B43"/>
    <mergeCell ref="A44:B44"/>
    <mergeCell ref="A45:B45"/>
    <mergeCell ref="A46:B46"/>
    <mergeCell ref="A47:B47"/>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10" zoomScale="90" zoomScaleNormal="90" workbookViewId="0">
      <selection activeCell="C14" sqref="C1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65" t="s">
        <v>43</v>
      </c>
      <c r="B1" s="65"/>
      <c r="C1" s="65"/>
    </row>
    <row r="2" spans="1:6" x14ac:dyDescent="0.25">
      <c r="A2" s="20" t="s">
        <v>25</v>
      </c>
      <c r="B2" s="73" t="s">
        <v>151</v>
      </c>
      <c r="C2" s="74"/>
    </row>
    <row r="3" spans="1:6" x14ac:dyDescent="0.25">
      <c r="A3" s="21" t="s">
        <v>11</v>
      </c>
      <c r="B3" s="75" t="str">
        <f>'GENERALES NOTA 322'!B2:C2</f>
        <v>76001310502020240010700</v>
      </c>
      <c r="C3" s="75"/>
    </row>
    <row r="4" spans="1:6" x14ac:dyDescent="0.25">
      <c r="A4" s="21" t="s">
        <v>0</v>
      </c>
      <c r="B4" s="75" t="str">
        <f>'GENERALES NOTA 322'!B3:C3</f>
        <v>020 LABORAL CIRCUITO CALI</v>
      </c>
      <c r="C4" s="75"/>
    </row>
    <row r="5" spans="1:6" x14ac:dyDescent="0.25">
      <c r="A5" s="21" t="s">
        <v>109</v>
      </c>
      <c r="B5" s="75" t="str">
        <f>'GENERALES NOTA 322'!B4:C4</f>
        <v>COLFONDOS Y OTRO</v>
      </c>
      <c r="C5" s="75"/>
    </row>
    <row r="6" spans="1:6" ht="14.45" customHeight="1" x14ac:dyDescent="0.25">
      <c r="A6" s="21" t="s">
        <v>1</v>
      </c>
      <c r="B6" s="75" t="str">
        <f>'GENERALES NOTA 322'!B5:C5</f>
        <v>GILDARDO ANTONIO HERNANDEZ ZAPATA. C.C: 17.666.195</v>
      </c>
      <c r="C6" s="75"/>
    </row>
    <row r="7" spans="1:6" x14ac:dyDescent="0.25">
      <c r="A7" s="21" t="s">
        <v>110</v>
      </c>
      <c r="B7" s="75" t="str">
        <f>'GENERALES NOTA 322'!B6:C6</f>
        <v>LLAMADA EN GARANTIA</v>
      </c>
      <c r="C7" s="75"/>
    </row>
    <row r="8" spans="1:6" ht="30" x14ac:dyDescent="0.25">
      <c r="A8" s="21" t="s">
        <v>46</v>
      </c>
      <c r="B8" s="69" t="str">
        <f>'GENERALES NOTA 322'!B15:C15</f>
        <v>NO ES POSIBLE CUANTIFICAR LAS PRETENSIONES DE LA DEMANDA EN ATENCIÓN A LA NATURALEZA DEL PROCESO.</v>
      </c>
      <c r="C8" s="70"/>
    </row>
    <row r="9" spans="1:6" x14ac:dyDescent="0.25">
      <c r="A9" s="76" t="s">
        <v>47</v>
      </c>
      <c r="B9" s="77" t="s">
        <v>48</v>
      </c>
      <c r="C9" s="78"/>
    </row>
    <row r="10" spans="1:6" x14ac:dyDescent="0.25">
      <c r="A10" s="76"/>
      <c r="B10" s="22" t="s">
        <v>49</v>
      </c>
      <c r="C10" s="19">
        <f>'GENERALES NOTA 322'!C17</f>
        <v>0</v>
      </c>
    </row>
    <row r="11" spans="1:6" x14ac:dyDescent="0.25">
      <c r="A11" s="76"/>
      <c r="B11" s="22" t="s">
        <v>50</v>
      </c>
      <c r="C11" s="19">
        <f>'GENERALES NOTA 322'!C18</f>
        <v>0</v>
      </c>
    </row>
    <row r="12" spans="1:6" x14ac:dyDescent="0.25">
      <c r="A12" s="76"/>
      <c r="B12" s="77"/>
      <c r="C12" s="78"/>
    </row>
    <row r="13" spans="1:6" x14ac:dyDescent="0.25">
      <c r="A13" s="76"/>
      <c r="B13" s="22" t="s">
        <v>112</v>
      </c>
      <c r="C13" s="24"/>
    </row>
    <row r="14" spans="1:6" x14ac:dyDescent="0.25">
      <c r="A14" s="76"/>
      <c r="B14" s="22" t="s">
        <v>113</v>
      </c>
      <c r="C14" s="24"/>
      <c r="E14" t="s">
        <v>59</v>
      </c>
      <c r="F14" s="17">
        <v>0.7</v>
      </c>
    </row>
    <row r="15" spans="1:6" x14ac:dyDescent="0.25">
      <c r="A15" s="23" t="s">
        <v>44</v>
      </c>
      <c r="B15" s="73" t="s">
        <v>57</v>
      </c>
      <c r="C15" s="74"/>
    </row>
    <row r="16" spans="1:6" ht="15" customHeight="1" x14ac:dyDescent="0.25">
      <c r="A16" s="21" t="s">
        <v>45</v>
      </c>
      <c r="B16" s="71" t="s">
        <v>150</v>
      </c>
      <c r="C16" s="72"/>
    </row>
    <row r="17" spans="1:3" ht="28.5" customHeight="1" x14ac:dyDescent="0.25">
      <c r="A17" s="14" t="s">
        <v>52</v>
      </c>
      <c r="B17" s="81">
        <f>((C19+C20+C22+C23)-C26)*C25*C27</f>
        <v>0</v>
      </c>
      <c r="C17" s="81"/>
    </row>
    <row r="18" spans="1:3" x14ac:dyDescent="0.25">
      <c r="A18" s="23" t="s">
        <v>53</v>
      </c>
      <c r="B18" s="79" t="s">
        <v>48</v>
      </c>
      <c r="C18" s="80"/>
    </row>
    <row r="19" spans="1:3" x14ac:dyDescent="0.25">
      <c r="A19" s="87"/>
      <c r="B19" s="22" t="s">
        <v>49</v>
      </c>
      <c r="C19" s="19">
        <v>0</v>
      </c>
    </row>
    <row r="20" spans="1:3" x14ac:dyDescent="0.25">
      <c r="A20" s="88"/>
      <c r="B20" s="22" t="s">
        <v>50</v>
      </c>
      <c r="C20" s="19">
        <v>0</v>
      </c>
    </row>
    <row r="21" spans="1:3" x14ac:dyDescent="0.25">
      <c r="A21" s="88"/>
      <c r="B21" s="77" t="s">
        <v>51</v>
      </c>
      <c r="C21" s="78"/>
    </row>
    <row r="22" spans="1:3" x14ac:dyDescent="0.25">
      <c r="A22" s="88"/>
      <c r="B22" s="22" t="s">
        <v>112</v>
      </c>
      <c r="C22" s="19">
        <v>0</v>
      </c>
    </row>
    <row r="23" spans="1:3" ht="45" x14ac:dyDescent="0.25">
      <c r="A23" s="88"/>
      <c r="B23" s="22" t="s">
        <v>114</v>
      </c>
      <c r="C23" s="19">
        <v>0</v>
      </c>
    </row>
    <row r="24" spans="1:3" x14ac:dyDescent="0.25">
      <c r="A24" s="88"/>
      <c r="B24" s="77" t="s">
        <v>115</v>
      </c>
      <c r="C24" s="78"/>
    </row>
    <row r="25" spans="1:3" x14ac:dyDescent="0.25">
      <c r="A25" s="25"/>
      <c r="B25" s="22" t="s">
        <v>127</v>
      </c>
      <c r="C25" s="26">
        <v>0</v>
      </c>
    </row>
    <row r="26" spans="1:3" x14ac:dyDescent="0.25">
      <c r="A26" s="27"/>
      <c r="B26" s="22" t="s">
        <v>116</v>
      </c>
      <c r="C26" s="28">
        <v>0</v>
      </c>
    </row>
    <row r="27" spans="1:3" x14ac:dyDescent="0.25">
      <c r="A27" s="27"/>
      <c r="B27" s="22" t="s">
        <v>136</v>
      </c>
      <c r="C27" s="26">
        <v>0</v>
      </c>
    </row>
    <row r="28" spans="1:3" x14ac:dyDescent="0.25">
      <c r="A28" s="18" t="s">
        <v>107</v>
      </c>
      <c r="B28" s="81">
        <f>IFERROR(B17*(VLOOKUP(B15,Hoja2!$G$1:$H$6,2,0)),16666)</f>
        <v>16666</v>
      </c>
      <c r="C28" s="81"/>
    </row>
    <row r="29" spans="1:3" ht="30" x14ac:dyDescent="0.25">
      <c r="A29" s="21" t="s">
        <v>54</v>
      </c>
      <c r="B29" s="82" t="s">
        <v>149</v>
      </c>
      <c r="C29" s="83"/>
    </row>
    <row r="30" spans="1:3" ht="30" x14ac:dyDescent="0.25">
      <c r="A30" s="21" t="s">
        <v>55</v>
      </c>
      <c r="B30" s="84" t="s">
        <v>153</v>
      </c>
      <c r="C30" s="85"/>
    </row>
    <row r="31" spans="1:3" ht="18.75" x14ac:dyDescent="0.25">
      <c r="A31" s="29" t="s">
        <v>117</v>
      </c>
      <c r="B31" s="29"/>
      <c r="C31" s="29"/>
    </row>
    <row r="32" spans="1:3" x14ac:dyDescent="0.25">
      <c r="A32" s="30" t="s">
        <v>118</v>
      </c>
      <c r="B32" s="86"/>
      <c r="C32" s="86"/>
    </row>
    <row r="33" spans="1:3" x14ac:dyDescent="0.25">
      <c r="A33" s="30" t="s">
        <v>119</v>
      </c>
      <c r="B33" s="86"/>
      <c r="C33" s="86"/>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B33:C33"/>
    <mergeCell ref="A19:A24"/>
    <mergeCell ref="B21:C21"/>
    <mergeCell ref="B24:C24"/>
    <mergeCell ref="B28:C28"/>
    <mergeCell ref="B18:C18"/>
    <mergeCell ref="B17:C17"/>
    <mergeCell ref="B29:C29"/>
    <mergeCell ref="B30:C30"/>
    <mergeCell ref="B32:C32"/>
    <mergeCell ref="A1:C1"/>
    <mergeCell ref="B8:C8"/>
    <mergeCell ref="B16:C16"/>
    <mergeCell ref="B15:C15"/>
    <mergeCell ref="B2:C2"/>
    <mergeCell ref="B3:C3"/>
    <mergeCell ref="B4:C4"/>
    <mergeCell ref="B5:C5"/>
    <mergeCell ref="B6:C6"/>
    <mergeCell ref="B7:C7"/>
    <mergeCell ref="A9:A14"/>
    <mergeCell ref="B9:C9"/>
    <mergeCell ref="B12:C12"/>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65" t="s">
        <v>56</v>
      </c>
      <c r="B1" s="65"/>
      <c r="C1" s="65"/>
    </row>
    <row r="2" spans="1:3" ht="17.100000000000001" customHeight="1" x14ac:dyDescent="0.25">
      <c r="A2" s="13" t="s">
        <v>25</v>
      </c>
      <c r="B2" s="66" t="str">
        <f>'[2]AUTOS NOTA 321'!B2:C2</f>
        <v xml:space="preserve">SINIESTRO   LEGIS </v>
      </c>
      <c r="C2" s="67"/>
    </row>
    <row r="3" spans="1:3" ht="15.95" customHeight="1" x14ac:dyDescent="0.25">
      <c r="A3" s="5" t="s">
        <v>11</v>
      </c>
      <c r="B3" s="36" t="str">
        <f>'GENERALES NOTA 322'!B2:C2</f>
        <v>76001310502020240010700</v>
      </c>
      <c r="C3" s="36"/>
    </row>
    <row r="4" spans="1:3" x14ac:dyDescent="0.25">
      <c r="A4" s="5" t="s">
        <v>0</v>
      </c>
      <c r="B4" s="36" t="str">
        <f>'GENERALES NOTA 322'!B3:C3</f>
        <v>020 LABORAL CIRCUITO CALI</v>
      </c>
      <c r="C4" s="36"/>
    </row>
    <row r="5" spans="1:3" ht="29.1" customHeight="1" x14ac:dyDescent="0.25">
      <c r="A5" s="5" t="s">
        <v>109</v>
      </c>
      <c r="B5" s="36" t="str">
        <f>'GENERALES NOTA 322'!B4:C4</f>
        <v>COLFONDOS Y OTRO</v>
      </c>
      <c r="C5" s="36"/>
    </row>
    <row r="6" spans="1:3" x14ac:dyDescent="0.25">
      <c r="A6" s="5" t="s">
        <v>1</v>
      </c>
      <c r="B6" s="36" t="str">
        <f>'GENERALES NOTA 322'!B5:C5</f>
        <v>GILDARDO ANTONIO HERNANDEZ ZAPATA. C.C: 17.666.195</v>
      </c>
      <c r="C6" s="36"/>
    </row>
    <row r="7" spans="1:3" ht="43.5" customHeight="1" x14ac:dyDescent="0.25">
      <c r="A7" s="5" t="s">
        <v>110</v>
      </c>
      <c r="B7" s="36" t="str">
        <f>'GENERALES NOTA 322'!B6:C6</f>
        <v>LLAMADA EN GARANTIA</v>
      </c>
      <c r="C7" s="36"/>
    </row>
    <row r="8" spans="1:3" x14ac:dyDescent="0.25">
      <c r="A8" s="5" t="s">
        <v>121</v>
      </c>
      <c r="B8" s="36"/>
      <c r="C8" s="36"/>
    </row>
    <row r="9" spans="1:3" x14ac:dyDescent="0.25">
      <c r="A9" s="15" t="s">
        <v>53</v>
      </c>
      <c r="B9" s="89"/>
      <c r="C9" s="89"/>
    </row>
    <row r="10" spans="1:3" x14ac:dyDescent="0.25">
      <c r="A10" s="15" t="s">
        <v>122</v>
      </c>
      <c r="B10" s="36"/>
      <c r="C10" s="36"/>
    </row>
    <row r="11" spans="1:3" ht="30" x14ac:dyDescent="0.25">
      <c r="A11" s="15" t="s">
        <v>123</v>
      </c>
      <c r="B11" s="90"/>
      <c r="C11" s="56"/>
    </row>
    <row r="12" spans="1:3" ht="60" x14ac:dyDescent="0.25">
      <c r="A12" s="5" t="s">
        <v>65</v>
      </c>
      <c r="B12" s="36"/>
      <c r="C12" s="36"/>
    </row>
    <row r="13" spans="1:3" ht="60" x14ac:dyDescent="0.25">
      <c r="A13" s="5" t="s">
        <v>66</v>
      </c>
      <c r="B13" s="36"/>
      <c r="C13" s="36"/>
    </row>
    <row r="14" spans="1:3" x14ac:dyDescent="0.25">
      <c r="A14" s="5" t="s">
        <v>67</v>
      </c>
      <c r="B14" s="11"/>
      <c r="C14" s="11"/>
    </row>
    <row r="15" spans="1:3" x14ac:dyDescent="0.25">
      <c r="A15" s="15" t="s">
        <v>124</v>
      </c>
      <c r="B15" s="36"/>
      <c r="C15" s="36"/>
    </row>
    <row r="16" spans="1:3" x14ac:dyDescent="0.25">
      <c r="A16" s="11" t="s">
        <v>125</v>
      </c>
      <c r="B16" s="56"/>
      <c r="C16" s="56"/>
    </row>
  </sheetData>
  <mergeCells count="15">
    <mergeCell ref="B12:C12"/>
    <mergeCell ref="B13:C13"/>
    <mergeCell ref="B15:C15"/>
    <mergeCell ref="B16:C16"/>
    <mergeCell ref="B7:C7"/>
    <mergeCell ref="B8:C8"/>
    <mergeCell ref="B9:C9"/>
    <mergeCell ref="B10:C10"/>
    <mergeCell ref="B11:C11"/>
    <mergeCell ref="B6:C6"/>
    <mergeCell ref="A1:C1"/>
    <mergeCell ref="B2:C2"/>
    <mergeCell ref="B3:C3"/>
    <mergeCell ref="B4:C4"/>
    <mergeCell ref="B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Valentina Orozco Arce</cp:lastModifiedBy>
  <dcterms:created xsi:type="dcterms:W3CDTF">2020-12-07T14:41:17Z</dcterms:created>
  <dcterms:modified xsi:type="dcterms:W3CDTF">2024-12-18T13:35:07Z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