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A9A55CC1-E9F9-449B-A96A-C1E63A3FF74F}" xr6:coauthVersionLast="47" xr6:coauthVersionMax="47" xr10:uidLastSave="{00000000-0000-0000-0000-000000000000}"/>
  <bookViews>
    <workbookView xWindow="20370" yWindow="-4095" windowWidth="38640" windowHeight="157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<sst xmlns="http://schemas.openxmlformats.org/spreadsheetml/2006/main" count="312" uniqueCount="213">
  <si>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</si>
  <si>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</si>
  <si>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</si>
  <si>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</si>
  <si>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</si>
  <si>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</si>
  <si>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</si>
  <si>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</si>
  <si>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</si>
  <si>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</si>
  <si>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</si>
  <si>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</si>
  <si>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</si>
  <si>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</si>
  <si>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</si>
  <si>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</si>
  <si>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</si>
  <si>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</si>
  <si>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</si>
  <si>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</si>
  <si>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</si>
  <si>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</si>
  <si>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</si>
  <si>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</si>
  <si>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</si>
  <si>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</si>
  <si>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</si>
  <si>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</si>
  <si>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</si>
  <si>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</si>
  <si>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</si>
  <si>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</si>
  <si>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</si>
  <si>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</si>
  <si>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</si>
  <si>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</si>
  <si>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</si>
  <si>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</si>
  <si>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</si>
  <si>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</si>
  <si>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</si>
  <si>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</si>
  <si>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</si>
  <si>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</si>
  <si>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</si>
  <si>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</si>
  <si>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</si>
  <si>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</si>
  <si>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</si>
  <si>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</si>
  <si>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</si>
  <si>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</si>
  <si>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</si>
  <si>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</si>
  <si>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</si>
  <si>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</si>
  <si>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</si>
  <si>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</si>
  <si>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</si>
  <si>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</si>
  <si>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</si>
  <si>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</si>
  <si>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</si>
  <si>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</si>
  <si>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</si>
  <si>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</si>
  <si>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</si>
  <si>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</si>
  <si>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</si>
  <si>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</si>
  <si>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</si>
  <si>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</si>
  <si>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</si>
  <si>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</si>
  <si>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</si>
  <si>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</si>
  <si>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</si>
  <si>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</si>
  <si>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</si>
  <si>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</si>
  <si>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</si>
  <si>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</si>
  <si>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</si>
  <si>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</si>
  <si>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</si>
  <si>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</si>
  <si>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</si>
  <si>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</si>
  <si>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</si>
  <si>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</si>
  <si>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</si>
  <si>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</si>
  <si>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</si>
  <si>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</si>
  <si>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</si>
  <si>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</si>
  <si>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</si>
  <si>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</si>
  <si>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</si>
  <si>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</si>
  <si>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</si>
  <si>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</si>
  <si>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</si>
  <si>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</si>
  <si>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</si>
  <si>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</si>
  <si>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</si>
  <si>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</si>
  <si>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</si>
  <si>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</si>
  <si>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</si>
  <si>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</si>
  <si>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</si>
  <si>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</si>
  <si>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</si>
  <si>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</si>
  <si>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</si>
  <si>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</si>
  <si>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</si>
  <si>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</si>
  <si>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</si>
  <si>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</si>
  <si>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</si>
  <si>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</si>
  <si>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</si>
  <si>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</si>
  <si>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</si>
  <si>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</si>
  <si>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</si>
  <si>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</si>
  <si>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</si>
  <si>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</si>
  <si>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</si>
  <si>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</si>
  <si>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</si>
  <si>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</si>
  <si>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</si>
  <si>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</si>
  <si>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</si>
  <si>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</si>
  <si>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</si>
  <si>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</si>
  <si>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</si>
  <si>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</si>
  <si>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</si>
  <si>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</si>
  <si>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</si>
  <si>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</si>
  <si>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</si>
  <si>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</si>
  <si>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</si>
  <si>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</si>
  <si>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</si>
  <si>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</si>
  <si>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</si>
  <si>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</si>
  <si>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</si>
  <si>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</si>
  <si>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</si>
  <si>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</si>
  <si>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</si>
  <si>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</si>
  <si>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</si>
  <si>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</si>
  <si>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</si>
  <si>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</si>
  <si>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</si>
  <si>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</si>
  <si>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</si>
  <si>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</si>
  <si>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</si>
  <si>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</si>
  <si>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</si>
  <si>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</si>
  <si>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</si>
  <si>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</si>
  <si>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</si>
  <si>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</si>
  <si>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</si>
  <si>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</si>
  <si>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</si>
  <si>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</si>
  <si>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</si>
  <si>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</si>
  <si>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</si>
  <si>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</si>
  <si>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</si>
  <si>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</si>
  <si>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</si>
  <si>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</si>
  <si>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</si>
  <si>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</si>
  <si>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</si>
  <si>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</si>
  <si>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</si>
  <si>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</si>
  <si>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</si>
  <si>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25320-31-89-001-2024-00142-00</t>
  </si>
  <si>
    <t>JUZGADO PROMISCUO DEL CIRCUITO DE GUADUAS CUNDINAMARCA</t>
  </si>
  <si>
    <t>1. INVERTRAC S.A. NIT. 800.136.310-5
2. ALLIANZ SEGUROS S.A. NIT. 860.026.182-5
3. FRONTERA ENERGY COLOMBIA CORP. NIT.830.126.302-2
4. SBS SEGUROS COLOMBIA S.A. NIT. 860.037.707-9
5. YEIMY YORGETD VASQUEZ VARONA C.C. 26.428.670</t>
  </si>
  <si>
    <t>MARCO ANTONIO NIETO ACUÑA C.C. 79.001.278</t>
  </si>
  <si>
    <t>SIN INFORMACION</t>
  </si>
  <si>
    <t>26 DE ABRIL DE 2022</t>
  </si>
  <si>
    <t>16 DE ABRIL DE 2020</t>
  </si>
  <si>
    <t>1 DE JUNIO DE 2022</t>
  </si>
  <si>
    <t>Yeimy Yorgetd Velasquez Varona</t>
  </si>
  <si>
    <t>SND-992</t>
  </si>
  <si>
    <t>022445431/68</t>
  </si>
  <si>
    <t>29 DE OCTUBRE DE 2024</t>
  </si>
  <si>
    <t>NO APLICA / SOLO DAÑOS MATERIALES</t>
  </si>
  <si>
    <t>El día 16 de abril de 2020 se presentó un accidente de tránsito en el km 36 + 900 vía Villeta - Guaduas, cuando el vehículo tipo tracto camión cisterna de placas SND-922 tuvo un volcamiento, generando un derrame de petróleo sobre el predio denominado "Villa Luisa". Ante la ocurrencia del hecho se realizó el Informe Policial de Accidente de Tránsito No. C-001092082. Para el momento de ocurrencia del hecho el vehículo de carga era de propiedad de la señora Yeimy Yorgetd Vásquez Varona, se encontraba vinculado a la empresa de transporte INVERTRAC S.A. y el crudo de petróleo pertenecía a la empresa FRONTERA ENERGY COLOMBIA CORP.
Adicionalmente, el vehículo de carga se encontraba asegurado por ALLIANZ SEGUROS S.A. Si bien se hace mención de una póliza de responsabilidad civil extracontractual para el transporte de hidrocarburos, se aclara que, al verificar los anexos de la demanda se encuentran dos pólizas expedidas por la compañía i) la Póliza de RC Hidrocarburos No. 022650430 / 0 y la ii) Póliza Auto Colectivo Pesados No. 022445431 / 68.
Como consecuencia del derrame de petróleo se realizaron múltiples actuaciones por pate de entes de control y autoridades locales como la Alcaldía Municipal de Guaduas - Cundinamarca, la Corporación Autónoma Regional de Cundinamarca - CAR, y la Inspección de Policía, incluyendo estudios en materia ambiental en la zona afectada los cuales concluyen que se ocasionaron múltiples afectaciones ambientales y de productividad, los cuales no fueron correctamente evaluados ni tratados.</t>
  </si>
  <si>
    <t>28 DE FEBRERO DE 2025</t>
  </si>
  <si>
    <t>03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</si>
</sst>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9" fillId="2" borderId="6" xfId="0" applyFont="1" applyFill="1" applyBorder="1" applyAlignment="1">
      <alignment horizontal="center"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coantonionieto.123@outlook.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5" zoomScale="85" zoomScaleNormal="85" workbookViewId="0">
      <selection activeCell="B33" sqref="B33:C33"/>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164</v>
      </c>
      <c r="B2" s="68" t="s">
        <v>197</v>
      </c>
      <c r="C2" s="69"/>
    </row>
    <row r="3" spans="1:3" x14ac:dyDescent="0.25">
      <c r="A3" s="5" t="s">
        <v>127</v>
      </c>
      <c r="B3" s="66" t="s">
        <v>198</v>
      </c>
      <c r="C3" s="67"/>
    </row>
    <row r="4" spans="1:3" x14ac:dyDescent="0.25">
      <c r="A4" s="5" t="s">
        <v>143</v>
      </c>
      <c r="B4" s="70" t="s">
        <v>199</v>
      </c>
      <c r="C4" s="67"/>
    </row>
    <row r="5" spans="1:3" ht="31.5" customHeight="1" x14ac:dyDescent="0.25">
      <c r="A5" s="5" t="s">
        <v>144</v>
      </c>
      <c r="B5" s="66" t="s">
        <v>200</v>
      </c>
      <c r="C5" s="67"/>
    </row>
    <row r="6" spans="1:3" x14ac:dyDescent="0.25">
      <c r="A6" s="5" t="s">
        <v>145</v>
      </c>
      <c r="B6" s="58" t="s">
        <v>104</v>
      </c>
      <c r="C6" s="58"/>
    </row>
    <row r="7" spans="1:3" x14ac:dyDescent="0.25">
      <c r="A7" s="25" t="s">
        <v>146</v>
      </c>
      <c r="B7" s="66" t="s">
        <v>122</v>
      </c>
      <c r="C7" s="67"/>
    </row>
    <row r="8" spans="1:3" ht="23.1" customHeight="1" x14ac:dyDescent="0.25">
      <c r="A8" s="26" t="s">
        <v>147</v>
      </c>
      <c r="B8" s="58" t="s">
        <v>209</v>
      </c>
      <c r="C8" s="58"/>
    </row>
    <row r="9" spans="1:3" x14ac:dyDescent="0.25">
      <c r="A9" s="26" t="s">
        <v>148</v>
      </c>
      <c r="B9" s="58" t="s">
        <v>125</v>
      </c>
      <c r="C9" s="58"/>
    </row>
    <row r="10" spans="1:3" x14ac:dyDescent="0.25">
      <c r="A10" s="26" t="s">
        <v>149</v>
      </c>
      <c r="B10" s="56" t="s">
        <v>201</v>
      </c>
      <c r="C10" s="56"/>
    </row>
    <row r="11" spans="1:3" ht="30" customHeight="1" x14ac:dyDescent="0.25">
      <c r="A11" s="27" t="s">
        <v>150</v>
      </c>
      <c r="B11" s="56" t="s">
        <v>201</v>
      </c>
      <c r="C11" s="56"/>
    </row>
    <row r="12" spans="1:3" ht="30" customHeight="1" x14ac:dyDescent="0.25">
      <c r="A12" s="5" t="s">
        <v>151</v>
      </c>
      <c r="B12" s="57" t="s">
        <v>125</v>
      </c>
      <c r="C12" s="56"/>
    </row>
    <row r="13" spans="1:3" x14ac:dyDescent="0.25">
      <c r="A13" s="5" t="s">
        <v>152</v>
      </c>
      <c r="B13" s="56" t="s">
        <v>201</v>
      </c>
      <c r="C13" s="56"/>
    </row>
    <row r="14" spans="1:3" x14ac:dyDescent="0.25">
      <c r="A14" s="5" t="s">
        <v>153</v>
      </c>
      <c r="B14" s="58" t="s">
        <v>125</v>
      </c>
      <c r="C14" s="58"/>
    </row>
    <row r="15" spans="1:3" x14ac:dyDescent="0.25">
      <c r="A15" s="5" t="s">
        <v>154</v>
      </c>
      <c r="B15" s="58" t="s">
        <v>125</v>
      </c>
      <c r="C15" s="58"/>
    </row>
    <row r="16" spans="1:3" x14ac:dyDescent="0.25">
      <c r="A16" s="5" t="s">
        <v>155</v>
      </c>
      <c r="B16" s="58" t="s">
        <v>125</v>
      </c>
      <c r="C16" s="58"/>
    </row>
    <row r="17" spans="1:3" ht="15" customHeight="1" x14ac:dyDescent="0.25">
      <c r="A17" s="5" t="s">
        <v>156</v>
      </c>
      <c r="B17" s="64" t="s">
        <v>201</v>
      </c>
      <c r="C17" s="65"/>
    </row>
    <row r="18" spans="1:3" x14ac:dyDescent="0.25">
      <c r="A18" s="5" t="s">
        <v>157</v>
      </c>
      <c r="B18" s="64" t="s">
        <v>201</v>
      </c>
      <c r="C18" s="65"/>
    </row>
    <row r="19" spans="1:3" ht="18.75" customHeight="1" x14ac:dyDescent="0.25">
      <c r="A19" s="5" t="s">
        <v>158</v>
      </c>
      <c r="B19" s="64" t="s">
        <v>201</v>
      </c>
      <c r="C19" s="65"/>
    </row>
    <row r="20" spans="1:3" x14ac:dyDescent="0.25">
      <c r="A20" s="5" t="s">
        <v>159</v>
      </c>
      <c r="B20" s="58">
        <v>0</v>
      </c>
      <c r="C20" s="58"/>
    </row>
    <row r="21" spans="1:3" ht="17.25" customHeight="1" x14ac:dyDescent="0.25">
      <c r="A21" s="5" t="s">
        <v>160</v>
      </c>
      <c r="B21" s="56"/>
      <c r="C21" s="56"/>
    </row>
    <row r="22" spans="1:3" x14ac:dyDescent="0.25">
      <c r="A22" s="26" t="s">
        <v>161</v>
      </c>
      <c r="B22" s="53" t="s">
        <v>203</v>
      </c>
      <c r="C22" s="53"/>
    </row>
    <row r="23" spans="1:3" x14ac:dyDescent="0.25">
      <c r="A23" s="26" t="s">
        <v>162</v>
      </c>
      <c r="B23" s="55" t="s">
        <v>202</v>
      </c>
      <c r="C23" s="53"/>
    </row>
    <row r="24" spans="1:3" x14ac:dyDescent="0.25">
      <c r="A24" s="26" t="s">
        <v>163</v>
      </c>
      <c r="B24" s="55" t="s">
        <v>204</v>
      </c>
      <c r="C24" s="53"/>
    </row>
    <row r="25" spans="1:3" x14ac:dyDescent="0.25">
      <c r="A25" s="71" t="s">
        <v>120</v>
      </c>
      <c r="B25" s="53" t="s">
        <v>210</v>
      </c>
      <c r="C25" s="54"/>
    </row>
    <row r="26" spans="1:3" x14ac:dyDescent="0.25">
      <c r="A26" s="71"/>
      <c r="B26" s="54"/>
      <c r="C26" s="54"/>
    </row>
    <row r="27" spans="1:3" ht="100.5" customHeight="1" x14ac:dyDescent="0.25">
      <c r="A27" s="71"/>
      <c r="B27" s="54"/>
      <c r="C27" s="54"/>
    </row>
    <row r="28" spans="1:3" x14ac:dyDescent="0.25">
      <c r="A28" s="26" t="s">
        <v>165</v>
      </c>
      <c r="B28" s="54" t="s">
        <v>205</v>
      </c>
      <c r="C28" s="54"/>
    </row>
    <row r="29" spans="1:3" x14ac:dyDescent="0.25">
      <c r="A29" s="26" t="s">
        <v>166</v>
      </c>
      <c r="B29" s="60">
        <v>26428670</v>
      </c>
      <c r="C29" s="54"/>
    </row>
    <row r="30" spans="1:3" x14ac:dyDescent="0.25">
      <c r="A30" s="26" t="s">
        <v>167</v>
      </c>
      <c r="B30" s="54" t="s">
        <v>206</v>
      </c>
      <c r="C30" s="54"/>
    </row>
    <row r="31" spans="1:3" x14ac:dyDescent="0.25">
      <c r="A31" s="26" t="s">
        <v>168</v>
      </c>
      <c r="B31" s="54" t="s">
        <v>207</v>
      </c>
      <c r="C31" s="54"/>
    </row>
    <row r="32" spans="1:3" x14ac:dyDescent="0.25">
      <c r="A32" s="26" t="s">
        <v>169</v>
      </c>
      <c r="B32" s="61" t="s">
        <v>208</v>
      </c>
      <c r="C32" s="62"/>
    </row>
    <row r="33" spans="1:3" x14ac:dyDescent="0.25">
      <c r="A33" s="5" t="s">
        <v>170</v>
      </c>
      <c r="B33" s="59" t="s">
        <v>212</v>
      </c>
      <c r="C33" s="59"/>
    </row>
    <row r="34" spans="1:3" ht="45" x14ac:dyDescent="0.25">
      <c r="A34" s="5" t="s">
        <v>171</v>
      </c>
      <c r="B34" s="58" t="s">
        <v>211</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marcoantonionieto.123@outlook.es" xr:uid="{51D6B9C5-0374-4C79-A189-1ED12F36A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2" t="s">
        <v>10</v>
      </c>
      <c r="B1" s="72"/>
      <c r="C1" s="72"/>
    </row>
    <row r="2" spans="1:3" ht="15.75" customHeight="1" x14ac:dyDescent="0.25">
      <c r="A2" s="20" t="s">
        <v>11</v>
      </c>
      <c r="B2" s="73" t="s">
        <v>121</v>
      </c>
      <c r="C2" s="74"/>
    </row>
    <row r="3" spans="1:3" s="2" customFormat="1" x14ac:dyDescent="0.25">
      <c r="A3" s="5" t="s">
        <v>1</v>
      </c>
      <c r="B3" s="58" t="str">
        <f>'AUTOS  NOTA 322'!B2:C2</f>
        <v>25320-31-89-001-2024-00142-00</v>
      </c>
      <c r="C3" s="58"/>
    </row>
    <row r="4" spans="1:3" s="2" customFormat="1" x14ac:dyDescent="0.25">
      <c r="A4" s="5" t="s">
        <v>2</v>
      </c>
      <c r="B4" s="58" t="str">
        <f>'AUTOS  NOTA 322'!B3:C3</f>
        <v>JUZGADO PROMISCUO DEL CIRCUITO DE GUADUAS CUNDINAMARCA</v>
      </c>
      <c r="C4" s="58"/>
    </row>
    <row r="5" spans="1:3" s="2" customFormat="1" x14ac:dyDescent="0.25">
      <c r="A5" s="5" t="s">
        <v>3</v>
      </c>
      <c r="B5" s="58" t="str">
        <f>'AUTOS  NOTA 322'!B4:C4</f>
        <v>1. INVERTRAC S.A. NIT. 800.136.310-5
2. ALLIANZ SEGUROS S.A. NIT. 860.026.182-5
3. FRONTERA ENERGY COLOMBIA CORP. NIT.830.126.302-2
4. SBS SEGUROS COLOMBIA S.A. NIT. 860.037.707-9
5. YEIMY YORGETD VASQUEZ VARONA C.C. 26.428.670</v>
      </c>
      <c r="C5" s="58"/>
    </row>
    <row r="6" spans="1:3" s="2" customFormat="1" x14ac:dyDescent="0.25">
      <c r="A6" s="5" t="s">
        <v>4</v>
      </c>
      <c r="B6" s="58" t="str">
        <f>'AUTOS  NOTA 322'!B5:C5</f>
        <v>MARCO ANTONIO NIETO ACUÑA C.C. 79.001.278</v>
      </c>
      <c r="C6" s="58"/>
    </row>
    <row r="7" spans="1:3" s="2" customFormat="1" x14ac:dyDescent="0.25">
      <c r="A7" s="5" t="s">
        <v>5</v>
      </c>
      <c r="B7" s="58" t="str">
        <f>'AUTOS  NOTA 322'!B6:C6</f>
        <v>DEMANDA DIRECTA</v>
      </c>
      <c r="C7" s="58"/>
    </row>
    <row r="8" spans="1:3" s="2" customFormat="1" x14ac:dyDescent="0.25">
      <c r="A8" s="29" t="s">
        <v>101</v>
      </c>
      <c r="B8" s="58" t="str">
        <f>'AUTOS  NOTA 322'!B7:C8</f>
        <v>NO APLICA / SOLO DAÑOS MATERIALES</v>
      </c>
      <c r="C8" s="58"/>
    </row>
    <row r="9" spans="1:3" x14ac:dyDescent="0.25">
      <c r="A9" s="20" t="s">
        <v>12</v>
      </c>
      <c r="B9" s="58"/>
      <c r="C9" s="58"/>
    </row>
    <row r="10" spans="1:3" x14ac:dyDescent="0.25">
      <c r="A10" s="20" t="s">
        <v>9</v>
      </c>
      <c r="B10" s="58" t="s">
        <v>106</v>
      </c>
      <c r="C10" s="58"/>
    </row>
    <row r="11" spans="1:3" x14ac:dyDescent="0.25">
      <c r="A11" s="20" t="s">
        <v>13</v>
      </c>
      <c r="B11" s="87">
        <v>0</v>
      </c>
      <c r="C11" s="88"/>
    </row>
    <row r="12" spans="1:3" x14ac:dyDescent="0.25">
      <c r="A12" s="20" t="s">
        <v>115</v>
      </c>
      <c r="B12" s="87">
        <v>0</v>
      </c>
      <c r="C12" s="88"/>
    </row>
    <row r="13" spans="1:3" x14ac:dyDescent="0.25">
      <c r="A13" s="20" t="s">
        <v>14</v>
      </c>
      <c r="B13" s="66"/>
      <c r="C13" s="67"/>
    </row>
    <row r="14" spans="1:3" x14ac:dyDescent="0.25">
      <c r="A14" s="20" t="s">
        <v>15</v>
      </c>
      <c r="B14" s="56"/>
      <c r="C14" s="58"/>
    </row>
    <row r="15" spans="1:3" x14ac:dyDescent="0.25">
      <c r="A15" s="20" t="s">
        <v>16</v>
      </c>
      <c r="B15" s="58"/>
      <c r="C15" s="58"/>
    </row>
    <row r="16" spans="1:3" x14ac:dyDescent="0.25">
      <c r="A16" s="20" t="s">
        <v>18</v>
      </c>
      <c r="B16" s="58"/>
      <c r="C16" s="58"/>
    </row>
    <row r="17" spans="1:3" x14ac:dyDescent="0.25">
      <c r="A17" s="89" t="s">
        <v>19</v>
      </c>
      <c r="B17" s="58"/>
      <c r="C17" s="58"/>
    </row>
    <row r="18" spans="1:3" x14ac:dyDescent="0.25">
      <c r="A18" s="90"/>
      <c r="B18" s="10" t="s">
        <v>21</v>
      </c>
      <c r="C18" s="10" t="s">
        <v>22</v>
      </c>
    </row>
    <row r="19" spans="1:3" x14ac:dyDescent="0.25">
      <c r="A19" s="90"/>
      <c r="B19" s="6" t="s">
        <v>118</v>
      </c>
      <c r="C19" s="6"/>
    </row>
    <row r="20" spans="1:3" x14ac:dyDescent="0.25">
      <c r="A20" s="90"/>
      <c r="B20" s="6"/>
      <c r="C20" s="6"/>
    </row>
    <row r="21" spans="1:3" x14ac:dyDescent="0.25">
      <c r="A21" s="91"/>
      <c r="B21" s="6"/>
      <c r="C21" s="6"/>
    </row>
    <row r="22" spans="1:3" x14ac:dyDescent="0.25">
      <c r="A22" s="20" t="s">
        <v>23</v>
      </c>
      <c r="B22" s="58"/>
      <c r="C22" s="58"/>
    </row>
    <row r="23" spans="1:3" x14ac:dyDescent="0.25">
      <c r="A23" s="20" t="s">
        <v>24</v>
      </c>
      <c r="B23" s="92"/>
      <c r="C23" s="93"/>
    </row>
    <row r="24" spans="1:3" x14ac:dyDescent="0.25">
      <c r="A24" s="20" t="s">
        <v>25</v>
      </c>
      <c r="B24" s="58"/>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5" t="s">
        <v>30</v>
      </c>
      <c r="B28" s="75"/>
      <c r="C28" s="75"/>
    </row>
    <row r="29" spans="1:3" x14ac:dyDescent="0.25">
      <c r="A29" s="85" t="s">
        <v>31</v>
      </c>
      <c r="B29" s="86"/>
      <c r="C29" s="11"/>
    </row>
    <row r="30" spans="1:3" x14ac:dyDescent="0.25">
      <c r="A30" s="85" t="s">
        <v>32</v>
      </c>
      <c r="B30" s="86"/>
      <c r="C30" s="11"/>
    </row>
    <row r="31" spans="1:3" x14ac:dyDescent="0.25">
      <c r="A31" s="85" t="s">
        <v>33</v>
      </c>
      <c r="B31" s="86"/>
      <c r="C31" s="12"/>
    </row>
    <row r="32" spans="1:3" x14ac:dyDescent="0.25">
      <c r="A32" s="85" t="s">
        <v>34</v>
      </c>
      <c r="B32" s="86"/>
      <c r="C32" s="11"/>
    </row>
    <row r="33" spans="1:3" x14ac:dyDescent="0.25">
      <c r="A33" s="85" t="s">
        <v>35</v>
      </c>
      <c r="B33" s="86"/>
      <c r="C33" s="11"/>
    </row>
    <row r="34" spans="1:3" x14ac:dyDescent="0.25">
      <c r="A34" s="85" t="s">
        <v>36</v>
      </c>
      <c r="B34" s="86"/>
      <c r="C34" s="13"/>
    </row>
    <row r="35" spans="1:3" x14ac:dyDescent="0.25">
      <c r="A35" s="76" t="s">
        <v>37</v>
      </c>
      <c r="B35" s="77"/>
      <c r="C35" s="14"/>
    </row>
    <row r="36" spans="1:3" x14ac:dyDescent="0.25">
      <c r="A36" s="76" t="s">
        <v>38</v>
      </c>
      <c r="B36" s="77"/>
      <c r="C36" s="15"/>
    </row>
    <row r="37" spans="1:3" x14ac:dyDescent="0.25">
      <c r="A37" s="78" t="s">
        <v>39</v>
      </c>
      <c r="B37" s="79"/>
      <c r="C37" s="15"/>
    </row>
    <row r="38" spans="1:3" x14ac:dyDescent="0.25">
      <c r="A38" s="80"/>
      <c r="B38" s="81"/>
      <c r="C38" s="15"/>
    </row>
    <row r="39" spans="1:3" x14ac:dyDescent="0.25">
      <c r="A39" s="82"/>
      <c r="B39" s="83"/>
      <c r="C39" s="15"/>
    </row>
    <row r="40" spans="1:3" x14ac:dyDescent="0.25">
      <c r="A40" s="84" t="s">
        <v>40</v>
      </c>
      <c r="B40" s="84"/>
      <c r="C40" s="84"/>
    </row>
    <row r="41" spans="1:3" x14ac:dyDescent="0.25">
      <c r="A41" s="17" t="s">
        <v>41</v>
      </c>
      <c r="B41" s="18"/>
      <c r="C41" s="15"/>
    </row>
    <row r="42" spans="1:3" x14ac:dyDescent="0.25">
      <c r="A42" s="76" t="s">
        <v>42</v>
      </c>
      <c r="B42" s="77"/>
      <c r="C42" s="15"/>
    </row>
    <row r="43" spans="1:3" x14ac:dyDescent="0.25">
      <c r="A43" s="76" t="s">
        <v>43</v>
      </c>
      <c r="B43" s="77"/>
      <c r="C43" s="15"/>
    </row>
    <row r="44" spans="1:3" x14ac:dyDescent="0.25">
      <c r="A44" s="17" t="s">
        <v>44</v>
      </c>
      <c r="B44" s="18"/>
      <c r="C44" s="15"/>
    </row>
    <row r="45" spans="1:3" x14ac:dyDescent="0.25">
      <c r="A45" s="17" t="s">
        <v>45</v>
      </c>
      <c r="B45" s="18"/>
      <c r="C45" s="15"/>
    </row>
    <row r="46" spans="1:3" x14ac:dyDescent="0.25">
      <c r="A46" s="76" t="s">
        <v>46</v>
      </c>
      <c r="B46" s="77"/>
      <c r="C46" s="15"/>
    </row>
    <row r="47" spans="1:3" x14ac:dyDescent="0.25">
      <c r="A47" s="17" t="s">
        <v>47</v>
      </c>
      <c r="B47" s="16"/>
      <c r="C47" s="15"/>
    </row>
    <row r="48" spans="1:3" x14ac:dyDescent="0.25">
      <c r="A48" s="76" t="s">
        <v>48</v>
      </c>
      <c r="B48" s="77"/>
      <c r="C48" s="15"/>
    </row>
    <row r="49" spans="1:3" x14ac:dyDescent="0.25">
      <c r="A49" s="76" t="s">
        <v>49</v>
      </c>
      <c r="B49" s="77"/>
      <c r="C49" s="15"/>
    </row>
    <row r="50" spans="1:3" x14ac:dyDescent="0.25">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2" sqref="B2:C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8" t="s">
        <v>50</v>
      </c>
      <c r="B1" s="98"/>
      <c r="C1" s="98"/>
    </row>
    <row r="2" spans="1:9" ht="15" customHeight="1" x14ac:dyDescent="0.25">
      <c r="A2" s="33" t="s">
        <v>11</v>
      </c>
      <c r="B2" s="99" t="str">
        <f>'AUTOS NOTA 321'!B2:C2</f>
        <v xml:space="preserve">SINIESTRO   LEGIS </v>
      </c>
      <c r="C2" s="100"/>
    </row>
    <row r="3" spans="1:9" x14ac:dyDescent="0.25">
      <c r="A3" s="34" t="s">
        <v>1</v>
      </c>
      <c r="B3" s="103" t="str">
        <f>'AUTOS  NOTA 322'!B2:C2</f>
        <v>25320-31-89-001-2024-00142-00</v>
      </c>
      <c r="C3" s="103"/>
    </row>
    <row r="4" spans="1:9" x14ac:dyDescent="0.25">
      <c r="A4" s="34" t="s">
        <v>2</v>
      </c>
      <c r="B4" s="103" t="str">
        <f>'AUTOS  NOTA 322'!B3:C3</f>
        <v>JUZGADO PROMISCUO DEL CIRCUITO DE GUADUAS CUNDINAMARCA</v>
      </c>
      <c r="C4" s="103"/>
    </row>
    <row r="5" spans="1:9" x14ac:dyDescent="0.25">
      <c r="A5" s="34" t="s">
        <v>3</v>
      </c>
      <c r="B5" s="103" t="str">
        <f>'AUTOS  NOTA 322'!B4:C4</f>
        <v>1. INVERTRAC S.A. NIT. 800.136.310-5
2. ALLIANZ SEGUROS S.A. NIT. 860.026.182-5
3. FRONTERA ENERGY COLOMBIA CORP. NIT.830.126.302-2
4. SBS SEGUROS COLOMBIA S.A. NIT. 860.037.707-9
5. YEIMY YORGETD VASQUEZ VARONA C.C. 26.428.670</v>
      </c>
      <c r="C5" s="103"/>
    </row>
    <row r="6" spans="1:9" ht="15" customHeight="1" x14ac:dyDescent="0.25">
      <c r="A6" s="34" t="s">
        <v>4</v>
      </c>
      <c r="B6" s="103" t="str">
        <f>'AUTOS  NOTA 322'!B5:C5</f>
        <v>MARCO ANTONIO NIETO ACUÑA C.C. 79.001.278</v>
      </c>
      <c r="C6" s="103"/>
    </row>
    <row r="7" spans="1:9" x14ac:dyDescent="0.25">
      <c r="A7" s="34" t="s">
        <v>5</v>
      </c>
      <c r="B7" s="103" t="str">
        <f>'AUTOS  NOTA 322'!B6:C6</f>
        <v>DEMANDA DIRECTA</v>
      </c>
      <c r="C7" s="103"/>
    </row>
    <row r="8" spans="1:9" x14ac:dyDescent="0.25">
      <c r="A8" s="36" t="s">
        <v>101</v>
      </c>
      <c r="B8" s="103" t="str">
        <f>'AUTOS  NOTA 322'!B7:C8</f>
        <v>NO APLICA / SOLO DAÑOS MATERIALES</v>
      </c>
      <c r="C8" s="103"/>
    </row>
    <row r="9" spans="1:9" x14ac:dyDescent="0.25">
      <c r="A9" s="34" t="s">
        <v>51</v>
      </c>
      <c r="B9" s="96">
        <f>SUM(C11,C12,C14,C15,C17)</f>
        <v>0</v>
      </c>
      <c r="C9" s="97"/>
    </row>
    <row r="10" spans="1:9" x14ac:dyDescent="0.25">
      <c r="A10" s="104" t="s">
        <v>52</v>
      </c>
      <c r="B10" s="101" t="s">
        <v>53</v>
      </c>
      <c r="C10" s="102"/>
    </row>
    <row r="11" spans="1:9" x14ac:dyDescent="0.25">
      <c r="A11" s="104"/>
      <c r="B11" s="35" t="s">
        <v>54</v>
      </c>
      <c r="C11" s="30"/>
    </row>
    <row r="12" spans="1:9" x14ac:dyDescent="0.25">
      <c r="A12" s="104"/>
      <c r="B12" s="35" t="s">
        <v>55</v>
      </c>
      <c r="C12" s="30"/>
    </row>
    <row r="13" spans="1:9" x14ac:dyDescent="0.25">
      <c r="A13" s="104"/>
      <c r="B13" s="101"/>
      <c r="C13" s="102"/>
    </row>
    <row r="14" spans="1:9" x14ac:dyDescent="0.25">
      <c r="A14" s="104"/>
      <c r="B14" s="35" t="s">
        <v>98</v>
      </c>
      <c r="C14" s="38"/>
    </row>
    <row r="15" spans="1:9" x14ac:dyDescent="0.25">
      <c r="A15" s="104"/>
      <c r="B15" s="35" t="s">
        <v>99</v>
      </c>
      <c r="C15" s="38"/>
      <c r="E15" s="41" t="s">
        <v>57</v>
      </c>
      <c r="F15" s="42">
        <v>0.7</v>
      </c>
    </row>
    <row r="16" spans="1:9" x14ac:dyDescent="0.25">
      <c r="A16" s="104"/>
      <c r="B16" s="101" t="s">
        <v>58</v>
      </c>
      <c r="C16" s="102"/>
      <c r="E16" s="41" t="s">
        <v>59</v>
      </c>
      <c r="F16" s="43">
        <v>0.3</v>
      </c>
      <c r="I16" s="44"/>
    </row>
    <row r="17" spans="1:9" x14ac:dyDescent="0.25">
      <c r="A17" s="104"/>
      <c r="B17" s="35"/>
      <c r="C17" s="39"/>
      <c r="F17" s="45"/>
      <c r="I17" s="44"/>
    </row>
    <row r="18" spans="1:9" ht="23.25" customHeight="1" x14ac:dyDescent="0.25">
      <c r="A18" s="37" t="s">
        <v>60</v>
      </c>
      <c r="B18" s="99" t="s">
        <v>57</v>
      </c>
      <c r="C18" s="100"/>
    </row>
    <row r="19" spans="1:9" ht="30" x14ac:dyDescent="0.25">
      <c r="A19" s="34" t="s">
        <v>62</v>
      </c>
      <c r="B19" s="112"/>
      <c r="C19" s="113"/>
    </row>
    <row r="20" spans="1:9" ht="15" customHeight="1" x14ac:dyDescent="0.25">
      <c r="A20" s="46" t="s">
        <v>63</v>
      </c>
      <c r="B20" s="109">
        <f>((C22+C23+C25+C26+C30+C28+C32+C34+C29+C33)-C37-C38)*C36*C39</f>
        <v>0</v>
      </c>
      <c r="C20" s="109"/>
    </row>
    <row r="21" spans="1:9" x14ac:dyDescent="0.25">
      <c r="A21" s="37" t="s">
        <v>64</v>
      </c>
      <c r="B21" s="114" t="s">
        <v>53</v>
      </c>
      <c r="C21" s="115"/>
    </row>
    <row r="22" spans="1:9" x14ac:dyDescent="0.25">
      <c r="A22" s="107"/>
      <c r="B22" s="35" t="s">
        <v>54</v>
      </c>
      <c r="C22" s="30">
        <v>0</v>
      </c>
    </row>
    <row r="23" spans="1:9" x14ac:dyDescent="0.25">
      <c r="A23" s="108"/>
      <c r="B23" s="35" t="s">
        <v>55</v>
      </c>
      <c r="C23" s="30">
        <v>0</v>
      </c>
    </row>
    <row r="24" spans="1:9" x14ac:dyDescent="0.25">
      <c r="A24" s="108"/>
      <c r="B24" s="101" t="s">
        <v>56</v>
      </c>
      <c r="C24" s="102"/>
    </row>
    <row r="25" spans="1:9" x14ac:dyDescent="0.25">
      <c r="A25" s="108"/>
      <c r="B25" s="35" t="s">
        <v>98</v>
      </c>
      <c r="C25" s="30">
        <v>0</v>
      </c>
    </row>
    <row r="26" spans="1:9" ht="29.1" customHeight="1" x14ac:dyDescent="0.25">
      <c r="A26" s="108"/>
      <c r="B26" s="35" t="s">
        <v>100</v>
      </c>
      <c r="C26" s="30">
        <v>0</v>
      </c>
    </row>
    <row r="27" spans="1:9" x14ac:dyDescent="0.25">
      <c r="A27" s="108"/>
      <c r="B27" s="101" t="s">
        <v>122</v>
      </c>
      <c r="C27" s="102"/>
    </row>
    <row r="28" spans="1:9" x14ac:dyDescent="0.25">
      <c r="A28" s="108"/>
      <c r="B28" s="35" t="s">
        <v>131</v>
      </c>
      <c r="C28" s="30">
        <v>0</v>
      </c>
    </row>
    <row r="29" spans="1:9" x14ac:dyDescent="0.25">
      <c r="A29" s="108"/>
      <c r="B29" s="35" t="s">
        <v>54</v>
      </c>
      <c r="C29" s="30"/>
    </row>
    <row r="30" spans="1:9" x14ac:dyDescent="0.25">
      <c r="A30" s="108"/>
      <c r="B30" s="35" t="s">
        <v>55</v>
      </c>
      <c r="C30" s="30">
        <v>0</v>
      </c>
    </row>
    <row r="31" spans="1:9" x14ac:dyDescent="0.25">
      <c r="A31" s="108"/>
      <c r="B31" s="101" t="s">
        <v>123</v>
      </c>
      <c r="C31" s="102"/>
    </row>
    <row r="32" spans="1:9" x14ac:dyDescent="0.25">
      <c r="A32" s="108"/>
      <c r="B32" s="35"/>
      <c r="C32" s="30"/>
    </row>
    <row r="33" spans="1:3" x14ac:dyDescent="0.25">
      <c r="A33" s="108"/>
      <c r="B33" s="35" t="s">
        <v>54</v>
      </c>
      <c r="C33" s="30">
        <v>0</v>
      </c>
    </row>
    <row r="34" spans="1:3" x14ac:dyDescent="0.25">
      <c r="A34" s="108"/>
      <c r="B34" s="35" t="s">
        <v>55</v>
      </c>
      <c r="C34" s="30">
        <v>0</v>
      </c>
    </row>
    <row r="35" spans="1:3" x14ac:dyDescent="0.25">
      <c r="A35" s="108"/>
      <c r="B35" s="101" t="s">
        <v>114</v>
      </c>
      <c r="C35" s="102"/>
    </row>
    <row r="36" spans="1:3" x14ac:dyDescent="0.25">
      <c r="A36" s="108"/>
      <c r="B36" s="35" t="s">
        <v>126</v>
      </c>
      <c r="C36" s="31">
        <v>1</v>
      </c>
    </row>
    <row r="37" spans="1:3" x14ac:dyDescent="0.25">
      <c r="A37" s="108"/>
      <c r="B37" s="35" t="s">
        <v>115</v>
      </c>
      <c r="C37" s="32">
        <v>0</v>
      </c>
    </row>
    <row r="38" spans="1:3" x14ac:dyDescent="0.25">
      <c r="A38" s="108"/>
      <c r="B38" s="35" t="s">
        <v>172</v>
      </c>
      <c r="C38" s="32"/>
    </row>
    <row r="39" spans="1:3" x14ac:dyDescent="0.25">
      <c r="A39" s="108"/>
      <c r="B39" s="35" t="s">
        <v>130</v>
      </c>
      <c r="C39" s="31">
        <v>1</v>
      </c>
    </row>
    <row r="40" spans="1:3" x14ac:dyDescent="0.25">
      <c r="A40" s="47" t="s">
        <v>65</v>
      </c>
      <c r="B40" s="109">
        <f>IFERROR(B20*(VLOOKUP(B18,E15:F17,2,0)),16666)</f>
        <v>0</v>
      </c>
      <c r="C40" s="109"/>
    </row>
    <row r="41" spans="1:3" ht="93" customHeight="1" x14ac:dyDescent="0.25">
      <c r="A41" s="34" t="s">
        <v>124</v>
      </c>
      <c r="B41" s="110"/>
      <c r="C41" s="111"/>
    </row>
    <row r="42" spans="1:3" ht="211.5" customHeight="1" x14ac:dyDescent="0.25">
      <c r="A42" s="34" t="s">
        <v>66</v>
      </c>
      <c r="B42" s="105"/>
      <c r="C42" s="106"/>
    </row>
    <row r="45" spans="1:3" ht="26.25" x14ac:dyDescent="0.25">
      <c r="A45" s="94" t="s">
        <v>173</v>
      </c>
      <c r="B45" s="94"/>
      <c r="C45" s="94"/>
    </row>
    <row r="46" spans="1:3" x14ac:dyDescent="0.25">
      <c r="A46" s="95" t="s">
        <v>174</v>
      </c>
      <c r="B46" s="95"/>
      <c r="C46" s="95"/>
    </row>
    <row r="47" spans="1:3" x14ac:dyDescent="0.25">
      <c r="A47" s="48" t="s">
        <v>175</v>
      </c>
      <c r="B47" s="48" t="s">
        <v>176</v>
      </c>
      <c r="C47" s="49" t="s">
        <v>177</v>
      </c>
    </row>
    <row r="48" spans="1:3" ht="27" x14ac:dyDescent="0.25">
      <c r="A48" s="50" t="s">
        <v>178</v>
      </c>
      <c r="B48" s="51" t="s">
        <v>27</v>
      </c>
      <c r="C48" s="50" t="s">
        <v>179</v>
      </c>
    </row>
    <row r="49" spans="1:3" ht="40.5" x14ac:dyDescent="0.25">
      <c r="A49" s="50" t="s">
        <v>180</v>
      </c>
      <c r="B49" s="51" t="s">
        <v>27</v>
      </c>
      <c r="C49" s="50" t="s">
        <v>181</v>
      </c>
    </row>
    <row r="50" spans="1:3" ht="27" x14ac:dyDescent="0.25">
      <c r="A50" s="50" t="s">
        <v>182</v>
      </c>
      <c r="B50" s="51" t="s">
        <v>27</v>
      </c>
      <c r="C50" s="50" t="s">
        <v>183</v>
      </c>
    </row>
    <row r="51" spans="1:3" x14ac:dyDescent="0.25">
      <c r="A51" s="50" t="s">
        <v>184</v>
      </c>
      <c r="B51" s="51" t="s">
        <v>27</v>
      </c>
      <c r="C51" s="50" t="s">
        <v>185</v>
      </c>
    </row>
    <row r="52" spans="1:3" x14ac:dyDescent="0.25">
      <c r="A52" s="50" t="s">
        <v>186</v>
      </c>
      <c r="B52" s="51" t="s">
        <v>27</v>
      </c>
      <c r="C52" s="52"/>
    </row>
    <row r="53" spans="1:3" x14ac:dyDescent="0.25">
      <c r="A53" s="50" t="s">
        <v>187</v>
      </c>
      <c r="B53" s="51"/>
      <c r="C53" s="50" t="s">
        <v>188</v>
      </c>
    </row>
    <row r="54" spans="1:3" ht="27" x14ac:dyDescent="0.25">
      <c r="A54" s="50" t="s">
        <v>189</v>
      </c>
      <c r="B54" s="51" t="s">
        <v>27</v>
      </c>
      <c r="C54" s="50" t="s">
        <v>190</v>
      </c>
    </row>
    <row r="55" spans="1:3" x14ac:dyDescent="0.25">
      <c r="A55" s="50" t="s">
        <v>191</v>
      </c>
      <c r="B55" s="51" t="s">
        <v>27</v>
      </c>
      <c r="C55" s="52" t="s">
        <v>192</v>
      </c>
    </row>
    <row r="56" spans="1:3" ht="27" x14ac:dyDescent="0.25">
      <c r="A56" s="50" t="s">
        <v>193</v>
      </c>
      <c r="B56" s="51" t="s">
        <v>27</v>
      </c>
      <c r="C56" s="52" t="s">
        <v>194</v>
      </c>
    </row>
    <row r="57" spans="1:3" ht="27" x14ac:dyDescent="0.2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2" t="s">
        <v>67</v>
      </c>
      <c r="B1" s="72"/>
      <c r="C1" s="72"/>
    </row>
    <row r="2" spans="1:3" x14ac:dyDescent="0.25">
      <c r="A2" s="20" t="s">
        <v>11</v>
      </c>
      <c r="B2" s="92" t="str">
        <f>'AUTOS NOTA 324-478'!B2:C2</f>
        <v xml:space="preserve">SINIESTRO   LEGIS </v>
      </c>
      <c r="C2" s="93"/>
    </row>
    <row r="3" spans="1:3" x14ac:dyDescent="0.25">
      <c r="A3" s="5" t="s">
        <v>1</v>
      </c>
      <c r="B3" s="58" t="str">
        <f>'AUTOS  NOTA 322'!B2:C2</f>
        <v>25320-31-89-001-2024-00142-00</v>
      </c>
      <c r="C3" s="58"/>
    </row>
    <row r="4" spans="1:3" x14ac:dyDescent="0.25">
      <c r="A4" s="5" t="s">
        <v>2</v>
      </c>
      <c r="B4" s="58" t="str">
        <f>'AUTOS  NOTA 322'!B3:C3</f>
        <v>JUZGADO PROMISCUO DEL CIRCUITO DE GUADUAS CUNDINAMARCA</v>
      </c>
      <c r="C4" s="58"/>
    </row>
    <row r="5" spans="1:3" x14ac:dyDescent="0.25">
      <c r="A5" s="5" t="s">
        <v>3</v>
      </c>
      <c r="B5" s="58" t="str">
        <f>'AUTOS  NOTA 322'!B4:C4</f>
        <v>1. INVERTRAC S.A. NIT. 800.136.310-5
2. ALLIANZ SEGUROS S.A. NIT. 860.026.182-5
3. FRONTERA ENERGY COLOMBIA CORP. NIT.830.126.302-2
4. SBS SEGUROS COLOMBIA S.A. NIT. 860.037.707-9
5. YEIMY YORGETD VASQUEZ VARONA C.C. 26.428.670</v>
      </c>
      <c r="C5" s="58"/>
    </row>
    <row r="6" spans="1:3" ht="15" customHeight="1" x14ac:dyDescent="0.25">
      <c r="A6" s="5" t="s">
        <v>4</v>
      </c>
      <c r="B6" s="58" t="str">
        <f>'AUTOS  NOTA 322'!B5:C5</f>
        <v>MARCO ANTONIO NIETO ACUÑA C.C. 79.001.278</v>
      </c>
      <c r="C6" s="58"/>
    </row>
    <row r="7" spans="1:3" ht="15" customHeight="1" x14ac:dyDescent="0.25">
      <c r="A7" s="5" t="s">
        <v>5</v>
      </c>
      <c r="B7" s="58" t="str">
        <f>'AUTOS  NOTA 322'!B6:C6</f>
        <v>DEMANDA DIRECTA</v>
      </c>
      <c r="C7" s="58"/>
    </row>
    <row r="8" spans="1:3" ht="15" customHeight="1" x14ac:dyDescent="0.25">
      <c r="A8" s="29" t="s">
        <v>101</v>
      </c>
      <c r="B8" s="58" t="str">
        <f>'AUTOS  NOTA 322'!B7:C8</f>
        <v>NO APLICA / SOLO DAÑOS MATERIALES</v>
      </c>
      <c r="C8" s="58"/>
    </row>
    <row r="9" spans="1:3" ht="18.95" customHeight="1" x14ac:dyDescent="0.25">
      <c r="A9" s="5" t="s">
        <v>102</v>
      </c>
      <c r="B9" s="58"/>
      <c r="C9" s="58"/>
    </row>
    <row r="10" spans="1:3" x14ac:dyDescent="0.25">
      <c r="A10" s="7" t="s">
        <v>64</v>
      </c>
      <c r="B10" s="118">
        <f>'AUTOS NOTA 324-478'!B20:C20</f>
        <v>0</v>
      </c>
      <c r="C10" s="118"/>
    </row>
    <row r="11" spans="1:3" x14ac:dyDescent="0.25">
      <c r="A11" s="7" t="s">
        <v>116</v>
      </c>
      <c r="B11" s="119">
        <f>'AUTOS NOTA 324-478'!B40:C40</f>
        <v>0</v>
      </c>
      <c r="C11" s="58"/>
    </row>
    <row r="12" spans="1:3" ht="30" x14ac:dyDescent="0.25">
      <c r="A12" s="7" t="s">
        <v>68</v>
      </c>
      <c r="B12" s="116"/>
      <c r="C12" s="117"/>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2" t="s">
        <v>132</v>
      </c>
      <c r="B1" s="72"/>
      <c r="C1" s="72"/>
    </row>
    <row r="2" spans="1:3" x14ac:dyDescent="0.25">
      <c r="A2" s="40" t="s">
        <v>11</v>
      </c>
      <c r="B2" s="92" t="str">
        <f>'[2]AUTOS NOTA 321'!B2:C2</f>
        <v xml:space="preserve">SINIESTRO   LEGIS </v>
      </c>
      <c r="C2" s="93"/>
    </row>
    <row r="3" spans="1:3" x14ac:dyDescent="0.25">
      <c r="A3" s="5" t="s">
        <v>1</v>
      </c>
      <c r="B3" s="58" t="str">
        <f>'[3]GENERALES NOTA 322'!B2:C2</f>
        <v xml:space="preserve">Radicado </v>
      </c>
      <c r="C3" s="58"/>
    </row>
    <row r="4" spans="1:3" x14ac:dyDescent="0.25">
      <c r="A4" s="5" t="s">
        <v>2</v>
      </c>
      <c r="B4" s="58" t="str">
        <f>'[3]GENERALES NOTA 322'!B3:C3</f>
        <v>JUZGADO</v>
      </c>
      <c r="C4" s="58"/>
    </row>
    <row r="5" spans="1:3" x14ac:dyDescent="0.25">
      <c r="A5" s="5" t="s">
        <v>3</v>
      </c>
      <c r="B5" s="58" t="str">
        <f>'[3]GENERALES NOTA 322'!B4:C4</f>
        <v xml:space="preserve">NOMBRE Y APELLIDOS DE  LOS DEMANDADOS </v>
      </c>
      <c r="C5" s="58"/>
    </row>
    <row r="6" spans="1:3" x14ac:dyDescent="0.25">
      <c r="A6" s="5" t="s">
        <v>4</v>
      </c>
      <c r="B6" s="58" t="str">
        <f>'[3]GENERALES NOTA 322'!B5:C5</f>
        <v>COLOCAR LOS NOMBRES Y APELLIDOS, SU CALIDAD (HERMANO, HIJO ETC)  PARA LOS CONYUGES E HIJOS COLOCAR LA FECHA DE NACIMIENTO.</v>
      </c>
      <c r="C6" s="58"/>
    </row>
    <row r="7" spans="1:3" x14ac:dyDescent="0.25">
      <c r="A7" s="5" t="s">
        <v>5</v>
      </c>
      <c r="B7" s="58" t="str">
        <f>'[3]GENERALES NOTA 322'!B6:C6</f>
        <v>LLAMADA EN GARANTIA</v>
      </c>
      <c r="C7" s="58"/>
    </row>
    <row r="8" spans="1:3" x14ac:dyDescent="0.25">
      <c r="A8" s="5" t="s">
        <v>102</v>
      </c>
      <c r="B8" s="58" t="str">
        <f>'[3]GENERALES NOTA 325'!B8:C8</f>
        <v>PROBABLE GENERALES</v>
      </c>
      <c r="C8" s="58"/>
    </row>
    <row r="9" spans="1:3" x14ac:dyDescent="0.25">
      <c r="A9" s="7" t="s">
        <v>64</v>
      </c>
      <c r="B9" s="118">
        <f>'[3]GENERALES  NOTA 324 -478'!B17:C17</f>
        <v>100000000</v>
      </c>
      <c r="C9" s="118"/>
    </row>
    <row r="10" spans="1:3" x14ac:dyDescent="0.25">
      <c r="A10" s="5" t="s">
        <v>133</v>
      </c>
      <c r="B10" s="121">
        <v>0</v>
      </c>
      <c r="C10" s="121"/>
    </row>
    <row r="11" spans="1:3" x14ac:dyDescent="0.25">
      <c r="A11" s="5" t="s">
        <v>134</v>
      </c>
      <c r="B11" s="58"/>
      <c r="C11" s="58"/>
    </row>
    <row r="12" spans="1:3" x14ac:dyDescent="0.25">
      <c r="A12" s="5" t="s">
        <v>135</v>
      </c>
      <c r="B12" s="58"/>
      <c r="C12" s="58"/>
    </row>
    <row r="13" spans="1:3" x14ac:dyDescent="0.25">
      <c r="A13" s="5" t="s">
        <v>136</v>
      </c>
      <c r="B13" s="120"/>
      <c r="C13" s="120"/>
    </row>
    <row r="14" spans="1:3" x14ac:dyDescent="0.25">
      <c r="A14" s="5" t="s">
        <v>137</v>
      </c>
      <c r="B14" s="58"/>
      <c r="C14" s="5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2" t="s">
        <v>138</v>
      </c>
      <c r="B1" s="72"/>
      <c r="C1" s="72"/>
    </row>
    <row r="2" spans="1:6" x14ac:dyDescent="0.25">
      <c r="A2" s="20" t="s">
        <v>11</v>
      </c>
      <c r="B2" s="92" t="str">
        <f>'[2]AUTOS NOTA 321'!B2:C2</f>
        <v xml:space="preserve">SINIESTRO   LEGIS </v>
      </c>
      <c r="C2" s="93"/>
    </row>
    <row r="3" spans="1:6" x14ac:dyDescent="0.25">
      <c r="A3" s="5" t="s">
        <v>1</v>
      </c>
      <c r="B3" s="58" t="str">
        <f>'[3]GENERALES NOTA 322'!B2:C2</f>
        <v xml:space="preserve">Radicado </v>
      </c>
      <c r="C3" s="58"/>
    </row>
    <row r="4" spans="1:6" x14ac:dyDescent="0.25">
      <c r="A4" s="5" t="s">
        <v>2</v>
      </c>
      <c r="B4" s="58" t="str">
        <f>'[3]GENERALES NOTA 322'!B3:C3</f>
        <v>JUZGADO</v>
      </c>
      <c r="C4" s="58"/>
    </row>
    <row r="5" spans="1:6" x14ac:dyDescent="0.25">
      <c r="A5" s="5" t="s">
        <v>3</v>
      </c>
      <c r="B5" s="58" t="str">
        <f>'[3]GENERALES NOTA 322'!B4:C4</f>
        <v xml:space="preserve">NOMBRE Y APELLIDOS DE  LOS DEMANDADOS </v>
      </c>
      <c r="C5" s="58"/>
    </row>
    <row r="6" spans="1:6" x14ac:dyDescent="0.25">
      <c r="A6" s="5" t="s">
        <v>4</v>
      </c>
      <c r="B6" s="58" t="str">
        <f>'[3]GENERALES NOTA 322'!B5:C5</f>
        <v>COLOCAR LOS NOMBRES Y APELLIDOS, SU CALIDAD (HERMANO, HIJO ETC)  PARA LOS CONYUGES E HIJOS COLOCAR LA FECHA DE NACIMIENTO.</v>
      </c>
      <c r="C6" s="58"/>
    </row>
    <row r="7" spans="1:6" x14ac:dyDescent="0.25">
      <c r="A7" s="5" t="s">
        <v>5</v>
      </c>
      <c r="B7" s="58" t="str">
        <f>'[3]GENERALES NOTA 322'!B6:C6</f>
        <v>LLAMADA EN GARANTIA</v>
      </c>
      <c r="C7" s="58"/>
    </row>
    <row r="8" spans="1:6" x14ac:dyDescent="0.25">
      <c r="A8" s="5" t="s">
        <v>139</v>
      </c>
      <c r="B8" s="58" t="str">
        <f>'[3]GENERALES NOTA 325'!B8:C8</f>
        <v>PROBABLE GENERALES</v>
      </c>
      <c r="C8" s="58"/>
    </row>
    <row r="9" spans="1:6" x14ac:dyDescent="0.25">
      <c r="A9" s="5" t="s">
        <v>140</v>
      </c>
      <c r="B9" s="58"/>
      <c r="C9" s="58"/>
    </row>
    <row r="10" spans="1:6" ht="111" customHeight="1" x14ac:dyDescent="0.25">
      <c r="A10" s="5" t="s">
        <v>141</v>
      </c>
      <c r="B10" s="58"/>
      <c r="C10" s="58"/>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142</v>
      </c>
      <c r="B13" s="124"/>
      <c r="C13" s="124"/>
    </row>
    <row r="14" spans="1:6" x14ac:dyDescent="0.25">
      <c r="A14" s="37" t="s">
        <v>60</v>
      </c>
      <c r="B14" s="99" t="s">
        <v>61</v>
      </c>
      <c r="C14" s="100"/>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107"/>
      <c r="B17" s="35" t="s">
        <v>54</v>
      </c>
      <c r="C17" s="30">
        <v>1000000000</v>
      </c>
    </row>
    <row r="18" spans="1:3" x14ac:dyDescent="0.25">
      <c r="A18" s="108"/>
      <c r="B18" s="35" t="s">
        <v>55</v>
      </c>
      <c r="C18" s="30">
        <v>0</v>
      </c>
    </row>
    <row r="19" spans="1:3" x14ac:dyDescent="0.25">
      <c r="A19" s="108"/>
      <c r="B19" s="101" t="s">
        <v>56</v>
      </c>
      <c r="C19" s="102"/>
    </row>
    <row r="20" spans="1:3" x14ac:dyDescent="0.25">
      <c r="A20" s="108"/>
      <c r="B20" s="35" t="s">
        <v>98</v>
      </c>
      <c r="C20" s="30">
        <v>0</v>
      </c>
    </row>
    <row r="21" spans="1:3" ht="30" x14ac:dyDescent="0.25">
      <c r="A21" s="108"/>
      <c r="B21" s="35" t="s">
        <v>100</v>
      </c>
      <c r="C21" s="30">
        <v>0</v>
      </c>
    </row>
    <row r="22" spans="1:3" x14ac:dyDescent="0.25">
      <c r="A22" s="108"/>
      <c r="B22" s="101" t="s">
        <v>122</v>
      </c>
      <c r="C22" s="102"/>
    </row>
    <row r="23" spans="1:3" x14ac:dyDescent="0.25">
      <c r="A23" s="108"/>
      <c r="B23" s="35" t="s">
        <v>131</v>
      </c>
      <c r="C23" s="30">
        <v>0</v>
      </c>
    </row>
    <row r="24" spans="1:3" x14ac:dyDescent="0.25">
      <c r="A24" s="108"/>
      <c r="B24" s="35" t="s">
        <v>54</v>
      </c>
      <c r="C24" s="30">
        <v>0</v>
      </c>
    </row>
    <row r="25" spans="1:3" x14ac:dyDescent="0.25">
      <c r="A25" s="108"/>
      <c r="B25" s="35" t="s">
        <v>55</v>
      </c>
      <c r="C25" s="30">
        <v>0</v>
      </c>
    </row>
    <row r="26" spans="1:3" x14ac:dyDescent="0.25">
      <c r="A26" s="108"/>
      <c r="B26" s="101" t="s">
        <v>123</v>
      </c>
      <c r="C26" s="102"/>
    </row>
    <row r="27" spans="1:3" x14ac:dyDescent="0.25">
      <c r="A27" s="108"/>
      <c r="B27" s="35"/>
      <c r="C27" s="30"/>
    </row>
    <row r="28" spans="1:3" x14ac:dyDescent="0.25">
      <c r="A28" s="108"/>
      <c r="B28" s="35" t="s">
        <v>54</v>
      </c>
      <c r="C28" s="30">
        <v>0</v>
      </c>
    </row>
    <row r="29" spans="1:3" x14ac:dyDescent="0.25">
      <c r="A29" s="108"/>
      <c r="B29" s="35" t="s">
        <v>55</v>
      </c>
      <c r="C29" s="30">
        <v>0</v>
      </c>
    </row>
    <row r="30" spans="1:3" x14ac:dyDescent="0.25">
      <c r="A30" s="108"/>
      <c r="B30" s="101" t="s">
        <v>114</v>
      </c>
      <c r="C30" s="102"/>
    </row>
    <row r="31" spans="1:3" x14ac:dyDescent="0.25">
      <c r="A31" s="108"/>
      <c r="B31" s="35" t="s">
        <v>126</v>
      </c>
      <c r="C31" s="31">
        <v>1</v>
      </c>
    </row>
    <row r="32" spans="1:3" x14ac:dyDescent="0.25">
      <c r="A32" s="108"/>
      <c r="B32" s="35" t="s">
        <v>115</v>
      </c>
      <c r="C32" s="32">
        <v>0</v>
      </c>
    </row>
    <row r="33" spans="1:3" x14ac:dyDescent="0.25">
      <c r="A33" s="108"/>
      <c r="B33" s="35" t="s">
        <v>130</v>
      </c>
      <c r="C33" s="31">
        <v>1</v>
      </c>
    </row>
    <row r="34" spans="1:3" x14ac:dyDescent="0.25">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129</v>
      </c>
    </row>
    <row r="7" spans="1:15" x14ac:dyDescent="0.25">
      <c r="E7" s="1" t="s">
        <v>96</v>
      </c>
      <c r="I7" t="s">
        <v>119</v>
      </c>
      <c r="L7" s="28" t="s">
        <v>109</v>
      </c>
    </row>
    <row r="8" spans="1:15" x14ac:dyDescent="0.25">
      <c r="E8" s="1" t="s">
        <v>97</v>
      </c>
      <c r="L8" s="28" t="s">
        <v>122</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2025-02-10T02:56:33Z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