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157" documentId="8_{AFE18957-500A-41BF-9249-D6139AE5586C}" xr6:coauthVersionLast="47" xr6:coauthVersionMax="47" xr10:uidLastSave="{611A6892-11BA-4DE1-9195-D75A89DAD27A}"/>
  <bookViews>
    <workbookView xWindow="-120" yWindow="-120" windowWidth="20730" windowHeight="1116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4" i="11"/>
  <c r="B6" i="11"/>
  <c r="B17" i="11"/>
  <c r="B28" i="11" s="1"/>
  <c r="C11" i="11"/>
  <c r="C10" i="11"/>
  <c r="B7" i="10"/>
  <c r="B7" i="14"/>
  <c r="B6" i="14"/>
  <c r="B5" i="14"/>
  <c r="B4" i="14"/>
  <c r="B3" i="14"/>
  <c r="B2" i="14"/>
  <c r="B5" i="11"/>
  <c r="B7" i="11"/>
  <c r="B8" i="11"/>
  <c r="B4" i="10"/>
  <c r="B5" i="10"/>
  <c r="B6" i="10"/>
  <c r="B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tc={400B9703-203E-4D0A-AA26-AA6A82DD435C}</author>
  </authors>
  <commentList>
    <comment ref="B30" authorId="0" shapeId="0" xr:uid="{400B9703-203E-4D0A-AA26-AA6A82DD435C}">
      <text>
        <t xml:space="preserve">[Threaded comment]
Your version of Excel allows you to read this threaded comment; however, any edits to it will get removed if the file is opened in a newer version of Excel. Learn more: https://go.microsoft.com/fwlink/?linkid=870924
Comment:
    Por favor incluye la excepción que te agregué en las de la Dda </t>
      </text>
    </comment>
  </commentList>
</comments>
</file>

<file path=xl/sharedStrings.xml><?xml version="1.0" encoding="utf-8"?>
<sst xmlns="http://schemas.openxmlformats.org/spreadsheetml/2006/main" count="195" uniqueCount="154">
  <si>
    <t>SOLICITUD DE ANTECEDENTES -ABOGADO EXTERNO-</t>
  </si>
  <si>
    <t>Radicado(23 digitos)</t>
  </si>
  <si>
    <t>68001310500320240006700</t>
  </si>
  <si>
    <t>Juzgado</t>
  </si>
  <si>
    <t>003 LABORAL CIRCUITO BUCARAMANGA</t>
  </si>
  <si>
    <t>Demandado</t>
  </si>
  <si>
    <t>COLFONDOS Y OTRO</t>
  </si>
  <si>
    <t xml:space="preserve">Demandante </t>
  </si>
  <si>
    <t>LUISA ENID PRIETO QUINTERO. C.C:41.797.363</t>
  </si>
  <si>
    <t>Tipo de vinculacion compañía</t>
  </si>
  <si>
    <t>LLAMADA EN GARANTIA</t>
  </si>
  <si>
    <t>Nombre de lesionado o muerto (s)</t>
  </si>
  <si>
    <t>N/A</t>
  </si>
  <si>
    <t>Fecha de los hechos</t>
  </si>
  <si>
    <t>01/08/1997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</si>
  <si>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</si>
  <si>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</si>
  <si>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</si>
  <si>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</si>
  <si>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</si>
  <si>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LUISA ENID PRIETO QUINTERO, IDENTIFICADA CON LA C.C: 41.797.363, NACIÓ EL 19/08/1964, INICIO SU VIDA LABORAL COTIZANDO AL RPM MEDIANTE EL INSTITUTO DE SEGUROS SOCIALES, POSTERIORMENTE SE TRASLADÓ DEL RPM AL RAIS, MEDIANTE AFILIACIÓN A COLFONDOS, SIN EMBARGO MANIFIESTA QUE EN DICHA AFILIACIÓN NO OBTUVO INFORMACIÓN CLARA, COMPLETA Y SUFICIENTE SOBRE LAS CONSECUENCIAS DE SU TRASLADO AL RAIS. LA DEMANDANTE INTERPUSO ACCIÓN DE TUTELA Y EN SENTENCIA DEL 29 DE JULIO DE 2011 EL JUZGADO 26 LABORAL DE CIRCUITO DE BOGOTÁ DECIDE TUTELAR EL DERECHO DE LA DEMANDANTE A LA LIBRE ESCOGENCIA DE REGIMEN PENSIONAL, POR LO QUE POSTERIORMENTE COLPENSIONES RECONOCE PENSIÓN DE VEJEZ A LA DEMANDANTE A PARTIR DEL 1 DE MARZO DE 2013. SEGUIDO A ELLO, LA DEMANDANTE SOLICITA RELIQUIDACIÓN DE PENSIÓN DE VEJEZ SIN EMBARGO SU SOLICITUD FUE NEGADA.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</si>
  <si>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</si>
  <si>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</si>
  <si>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</si>
  <si>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</si>
  <si>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</si>
  <si>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</si>
  <si>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</si>
  <si>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</si>
  <si>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</si>
  <si>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</si>
  <si>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</si>
  <si>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</si>
  <si>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</si>
  <si>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</si>
  <si>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</si>
  <si>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</si>
  <si>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24/10/2024 (CONDUCTA CONCLUYENTE MEDIANTE CORREO)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</si>
  <si>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</si>
  <si>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</si>
  <si>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</si>
  <si>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</si>
  <si>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</si>
  <si>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</si>
  <si>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</si>
  <si>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</si>
  <si>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</si>
  <si>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</si>
  <si>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</si>
  <si>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</si>
  <si>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</si>
  <si>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</si>
  <si>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</si>
  <si>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</si>
  <si>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</si>
  <si>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</si>
  <si>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</si>
  <si>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</si>
  <si>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</si>
  <si>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</si>
  <si>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</si>
  <si>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</si>
  <si>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</si>
  <si>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</si>
  <si>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</si>
  <si>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</si>
  <si>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</si>
  <si>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</si>
  <si>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</si>
  <si>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</si>
  <si>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</si>
  <si>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</si>
  <si>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</si>
  <si>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</si>
  <si>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</si>
  <si>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</si>
  <si>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</si>
  <si>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</si>
  <si>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</si>
  <si>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</si>
  <si>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</si>
  <si>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</si>
  <si>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</si>
  <si>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</si>
  <si>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</si>
  <si>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AJR2625</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</si>
  <si>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</si>
  <si>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</si>
  <si>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</si>
  <si>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</si>
  <si>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</si>
  <si>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</si>
  <si>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se vinculó al  RAIS desde el 01/08/1997 y posteriormente se le fue concedida pensión de vejez en el RPM a través de la AFP Colpensiones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</si>
  <si>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</si>
  <si>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</si>
  <si>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</si>
  <si>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</si>
  <si>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</si>
  <si>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</si>
  <si>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</si>
  <si>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</si>
  <si>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</si>
  <si>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</si>
  <si>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EXCEPCIONES PLANTEADAS POR QUIÉN FORMULÓ EL LLAMAMIENTO EN GARANTÍA A MI REPRESENTADA. 
2. ABUSO DEL DERECHO POR PARTE DE COLFONDOS S.A. AL LLAMAR EN GARANTÍA A ALLIANZ SEGUROS DE VIDA S.A. AÚN CUANDO LA AFP TIENE PLENO CONOCIMIENTO QUE NO LE ASISTE EL DERECHO DE OBTENER LA DEVOLUCIÓN Y/O RESTITUCIÓN DE LA PRIMA.   
3. AL NO PROSPERAR LAS PRETENSIONES DEL LLAMAMIENTO EN GARANTÍA, LAS AGENCIAS EN DERECHO A FAVOR DE ALLIANZ SEGUROS DE VIDA S.A. DEBEN LIQUIDARSE POR UN VALOR IGUAL AL ASUMIDO QUE COMPENSE EL ESFUERZO REALIZADO Y LA AFECTACIÓN PATRIMONIAL QUE IMPLICÓ LA CAUSA.  
4. INEXISTENCIA DE OBLIGACIÓN DE RESTITUCIÓN DE LA PRIMA DEL SEGURO PREVISIONAL AL ESTAR DEBIDAMENTE DEVENGADA DEBIDO AL RIESGO ASUMIDO.  
5. INEXISTENCIA DE OBLIGACIÓN A CARGO DE ALLIANZ SEGUROS DE VIDA S.A. POR CUANTO LA PRIMA DEBE PAGARSE CON LOS RECURSO PROPIOS DE LA AFP CUANDO SE DECLARA LA INEFICACIA DE TRASLADO. 
6.  INEXISTENCIA RESPONSABILIDAD DE AFP DEVOLVER LAS PRIMAS DE SEGURO PREVISIONAL A COLPENSIONES SI SE DECLARA LA INEFICACIA DE TRASLADO, POR CUANTO EL PAGO DE ESTAS ES UNA SITUACIÓN QUE SE CONSOLIDÓ EN EL TIEMPO Y NO ES POSIBLE RETROTRAER (SU 107 DE 2024) 
7.IMPROCEDENCIA DE RETORNAR RUBROS POR PARTE DEL RAIS, POR CUANTO LA DEMANDANTE YA SE ENCUENTRA PENSIONADA EN EL RPM  
8. AFILIACIÓN LIBRE Y ESPONTÁNEA DE LA SEÑORA LUISA ENID PRIETO QUINTERO AL RÉGIMEN DE AHORRO INDIVIDUAL CON SOLIDARIDAD   
9.EL TRASLADO ENTRE ADMINISTRADORAS DEL RAIS DENOTA LA VOLUNTAD DEL AFILIADO DE PERMANECER EN EL RÉGIMEN DE AHORRO INDIVIDUAL CON SOLIDARIDAD Y CONSIGO, SE CONFIGURA UN ACTO DE RELACIONAMIENTO QUE PRESUPONE EL CONOCIMIENTO DEL FUNCIONAMIENTO DE DICHO RÉGIMEN     
10.ERROR DE DERECHO NO VICIA EL CONSENTIMIENTO    
11. INEXISTENCIA DE LA OBLIGACIÓN DE DEVOLVER EL SEGURO PREVISIONAL CUANDO SE DECLARA LA NULIDAD Y/O INEFICACIA DE LA AFILIACIÓN POR FALTA DE CAUSA Y PORQUE AFECTA DERECHOS DE TERCEROS DE BUENA FE  
12.PRESCRIPCION
13.BUENA FE  
14. GENÉRICA O INNOMINADA  
EXCEPCIONES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</si>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</sst>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top/>
      <bottom style="thin">
        <color rgb="FF000000"/>
      </bottom>
      <diagonal/>
    </border>
    <border>
      <left/>
      <right style="thin">
        <color indexed="64"/>
      </right>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justify" vertical="top"/>
    </xf>
    <xf numFmtId="14" fontId="0" fillId="0" borderId="3" xfId="0" applyNumberFormat="1" applyBorder="1" applyAlignment="1">
      <alignment horizontal="justify" vertical="top"/>
    </xf>
    <xf numFmtId="0" fontId="0" fillId="0" borderId="3" xfId="0" applyBorder="1" applyAlignment="1">
      <alignment horizontal="justify" vertical="top"/>
    </xf>
    <xf numFmtId="0" fontId="2" fillId="0" borderId="1" xfId="0" applyFont="1" applyBorder="1" applyAlignment="1">
      <alignment horizontal="justify" vertical="top" wrapText="1"/>
    </xf>
    <xf numFmtId="0" fontId="0" fillId="0" borderId="5" xfId="0" applyBorder="1" applyAlignment="1">
      <alignment horizontal="justify" vertical="top"/>
    </xf>
    <xf numFmtId="0" fontId="0" fillId="0" borderId="7" xfId="0" applyBorder="1" applyAlignment="1">
      <alignment horizontal="justify" vertical="top"/>
    </xf>
    <xf numFmtId="0" fontId="0" fillId="0" borderId="15" xfId="0" applyBorder="1" applyAlignment="1">
      <alignment horizontal="justify" vertical="top"/>
    </xf>
    <xf numFmtId="0" fontId="0" fillId="0" borderId="8" xfId="0" applyBorder="1" applyAlignment="1">
      <alignment horizontal="justify" vertical="top"/>
    </xf>
    <xf numFmtId="0" fontId="0" fillId="0" borderId="16" xfId="0" applyBorder="1" applyAlignment="1">
      <alignment horizontal="justify" vertical="top"/>
    </xf>
    <xf numFmtId="0" fontId="0" fillId="0" borderId="17" xfId="0" applyBorder="1" applyAlignment="1">
      <alignment horizontal="justify" vertical="top"/>
    </xf>
    <xf numFmtId="0" fontId="0" fillId="0" borderId="1"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9" fillId="0" borderId="2" xfId="0" applyFont="1" applyBorder="1" applyAlignment="1">
      <alignment wrapText="1"/>
    </xf>
    <xf numFmtId="0" fontId="9" fillId="0" borderId="3" xfId="0" applyFont="1" applyBorder="1" applyAlignment="1">
      <alignment wrapText="1"/>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5082F9BE-5FC3-46FC-9D9B-AEE92CCF0B92}"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0" dT="2024-09-27T20:24:07.11" personId="{5082F9BE-5FC3-46FC-9D9B-AEE92CCF0B92}" id="{400B9703-203E-4D0A-AA26-AA6A82DD435C}">
    <text xml:space="preserve">Por favor incluye la excepción que te agregué en las de la Dda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opLeftCell="A24" zoomScale="70" zoomScaleNormal="70" workbookViewId="0">
      <selection activeCell="B28" sqref="B28:C28"/>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57" t="s">
        <v>0</v>
      </c>
      <c r="B1" s="57"/>
      <c r="C1" s="57"/>
    </row>
    <row r="2" spans="1:3">
      <c r="A2" s="5" t="s">
        <v>1</v>
      </c>
      <c r="B2" s="58" t="s">
        <v>2</v>
      </c>
      <c r="C2" s="59"/>
    </row>
    <row r="3" spans="1:3">
      <c r="A3" s="5" t="s">
        <v>3</v>
      </c>
      <c r="B3" s="60" t="s">
        <v>4</v>
      </c>
      <c r="C3" s="37"/>
    </row>
    <row r="4" spans="1:3">
      <c r="A4" s="5" t="s">
        <v>5</v>
      </c>
      <c r="B4" s="60" t="s">
        <v>6</v>
      </c>
      <c r="C4" s="37"/>
    </row>
    <row r="5" spans="1:3" ht="14.45" customHeight="1">
      <c r="A5" s="5" t="s">
        <v>7</v>
      </c>
      <c r="B5" s="61" t="s">
        <v>8</v>
      </c>
      <c r="C5" s="62"/>
    </row>
    <row r="6" spans="1:3">
      <c r="A6" s="5" t="s">
        <v>9</v>
      </c>
      <c r="B6" s="45" t="s">
        <v>10</v>
      </c>
      <c r="C6" s="45"/>
    </row>
    <row r="7" spans="1:3">
      <c r="A7" s="5" t="s">
        <v>11</v>
      </c>
      <c r="B7" s="45" t="s">
        <v>12</v>
      </c>
      <c r="C7" s="45"/>
    </row>
    <row r="8" spans="1:3">
      <c r="A8" s="5" t="s">
        <v>13</v>
      </c>
      <c r="B8" s="53" t="s">
        <v>14</v>
      </c>
      <c r="C8" s="53"/>
    </row>
    <row r="9" spans="1:3">
      <c r="A9" s="5" t="s">
        <v>15</v>
      </c>
      <c r="B9" s="54" t="s">
        <v>12</v>
      </c>
      <c r="C9" s="54"/>
    </row>
    <row r="10" spans="1:3">
      <c r="A10" s="5" t="s">
        <v>16</v>
      </c>
      <c r="B10" s="54" t="s">
        <v>12</v>
      </c>
      <c r="C10" s="54"/>
    </row>
    <row r="11" spans="1:3" ht="23.25" customHeight="1">
      <c r="A11" s="5" t="s">
        <v>17</v>
      </c>
      <c r="B11" s="55" t="s">
        <v>18</v>
      </c>
      <c r="C11" s="56"/>
    </row>
    <row r="12" spans="1:3" ht="183" customHeight="1">
      <c r="A12" s="38" t="s">
        <v>19</v>
      </c>
      <c r="B12" s="39" t="s">
        <v>20</v>
      </c>
      <c r="C12" s="40"/>
    </row>
    <row r="13" spans="1:3" ht="30" customHeight="1">
      <c r="A13" s="38"/>
      <c r="B13" s="41"/>
      <c r="C13" s="42"/>
    </row>
    <row r="14" spans="1:3" ht="73.5" customHeight="1">
      <c r="A14" s="38"/>
      <c r="B14" s="43"/>
      <c r="C14" s="44"/>
    </row>
    <row r="15" spans="1:3" ht="30.75">
      <c r="A15" s="5" t="s">
        <v>21</v>
      </c>
      <c r="B15" s="48" t="s">
        <v>22</v>
      </c>
      <c r="C15" s="99"/>
    </row>
    <row r="16" spans="1:3" ht="33.75" customHeight="1">
      <c r="A16" s="49" t="s">
        <v>23</v>
      </c>
      <c r="B16" s="50" t="s">
        <v>24</v>
      </c>
      <c r="C16" s="50"/>
    </row>
    <row r="17" spans="1:3" ht="33.75" customHeight="1">
      <c r="A17" s="49"/>
      <c r="B17" s="11" t="s">
        <v>25</v>
      </c>
      <c r="C17" s="6"/>
    </row>
    <row r="18" spans="1:3" ht="33.75" customHeight="1">
      <c r="A18" s="49"/>
      <c r="B18" s="11" t="s">
        <v>26</v>
      </c>
      <c r="C18" s="6"/>
    </row>
    <row r="19" spans="1:3">
      <c r="A19" s="49"/>
      <c r="B19" s="51" t="s">
        <v>27</v>
      </c>
      <c r="C19" s="52"/>
    </row>
    <row r="20" spans="1:3">
      <c r="A20" s="49"/>
      <c r="B20" s="11"/>
      <c r="C20" s="6"/>
    </row>
    <row r="21" spans="1:3">
      <c r="A21" s="49"/>
      <c r="B21" s="11"/>
      <c r="C21" s="6"/>
    </row>
    <row r="22" spans="1:3">
      <c r="A22" s="49"/>
      <c r="B22" s="51" t="s">
        <v>28</v>
      </c>
      <c r="C22" s="52"/>
    </row>
    <row r="23" spans="1:3">
      <c r="A23" s="49"/>
      <c r="B23" s="11"/>
      <c r="C23" s="16"/>
    </row>
    <row r="24" spans="1:3">
      <c r="A24" s="5" t="s">
        <v>29</v>
      </c>
      <c r="B24" s="45" t="s">
        <v>30</v>
      </c>
      <c r="C24" s="45"/>
    </row>
    <row r="25" spans="1:3">
      <c r="A25" s="5" t="s">
        <v>31</v>
      </c>
      <c r="B25" s="45" t="s">
        <v>32</v>
      </c>
      <c r="C25" s="45"/>
    </row>
    <row r="26" spans="1:3" ht="30.75">
      <c r="A26" s="5" t="s">
        <v>33</v>
      </c>
      <c r="B26" s="45" t="s">
        <v>34</v>
      </c>
      <c r="C26" s="45"/>
    </row>
    <row r="27" spans="1:3">
      <c r="A27" s="5" t="s">
        <v>35</v>
      </c>
      <c r="B27" s="46">
        <v>45606</v>
      </c>
      <c r="C27" s="47"/>
    </row>
    <row r="28" spans="1:3">
      <c r="A28" s="5" t="s">
        <v>36</v>
      </c>
      <c r="B28" s="35" t="s">
        <v>37</v>
      </c>
      <c r="C28" s="36"/>
    </row>
    <row r="29" spans="1:3">
      <c r="A29" s="5" t="s">
        <v>38</v>
      </c>
      <c r="B29" s="35">
        <v>45302</v>
      </c>
      <c r="C29" s="37"/>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2" sqref="B2:C2"/>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73" t="s">
        <v>39</v>
      </c>
      <c r="B1" s="73"/>
      <c r="C1" s="73"/>
    </row>
    <row r="2" spans="1:3">
      <c r="A2" s="13" t="s">
        <v>40</v>
      </c>
      <c r="B2" s="74" t="s">
        <v>41</v>
      </c>
      <c r="C2" s="75"/>
    </row>
    <row r="3" spans="1:3">
      <c r="A3" s="5" t="s">
        <v>1</v>
      </c>
      <c r="B3" s="45" t="str">
        <f>'GENERALES NOTA 322'!B2:C2</f>
        <v>68001310500320240006700</v>
      </c>
      <c r="C3" s="45"/>
    </row>
    <row r="4" spans="1:3">
      <c r="A4" s="5" t="s">
        <v>3</v>
      </c>
      <c r="B4" s="45" t="str">
        <f>'GENERALES NOTA 322'!B3:C3</f>
        <v>003 LABORAL CIRCUITO BUCARAMANGA</v>
      </c>
      <c r="C4" s="45"/>
    </row>
    <row r="5" spans="1:3">
      <c r="A5" s="5" t="s">
        <v>5</v>
      </c>
      <c r="B5" s="45" t="str">
        <f>'GENERALES NOTA 322'!B4:C4</f>
        <v>COLFONDOS Y OTRO</v>
      </c>
      <c r="C5" s="45"/>
    </row>
    <row r="6" spans="1:3">
      <c r="A6" s="5" t="s">
        <v>7</v>
      </c>
      <c r="B6" s="45" t="str">
        <f>'GENERALES NOTA 322'!B5:C5</f>
        <v>LUISA ENID PRIETO QUINTERO. C.C:41.797.363</v>
      </c>
      <c r="C6" s="45"/>
    </row>
    <row r="7" spans="1:3">
      <c r="A7" s="5" t="s">
        <v>9</v>
      </c>
      <c r="B7" s="45" t="str">
        <f>'GENERALES NOTA 322'!B6:C6</f>
        <v>LLAMADA EN GARANTIA</v>
      </c>
      <c r="C7" s="45"/>
    </row>
    <row r="8" spans="1:3">
      <c r="A8" s="13" t="s">
        <v>42</v>
      </c>
      <c r="B8" s="45"/>
      <c r="C8" s="45"/>
    </row>
    <row r="9" spans="1:3">
      <c r="A9" s="13" t="s">
        <v>17</v>
      </c>
      <c r="B9" s="45"/>
      <c r="C9" s="45"/>
    </row>
    <row r="10" spans="1:3">
      <c r="A10" s="13" t="s">
        <v>43</v>
      </c>
      <c r="B10" s="74"/>
      <c r="C10" s="76"/>
    </row>
    <row r="11" spans="1:3">
      <c r="A11" s="13" t="s">
        <v>44</v>
      </c>
      <c r="B11" s="74"/>
      <c r="C11" s="75"/>
    </row>
    <row r="12" spans="1:3">
      <c r="A12" s="13" t="s">
        <v>45</v>
      </c>
      <c r="B12" s="60"/>
      <c r="C12" s="37"/>
    </row>
    <row r="13" spans="1:3">
      <c r="A13" s="13" t="s">
        <v>46</v>
      </c>
      <c r="B13" s="45"/>
      <c r="C13" s="45"/>
    </row>
    <row r="14" spans="1:3">
      <c r="A14" s="13" t="s">
        <v>47</v>
      </c>
      <c r="B14" s="45"/>
      <c r="C14" s="45"/>
    </row>
    <row r="15" spans="1:3">
      <c r="A15" s="13" t="s">
        <v>48</v>
      </c>
      <c r="B15" s="45"/>
      <c r="C15" s="45"/>
    </row>
    <row r="16" spans="1:3">
      <c r="A16" s="71" t="s">
        <v>49</v>
      </c>
      <c r="B16" s="45"/>
      <c r="C16" s="45"/>
    </row>
    <row r="17" spans="1:3">
      <c r="A17" s="72"/>
      <c r="B17" s="9" t="s">
        <v>50</v>
      </c>
      <c r="C17" s="10" t="s">
        <v>51</v>
      </c>
    </row>
    <row r="18" spans="1:3">
      <c r="A18" s="72"/>
      <c r="B18" s="11"/>
      <c r="C18" s="11"/>
    </row>
    <row r="19" spans="1:3">
      <c r="A19" s="72"/>
      <c r="B19" s="11"/>
      <c r="C19" s="11"/>
    </row>
    <row r="20" spans="1:3">
      <c r="A20" s="72"/>
      <c r="B20" s="11"/>
      <c r="C20" s="11"/>
    </row>
    <row r="21" spans="1:3">
      <c r="A21" s="13" t="s">
        <v>52</v>
      </c>
      <c r="B21" s="45"/>
      <c r="C21" s="45"/>
    </row>
    <row r="22" spans="1:3">
      <c r="A22" s="13" t="s">
        <v>53</v>
      </c>
      <c r="B22" s="60"/>
      <c r="C22" s="37"/>
    </row>
    <row r="23" spans="1:3">
      <c r="A23" s="13" t="s">
        <v>54</v>
      </c>
      <c r="B23" s="45"/>
      <c r="C23" s="45"/>
    </row>
    <row r="24" spans="1:3">
      <c r="A24" s="13" t="s">
        <v>55</v>
      </c>
      <c r="B24" s="45"/>
      <c r="C24" s="45"/>
    </row>
    <row r="25" spans="1:3">
      <c r="A25" s="13" t="s">
        <v>56</v>
      </c>
      <c r="B25" s="45"/>
      <c r="C25" s="45"/>
    </row>
    <row r="26" spans="1:3">
      <c r="A26" s="12" t="s">
        <v>57</v>
      </c>
      <c r="B26" s="45"/>
      <c r="C26" s="45"/>
    </row>
    <row r="27" spans="1:3">
      <c r="A27" s="70" t="s">
        <v>58</v>
      </c>
      <c r="B27" s="70"/>
      <c r="C27" s="70"/>
    </row>
    <row r="28" spans="1:3" ht="14.45" customHeight="1">
      <c r="A28" s="65" t="s">
        <v>59</v>
      </c>
      <c r="B28" s="66"/>
      <c r="C28" s="31"/>
    </row>
    <row r="29" spans="1:3" ht="14.45" customHeight="1">
      <c r="A29" s="67" t="s">
        <v>60</v>
      </c>
      <c r="B29" s="68"/>
      <c r="C29" s="31"/>
    </row>
    <row r="30" spans="1:3" ht="14.45" customHeight="1">
      <c r="A30" s="67" t="s">
        <v>61</v>
      </c>
      <c r="B30" s="68"/>
      <c r="C30" s="32"/>
    </row>
    <row r="31" spans="1:3" ht="14.45" customHeight="1">
      <c r="A31" s="67" t="s">
        <v>62</v>
      </c>
      <c r="B31" s="68"/>
      <c r="C31" s="31"/>
    </row>
    <row r="32" spans="1:3">
      <c r="A32" s="67" t="s">
        <v>63</v>
      </c>
      <c r="B32" s="68"/>
      <c r="C32" s="31"/>
    </row>
    <row r="33" spans="1:3" ht="14.45" customHeight="1">
      <c r="A33" s="67" t="s">
        <v>64</v>
      </c>
      <c r="B33" s="68"/>
      <c r="C33" s="31"/>
    </row>
    <row r="34" spans="1:3" ht="14.45" customHeight="1">
      <c r="A34" s="67" t="s">
        <v>65</v>
      </c>
      <c r="B34" s="68"/>
      <c r="C34" s="33"/>
    </row>
    <row r="35" spans="1:3">
      <c r="A35" s="65" t="s">
        <v>66</v>
      </c>
      <c r="B35" s="66"/>
      <c r="C35" s="34"/>
    </row>
    <row r="36" spans="1:3">
      <c r="A36" s="69" t="s">
        <v>67</v>
      </c>
      <c r="B36" s="69"/>
      <c r="C36" s="69"/>
    </row>
    <row r="37" spans="1:3">
      <c r="A37" s="63" t="s">
        <v>68</v>
      </c>
      <c r="B37" s="63"/>
      <c r="C37" s="11"/>
    </row>
    <row r="38" spans="1:3">
      <c r="A38" s="63" t="s">
        <v>69</v>
      </c>
      <c r="B38" s="63"/>
      <c r="C38" s="11"/>
    </row>
    <row r="39" spans="1:3">
      <c r="A39" s="63" t="s">
        <v>70</v>
      </c>
      <c r="B39" s="63"/>
      <c r="C39" s="11"/>
    </row>
    <row r="40" spans="1:3">
      <c r="A40" s="63" t="s">
        <v>71</v>
      </c>
      <c r="B40" s="63"/>
      <c r="C40" s="11"/>
    </row>
    <row r="41" spans="1:3">
      <c r="A41" s="63" t="s">
        <v>72</v>
      </c>
      <c r="B41" s="63"/>
      <c r="C41" s="11"/>
    </row>
    <row r="42" spans="1:3">
      <c r="A42" s="63" t="s">
        <v>73</v>
      </c>
      <c r="B42" s="63"/>
      <c r="C42" s="11"/>
    </row>
    <row r="43" spans="1:3">
      <c r="A43" s="63" t="s">
        <v>74</v>
      </c>
      <c r="B43" s="63"/>
      <c r="C43" s="11"/>
    </row>
    <row r="44" spans="1:3">
      <c r="A44" s="63" t="s">
        <v>75</v>
      </c>
      <c r="B44" s="63"/>
      <c r="C44" s="11"/>
    </row>
    <row r="45" spans="1:3">
      <c r="A45" s="63" t="s">
        <v>76</v>
      </c>
      <c r="B45" s="63"/>
      <c r="C45" s="11"/>
    </row>
    <row r="46" spans="1:3">
      <c r="A46" s="63" t="s">
        <v>77</v>
      </c>
      <c r="B46" s="63"/>
      <c r="C46" s="11"/>
    </row>
    <row r="47" spans="1:3">
      <c r="A47" s="63" t="s">
        <v>78</v>
      </c>
      <c r="B47" s="63"/>
      <c r="C47" s="11"/>
    </row>
    <row r="48" spans="1:3">
      <c r="A48" s="63" t="s">
        <v>79</v>
      </c>
      <c r="B48" s="63"/>
      <c r="C48" s="11"/>
    </row>
    <row r="49" spans="1:3">
      <c r="A49" s="63" t="s">
        <v>80</v>
      </c>
      <c r="B49" s="63"/>
      <c r="C49" s="11"/>
    </row>
    <row r="50" spans="1:3">
      <c r="A50" s="63" t="s">
        <v>81</v>
      </c>
      <c r="B50" s="63"/>
      <c r="C50" s="11"/>
    </row>
    <row r="51" spans="1:3">
      <c r="A51" s="63" t="s">
        <v>82</v>
      </c>
      <c r="B51" s="63"/>
      <c r="C51" s="11"/>
    </row>
    <row r="52" spans="1:3">
      <c r="A52" s="63" t="s">
        <v>83</v>
      </c>
      <c r="B52" s="63"/>
      <c r="C52" s="11"/>
    </row>
    <row r="53" spans="1:3">
      <c r="A53" s="64"/>
      <c r="B53" s="64"/>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topLeftCell="A26" zoomScaleNormal="100" workbookViewId="0">
      <selection activeCell="A36" sqref="A36"/>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73" t="s">
        <v>84</v>
      </c>
      <c r="B1" s="73"/>
      <c r="C1" s="73"/>
    </row>
    <row r="2" spans="1:6">
      <c r="A2" s="20" t="s">
        <v>40</v>
      </c>
      <c r="B2" s="81" t="s">
        <v>85</v>
      </c>
      <c r="C2" s="82"/>
    </row>
    <row r="3" spans="1:6">
      <c r="A3" s="21" t="s">
        <v>1</v>
      </c>
      <c r="B3" s="83" t="str">
        <f>'GENERALES NOTA 322'!B2:C2</f>
        <v>68001310500320240006700</v>
      </c>
      <c r="C3" s="83"/>
    </row>
    <row r="4" spans="1:6">
      <c r="A4" s="21" t="s">
        <v>3</v>
      </c>
      <c r="B4" s="83" t="str">
        <f>'GENERALES NOTA 322'!B3:C3</f>
        <v>003 LABORAL CIRCUITO BUCARAMANGA</v>
      </c>
      <c r="C4" s="83"/>
    </row>
    <row r="5" spans="1:6">
      <c r="A5" s="21" t="s">
        <v>5</v>
      </c>
      <c r="B5" s="83" t="str">
        <f>'GENERALES NOTA 322'!B4:C4</f>
        <v>COLFONDOS Y OTRO</v>
      </c>
      <c r="C5" s="83"/>
    </row>
    <row r="6" spans="1:6" ht="14.45" customHeight="1">
      <c r="A6" s="21" t="s">
        <v>7</v>
      </c>
      <c r="B6" s="83" t="str">
        <f>'GENERALES NOTA 322'!B5:C5</f>
        <v>LUISA ENID PRIETO QUINTERO. C.C:41.797.363</v>
      </c>
      <c r="C6" s="83"/>
    </row>
    <row r="7" spans="1:6">
      <c r="A7" s="21" t="s">
        <v>9</v>
      </c>
      <c r="B7" s="83" t="str">
        <f>'GENERALES NOTA 322'!B6:C6</f>
        <v>LLAMADA EN GARANTIA</v>
      </c>
      <c r="C7" s="83"/>
    </row>
    <row r="8" spans="1:6" ht="30">
      <c r="A8" s="21" t="s">
        <v>21</v>
      </c>
      <c r="B8" s="77" t="str">
        <f>'GENERALES NOTA 322'!B15:C15</f>
        <v>NO ES POSIBLE CUANTIFICAR LAS PRETENSIONES DE LA DEMANDA EN ATENCIÓN A LA NATURALEZA DEL PROCESO.</v>
      </c>
      <c r="C8" s="78"/>
    </row>
    <row r="9" spans="1:6">
      <c r="A9" s="84" t="s">
        <v>23</v>
      </c>
      <c r="B9" s="85" t="s">
        <v>24</v>
      </c>
      <c r="C9" s="86"/>
    </row>
    <row r="10" spans="1:6">
      <c r="A10" s="84"/>
      <c r="B10" s="22" t="s">
        <v>25</v>
      </c>
      <c r="C10" s="19">
        <f>'GENERALES NOTA 322'!C17</f>
        <v>0</v>
      </c>
    </row>
    <row r="11" spans="1:6">
      <c r="A11" s="84"/>
      <c r="B11" s="22" t="s">
        <v>26</v>
      </c>
      <c r="C11" s="19">
        <f>'GENERALES NOTA 322'!C18</f>
        <v>0</v>
      </c>
    </row>
    <row r="12" spans="1:6">
      <c r="A12" s="84"/>
      <c r="B12" s="85"/>
      <c r="C12" s="86"/>
    </row>
    <row r="13" spans="1:6">
      <c r="A13" s="84"/>
      <c r="B13" s="22" t="s">
        <v>86</v>
      </c>
      <c r="C13" s="24"/>
    </row>
    <row r="14" spans="1:6">
      <c r="A14" s="84"/>
      <c r="B14" s="22" t="s">
        <v>87</v>
      </c>
      <c r="C14" s="24"/>
      <c r="E14" t="s">
        <v>88</v>
      </c>
      <c r="F14" s="17">
        <v>0.7</v>
      </c>
    </row>
    <row r="15" spans="1:6">
      <c r="A15" s="23" t="s">
        <v>89</v>
      </c>
      <c r="B15" s="81" t="s">
        <v>90</v>
      </c>
      <c r="C15" s="82"/>
    </row>
    <row r="16" spans="1:6" ht="15" customHeight="1">
      <c r="A16" s="21" t="s">
        <v>91</v>
      </c>
      <c r="B16" s="79" t="s">
        <v>92</v>
      </c>
      <c r="C16" s="80"/>
    </row>
    <row r="17" spans="1:3" ht="28.5" customHeight="1">
      <c r="A17" s="14" t="s">
        <v>93</v>
      </c>
      <c r="B17" s="89">
        <f>((C19+C20+C22+C23)-C26)*C25*C27</f>
        <v>0</v>
      </c>
      <c r="C17" s="89"/>
    </row>
    <row r="18" spans="1:3">
      <c r="A18" s="23" t="s">
        <v>94</v>
      </c>
      <c r="B18" s="87" t="s">
        <v>24</v>
      </c>
      <c r="C18" s="88"/>
    </row>
    <row r="19" spans="1:3">
      <c r="A19" s="95"/>
      <c r="B19" s="22" t="s">
        <v>25</v>
      </c>
      <c r="C19" s="19">
        <v>0</v>
      </c>
    </row>
    <row r="20" spans="1:3">
      <c r="A20" s="96"/>
      <c r="B20" s="22" t="s">
        <v>26</v>
      </c>
      <c r="C20" s="19">
        <v>0</v>
      </c>
    </row>
    <row r="21" spans="1:3">
      <c r="A21" s="96"/>
      <c r="B21" s="85" t="s">
        <v>27</v>
      </c>
      <c r="C21" s="86"/>
    </row>
    <row r="22" spans="1:3">
      <c r="A22" s="96"/>
      <c r="B22" s="22" t="s">
        <v>86</v>
      </c>
      <c r="C22" s="19">
        <v>0</v>
      </c>
    </row>
    <row r="23" spans="1:3" ht="45">
      <c r="A23" s="96"/>
      <c r="B23" s="22" t="s">
        <v>95</v>
      </c>
      <c r="C23" s="19">
        <v>0</v>
      </c>
    </row>
    <row r="24" spans="1:3">
      <c r="A24" s="96"/>
      <c r="B24" s="85" t="s">
        <v>96</v>
      </c>
      <c r="C24" s="86"/>
    </row>
    <row r="25" spans="1:3">
      <c r="A25" s="25"/>
      <c r="B25" s="22" t="s">
        <v>97</v>
      </c>
      <c r="C25" s="26">
        <v>0</v>
      </c>
    </row>
    <row r="26" spans="1:3">
      <c r="A26" s="27"/>
      <c r="B26" s="22" t="s">
        <v>44</v>
      </c>
      <c r="C26" s="28">
        <v>0</v>
      </c>
    </row>
    <row r="27" spans="1:3">
      <c r="A27" s="27"/>
      <c r="B27" s="22" t="s">
        <v>98</v>
      </c>
      <c r="C27" s="26">
        <v>0</v>
      </c>
    </row>
    <row r="28" spans="1:3">
      <c r="A28" s="18" t="s">
        <v>99</v>
      </c>
      <c r="B28" s="89">
        <f>IFERROR(B17*(VLOOKUP(B15,Hoja2!$G$1:$H$6,2,0)),16666)</f>
        <v>16666</v>
      </c>
      <c r="C28" s="89"/>
    </row>
    <row r="29" spans="1:3" ht="30.75">
      <c r="A29" s="21" t="s">
        <v>100</v>
      </c>
      <c r="B29" s="90" t="s">
        <v>101</v>
      </c>
      <c r="C29" s="91"/>
    </row>
    <row r="30" spans="1:3" ht="30.75">
      <c r="A30" s="21" t="s">
        <v>102</v>
      </c>
      <c r="B30" s="92" t="s">
        <v>103</v>
      </c>
      <c r="C30" s="93"/>
    </row>
    <row r="31" spans="1:3" ht="18.75">
      <c r="A31" s="29" t="s">
        <v>104</v>
      </c>
      <c r="B31" s="29"/>
      <c r="C31" s="29"/>
    </row>
    <row r="32" spans="1:3">
      <c r="A32" s="30" t="s">
        <v>105</v>
      </c>
      <c r="B32" s="94"/>
      <c r="C32" s="94"/>
    </row>
    <row r="33" spans="1:3">
      <c r="A33" s="30" t="s">
        <v>106</v>
      </c>
      <c r="B33" s="94"/>
      <c r="C33" s="94"/>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B2" sqref="B2:C2"/>
    </sheetView>
  </sheetViews>
  <sheetFormatPr defaultColWidth="0" defaultRowHeight="15"/>
  <cols>
    <col min="1" max="1" width="30.42578125" customWidth="1"/>
    <col min="2" max="3" width="69.28515625" customWidth="1"/>
    <col min="4" max="16384" width="10.85546875" hidden="1"/>
  </cols>
  <sheetData>
    <row r="1" spans="1:3" ht="18.75">
      <c r="A1" s="73" t="s">
        <v>107</v>
      </c>
      <c r="B1" s="73"/>
      <c r="C1" s="73"/>
    </row>
    <row r="2" spans="1:3" ht="17.100000000000001" customHeight="1">
      <c r="A2" s="13" t="s">
        <v>40</v>
      </c>
      <c r="B2" s="74" t="str">
        <f>'[2]AUTOS NOTA 321'!B2:C2</f>
        <v xml:space="preserve">SINIESTRO   LEGIS </v>
      </c>
      <c r="C2" s="75"/>
    </row>
    <row r="3" spans="1:3" ht="15.95" customHeight="1">
      <c r="A3" s="5" t="s">
        <v>1</v>
      </c>
      <c r="B3" s="45" t="str">
        <f>'GENERALES NOTA 322'!B2:C2</f>
        <v>68001310500320240006700</v>
      </c>
      <c r="C3" s="45"/>
    </row>
    <row r="4" spans="1:3">
      <c r="A4" s="5" t="s">
        <v>3</v>
      </c>
      <c r="B4" s="45" t="str">
        <f>'GENERALES NOTA 322'!B3:C3</f>
        <v>003 LABORAL CIRCUITO BUCARAMANGA</v>
      </c>
      <c r="C4" s="45"/>
    </row>
    <row r="5" spans="1:3" ht="29.1" customHeight="1">
      <c r="A5" s="5" t="s">
        <v>5</v>
      </c>
      <c r="B5" s="45" t="str">
        <f>'GENERALES NOTA 322'!B4:C4</f>
        <v>COLFONDOS Y OTRO</v>
      </c>
      <c r="C5" s="45"/>
    </row>
    <row r="6" spans="1:3">
      <c r="A6" s="5" t="s">
        <v>7</v>
      </c>
      <c r="B6" s="45" t="str">
        <f>'GENERALES NOTA 322'!B5:C5</f>
        <v>LUISA ENID PRIETO QUINTERO. C.C:41.797.363</v>
      </c>
      <c r="C6" s="45"/>
    </row>
    <row r="7" spans="1:3" ht="43.5" customHeight="1">
      <c r="A7" s="5" t="s">
        <v>9</v>
      </c>
      <c r="B7" s="45" t="str">
        <f>'GENERALES NOTA 322'!B6:C6</f>
        <v>LLAMADA EN GARANTIA</v>
      </c>
      <c r="C7" s="45"/>
    </row>
    <row r="8" spans="1:3">
      <c r="A8" s="5" t="s">
        <v>108</v>
      </c>
      <c r="B8" s="45"/>
      <c r="C8" s="45"/>
    </row>
    <row r="9" spans="1:3">
      <c r="A9" s="15" t="s">
        <v>94</v>
      </c>
      <c r="B9" s="97"/>
      <c r="C9" s="97"/>
    </row>
    <row r="10" spans="1:3">
      <c r="A10" s="15" t="s">
        <v>109</v>
      </c>
      <c r="B10" s="45"/>
      <c r="C10" s="45"/>
    </row>
    <row r="11" spans="1:3" ht="30">
      <c r="A11" s="15" t="s">
        <v>110</v>
      </c>
      <c r="B11" s="98"/>
      <c r="C11" s="64"/>
    </row>
    <row r="12" spans="1:3" ht="60">
      <c r="A12" s="5" t="s">
        <v>111</v>
      </c>
      <c r="B12" s="45"/>
      <c r="C12" s="45"/>
    </row>
    <row r="13" spans="1:3" ht="60">
      <c r="A13" s="5" t="s">
        <v>112</v>
      </c>
      <c r="B13" s="45"/>
      <c r="C13" s="45"/>
    </row>
    <row r="14" spans="1:3">
      <c r="A14" s="5" t="s">
        <v>113</v>
      </c>
      <c r="B14" s="11"/>
      <c r="C14" s="11"/>
    </row>
    <row r="15" spans="1:3">
      <c r="A15" s="15" t="s">
        <v>114</v>
      </c>
      <c r="B15" s="45"/>
      <c r="C15" s="45"/>
    </row>
    <row r="16" spans="1:3">
      <c r="A16" s="11" t="s">
        <v>115</v>
      </c>
      <c r="B16" s="64"/>
      <c r="C16" s="64"/>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Jeffry Lemus Gómez</cp:lastModifiedBy>
  <cp:revision/>
  <dcterms:created xsi:type="dcterms:W3CDTF">2020-12-07T14:41:17Z</dcterms:created>
  <dcterms:modified xsi:type="dcterms:W3CDTF">2024-11-01T15:19:40Z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