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mc:AlternateContent xmlns:mc="http://schemas.openxmlformats.org/markup-compatibility/2006">
    <mc:Choice Requires="x15">
      <x15ac:absPath xmlns:x15ac="http://schemas.microsoft.com/office/spreadsheetml/2010/11/ac" url="https://gha2-my.sharepoint.com/personal/amurillo_gha_com_co/Documents/ASIGNACIONES/ALLIANZ/INFORMES 322/"/>
    </mc:Choice>
  </mc:AlternateContent>
  <xr:revisionPtr revIDLastSave="11" documentId="13_ncr:1_{014CB78E-18BF-4D5A-87F2-BF1653027423}" xr6:coauthVersionLast="47" xr6:coauthVersionMax="47" xr10:uidLastSave="{D0625A33-FCB9-4F1A-BB46-51906B9FC323}"/>
  <bookViews>
    <workbookView xWindow="12000" yWindow="0" windowWidth="12000" windowHeight="12900"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2" i="11"/>
  <c r="B8" i="11"/>
  <c r="B4" i="10"/>
  <c r="B5" i="10"/>
  <c r="B6" i="10"/>
  <c r="B3" i="10"/>
</calcChain>
</file>

<file path=xl/sharedStrings.xml><?xml version="1.0" encoding="utf-8"?>
<sst xmlns="http://schemas.openxmlformats.org/spreadsheetml/2006/main" count="191" uniqueCount="150">
  <si>
    <t>Juzgado</t>
  </si>
  <si>
    <t xml:space="preserve">Demandante </t>
  </si>
  <si>
    <t>Nombre de lesionado o muerto (s)</t>
  </si>
  <si>
    <t>Fecha de los hechos</t>
  </si>
  <si>
    <t>Fecha de solicitud audiencia prejudicial</t>
  </si>
  <si>
    <t>Fecha de audiencia prejudicial</t>
  </si>
  <si>
    <t>Asegurado</t>
  </si>
  <si>
    <t>Nit Asegurado</t>
  </si>
  <si>
    <t xml:space="preserve">No. Póliza vinculada (las que se necesite solicitar). </t>
  </si>
  <si>
    <t>Fecha de notificación</t>
  </si>
  <si>
    <t xml:space="preserve">Fecha de contestacion </t>
  </si>
  <si>
    <t>Radicado(23 digitos)</t>
  </si>
  <si>
    <t xml:space="preserve">Situcion Laboral </t>
  </si>
  <si>
    <t>• Prescripción de las acciones derivadas del contrato de seguros.</t>
  </si>
  <si>
    <t>• Existencia de coaseguro.</t>
  </si>
  <si>
    <t xml:space="preserve">% DE PARTICIPACION </t>
  </si>
  <si>
    <t>MOTIVO DE LA DEMANDA</t>
  </si>
  <si>
    <t xml:space="preserve">Nuevos reclamantes </t>
  </si>
  <si>
    <t>Respuesta extemporanea</t>
  </si>
  <si>
    <t xml:space="preserve">Objetado por la Compañía </t>
  </si>
  <si>
    <t>Pretensiones elevadas- reclamación Compañía</t>
  </si>
  <si>
    <t>Ofrecimiento muy bajo-reclamación Compañía</t>
  </si>
  <si>
    <t xml:space="preserve">Vida/RC medica- aviso de siniestro sin tramite </t>
  </si>
  <si>
    <t xml:space="preserve">Sin reclamación previa </t>
  </si>
  <si>
    <t>REASEGURO</t>
  </si>
  <si>
    <t>SINIESTRO - APLICATIVO</t>
  </si>
  <si>
    <t>PÓLIZA</t>
  </si>
  <si>
    <t>AMPARO A AFECTAR</t>
  </si>
  <si>
    <t xml:space="preserve">VIGENCIA </t>
  </si>
  <si>
    <t xml:space="preserve">SINIESTRO DENTRO DE LA VIGENCIA? </t>
  </si>
  <si>
    <t>CARTERA A DÍA</t>
  </si>
  <si>
    <t>COASEGURO</t>
  </si>
  <si>
    <t>SI</t>
  </si>
  <si>
    <t>NO</t>
  </si>
  <si>
    <t>• Aplicación de la limitación de responsabilidad por razón del deducible a cargo del asegurado.</t>
  </si>
  <si>
    <t xml:space="preserve">• Disminución de la suma asegurada por pago de indemnizaciones con cargo a la PÓLIZA xxxxxx No. xxxxxxx
</t>
  </si>
  <si>
    <t xml:space="preserve">• La responsabilidad de la aseguradora se encuentra limitada al valor de la suma asegurada.
</t>
  </si>
  <si>
    <t>• La cobertura otorgada por la póliza se circunscribe a los términos de su clausulado.</t>
  </si>
  <si>
    <t>OFRECIENTO VALOR</t>
  </si>
  <si>
    <t xml:space="preserve">ASEGURADORAS  </t>
  </si>
  <si>
    <t>REMISION DE ANTECEDENTES - ABOGADO INTERNO-</t>
  </si>
  <si>
    <t>SOLICITUD DE ANTECEDENTES -ABOGADO EXTERNO-</t>
  </si>
  <si>
    <t>Fecha de asignación</t>
  </si>
  <si>
    <t>INFORME INICIAL-ABOGADO EXTERNO-</t>
  </si>
  <si>
    <t>Clasificación Contingencia</t>
  </si>
  <si>
    <t>Concepto del Abogado sobre la Contingencia:(Se debe indicar las razones por las cuales se considera que el proceso es Eventual Remoto o Probable.)</t>
  </si>
  <si>
    <t>Valor de las pretensiones totales de la demanda (en pesos no en SMMLV)</t>
  </si>
  <si>
    <t>Perjuicios reclamados  (en pesos no en SMMLV)</t>
  </si>
  <si>
    <t>Patrimoniales</t>
  </si>
  <si>
    <t>Lucro Cesante</t>
  </si>
  <si>
    <t>Daño Emergente</t>
  </si>
  <si>
    <t>Extrapatrimoniales</t>
  </si>
  <si>
    <t>Valor Contingencia: ( en pesos). Cuanto vale perder o negociar el caso por un valor que debe estar dentro del valor asegurado( con criterios jurisprudenciales)</t>
  </si>
  <si>
    <t>VALOR CONTINGENCIA</t>
  </si>
  <si>
    <t>Observaciones sobre el valor de la contingencia: (Se debe explicar como se aterrizaron las pretensiones.)</t>
  </si>
  <si>
    <t>Defensa de la Aseguradora: (Enumerar y enunciar las excepciones propuestas demanda y/o llamamiento )</t>
  </si>
  <si>
    <t>INFORME ABOGADO INTERNO</t>
  </si>
  <si>
    <t>REMOTO</t>
  </si>
  <si>
    <t>EVENTUAL</t>
  </si>
  <si>
    <t>PROBABLE</t>
  </si>
  <si>
    <t>MODALIDAD</t>
  </si>
  <si>
    <t>CLASE DE REASEGURO</t>
  </si>
  <si>
    <t>FACULTATIVO</t>
  </si>
  <si>
    <t>AUTOMATICO</t>
  </si>
  <si>
    <t>EXCEPCIONES PROPUESTAS COMPAÑÍA</t>
  </si>
  <si>
    <t>El abogado externo remitio la contestacion  y envio de informe inicial en los terminos establecidos ?</t>
  </si>
  <si>
    <t xml:space="preserve">El abogado propuso las excepciones adecuadas para el respetivo proceso? Recomendaciones </t>
  </si>
  <si>
    <t xml:space="preserve">Caso migrado </t>
  </si>
  <si>
    <t>OCURRENCIA</t>
  </si>
  <si>
    <t>CLAIMS MADE</t>
  </si>
  <si>
    <t>SUNSET</t>
  </si>
  <si>
    <t>DESCUBREMIENTO</t>
  </si>
  <si>
    <t>CEDIDO</t>
  </si>
  <si>
    <t>ACEPTADO</t>
  </si>
  <si>
    <t>PROPIO</t>
  </si>
  <si>
    <t>OFRECIENTO PREVIO?</t>
  </si>
  <si>
    <t xml:space="preserve">INFORME AJUSTADOR </t>
  </si>
  <si>
    <t>VALOR ASEGURADO</t>
  </si>
  <si>
    <t xml:space="preserve">Ocupado-trabajador cuenta ajena </t>
  </si>
  <si>
    <t>Ocupado - Autonomo</t>
  </si>
  <si>
    <t xml:space="preserve">Tareas del hogar </t>
  </si>
  <si>
    <t>Pendiente acceder al mercado laboral -pedir a nino</t>
  </si>
  <si>
    <t>Acompañante motorista</t>
  </si>
  <si>
    <t xml:space="preserve">Ciclista </t>
  </si>
  <si>
    <t>Cliclista vehículo</t>
  </si>
  <si>
    <t xml:space="preserve">Motociclista </t>
  </si>
  <si>
    <t>Ocupante vehículo</t>
  </si>
  <si>
    <t>Pasajero servicio publico</t>
  </si>
  <si>
    <t>OBJECION -Marque con una (x)</t>
  </si>
  <si>
    <t xml:space="preserve">Agravación del estado del riesgo </t>
  </si>
  <si>
    <t>Cobertura agotada</t>
  </si>
  <si>
    <t>Exclusión de la póliza</t>
  </si>
  <si>
    <t xml:space="preserve">Falta de interés asegurable </t>
  </si>
  <si>
    <t xml:space="preserve">Mora en la prima </t>
  </si>
  <si>
    <t>• Exclusiones  de confomidad a la Póliza, especifique cual:</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</si>
  <si>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</si>
  <si>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</si>
  <si>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</si>
  <si>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</si>
  <si>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</si>
  <si>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</si>
  <si>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</si>
  <si>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</si>
  <si>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</si>
  <si>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</si>
  <si>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</si>
  <si>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Otras</t>
  </si>
  <si>
    <t>Reserva propuesta</t>
  </si>
  <si>
    <t>DAÑOS MATERIALES</t>
  </si>
  <si>
    <t>Demandado</t>
  </si>
  <si>
    <t>Tipo de vinculacion compañía</t>
  </si>
  <si>
    <t>DEMANDA DIRECTA</t>
  </si>
  <si>
    <t>Daño moral</t>
  </si>
  <si>
    <t>Daño a la salud</t>
  </si>
  <si>
    <t>Daño a la Salud que podría interpretarse como daño a la vida de relación</t>
  </si>
  <si>
    <t>OTROS</t>
  </si>
  <si>
    <t>DEDUCIBLE</t>
  </si>
  <si>
    <t xml:space="preserve">VISTO BUENO ABOGADO INTERNO </t>
  </si>
  <si>
    <t>VISTO BUENO ABOGADO INTERNO?</t>
  </si>
  <si>
    <t xml:space="preserve">COMENTARIOS </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</si>
  <si>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</si>
  <si>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CONTINGENCIA</t>
  </si>
  <si>
    <t>Reserva CIA</t>
  </si>
  <si>
    <t>Comentarios clasificación y valor contingencia</t>
  </si>
  <si>
    <t xml:space="preserve">Creación de intervinientes </t>
  </si>
  <si>
    <t>Comentarios adicionales</t>
  </si>
  <si>
    <t xml:space="preserve">SI </t>
  </si>
  <si>
    <t>COASEGURO RETENCION ALLIANZ (%)</t>
  </si>
  <si>
    <t>PROBABLE GENERALES</t>
  </si>
  <si>
    <t>EVENTUAL GENERALES</t>
  </si>
  <si>
    <t>PROBABLE RC MEDICA</t>
  </si>
  <si>
    <t>EVENTUAL RC MEDICA</t>
  </si>
  <si>
    <t>PROBABLE AVIACION,SALUD,VIDA</t>
  </si>
  <si>
    <t>EVENTUAL AVIACION,SALUD,VIDA</t>
  </si>
  <si>
    <t>LLAMADA EN GARANTIA</t>
  </si>
  <si>
    <t>SINIESTRO LEGIS</t>
  </si>
  <si>
    <t>CONCURRENCIA</t>
  </si>
  <si>
    <t>COLFONDOS Y OTRO</t>
  </si>
  <si>
    <t>SEGURO PREVISIONAL - PÓLIZA DE INVALIDEZ Y SOBREVIVENCIA NO. 0209000001-1</t>
  </si>
  <si>
    <t>COLFONDOS S.A. PENSIONES Y CESANTÍAS</t>
  </si>
  <si>
    <t>800.149.496-2</t>
  </si>
  <si>
    <t>0209000001-1</t>
  </si>
  <si>
    <t>N/A</t>
  </si>
  <si>
    <t>NO ES POSIBLE CUANTIFICAR LAS PRETENSIONES DE LA DEMANDA EN ATENCIÓN A LA NATURALEZA DEL PROCESO.</t>
  </si>
  <si>
    <t xml:space="preserve"> CARLOS ALBERTO GARCIA REBOLLEDO. C.C: 17.346.717</t>
  </si>
  <si>
    <t>23/05/1998</t>
  </si>
  <si>
    <t>05001310500820240012400</t>
  </si>
  <si>
    <t>008 LABORAL CIRCUITO MEDELLIN</t>
  </si>
  <si>
    <t>4/10/2024 (Notificación personal)</t>
  </si>
  <si>
    <t>SEGÚN LOS HECHOS DE LA DEMANDA, EL SEÑOR  CARLOS ALBERTO GARCIA REBOLLEDO IDENTIFICADO CON LA C.C: 17.346.717, NACIÓ EL 09/02/1971. INICIÓ SUS COTIZACIONES CON LOS FONDOS PRIVADOS EN PROTECCIÓN S.A. EN EL MES DE MAYO DEL AÑO 1998, POSTERIORMENTE SE TRASLADÓ A PORVENIR S.A. EN EL AÑO 1999, A COLFONDOS S.A. EN EL AÑO 2002, REGRESÓ A PROTECCIÓN S.A. EN EL AÑO 2008, SE TRASLADÓ A SKANDIA S.A. EN EL AÑO 2014 Y RETORNÓ A PROTECCIÓN S.A. EN EL AÑO 2016, DONDE ACTUALMENTE REALIZA SUS COTIZACIONES. QUE AL MOMENTO DE SU AFILIACIÓN AL RAIS, PROTECCIÓN S.A. Y LOS DEMÁS FONDOS DE PENSIONES DURANTE SU PASO POR ELLOS, NO LE REALIZARON UN ESTUDIO ALGUNO DE RENTABILIDAD, PROYECCIÓN DE PENSIÓN ENTRE REGÍMENES PENSIONALES Y CUALQUIER ANÁLISIS ADICIONAL PARA DETERMINAR LA VIABILIDAD DE LA CORRESPONDIENTE AFILIACIÓN, REALIZANDO ENTONCES UNA AFILIACIÓN SIN LAS GARANTÍAS DE UNA DECISIÓN INFORMADA, IMPIDIÉNDOLE AL SEÑOR CARLOS ALBERTO GARCIA REBOLLEDO EVIDENCIAR QUÉ LE RESULTABA MÁS BENEFICIOSO PARA SU EXPECTATIVA PENSIONAL, SEGÚN SUS CONDICIONES PARTICULARES DE FECHA DE INGRESO A SU EMPLEO, IBC, IBL Y DEMÁS FACTORES ECONÓMICOS Y SOCIALES A TENER EN CUENTA. EL DÍA 22/05/2024, SE INTERPUSO RECLAMACIÓN ADMINISTRATIVA FRENTE A COLPENSIONES, SOLICITANDO AUTORIZACIÓN DE TRASLADO AL RPM, RESPECTO DE LO CUAL NO SE OBTUVO RESPUESTA.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</si>
</sst>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164" formatCode="_-&quot;$&quot;\ * #,##0_-;\-&quot;$&quot;\ * #,##0_-;_-&quot;$&quot;\ * &quot;-&quot;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4" fontId="7" fillId="8" borderId="13" xfId="0" applyNumberFormat="1" applyFont="1" applyFill="1" applyBorder="1" applyAlignment="1">
      <alignment horizontal="left" vertical="top"/>
    </xf>
    <xf numFmtId="0" fontId="8" fillId="0" borderId="14" xfId="0" applyFont="1" applyBorder="1"/>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row r="3">
          <cell r="S3" t="str">
            <v>En contra</v>
          </cell>
        </row>
        <row r="4">
          <cell r="S4" t="str">
            <v>A Favor</v>
          </cell>
        </row>
      </sheetData>
      <sheetData sheetId="1">
        <row r="3">
          <cell r="A3" t="str">
            <v>Remota</v>
          </cell>
        </row>
        <row r="4">
          <cell r="A4" t="str">
            <v>Eventual</v>
          </cell>
        </row>
        <row r="5">
          <cell r="A5" t="str">
            <v>Probable</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abSelected="1" zoomScale="70" zoomScaleNormal="70" workbookViewId="0">
      <selection activeCell="B15" sqref="B15:C15"/>
    </sheetView>
  </sheetViews>
  <sheetFormatPr baseColWidth="10" defaultColWidth="0" defaultRowHeight="15" x14ac:dyDescent="0.2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x14ac:dyDescent="0.25">
      <c r="A1" s="50" t="s">
        <v>41</v>
      </c>
      <c r="B1" s="50"/>
      <c r="C1" s="50"/>
    </row>
    <row r="2" spans="1:3" x14ac:dyDescent="0.25">
      <c r="A2" s="5" t="s">
        <v>11</v>
      </c>
      <c r="B2" s="51" t="s">
        <v>146</v>
      </c>
      <c r="C2" s="52"/>
    </row>
    <row r="3" spans="1:3" x14ac:dyDescent="0.25">
      <c r="A3" s="5" t="s">
        <v>0</v>
      </c>
      <c r="B3" s="53" t="s">
        <v>147</v>
      </c>
      <c r="C3" s="54"/>
    </row>
    <row r="4" spans="1:3" x14ac:dyDescent="0.25">
      <c r="A4" s="5" t="s">
        <v>109</v>
      </c>
      <c r="B4" s="53" t="s">
        <v>137</v>
      </c>
      <c r="C4" s="54"/>
    </row>
    <row r="5" spans="1:3" ht="14.45" customHeight="1" x14ac:dyDescent="0.25">
      <c r="A5" s="5" t="s">
        <v>1</v>
      </c>
      <c r="B5" s="47" t="s">
        <v>144</v>
      </c>
      <c r="C5" s="47"/>
    </row>
    <row r="6" spans="1:3" x14ac:dyDescent="0.25">
      <c r="A6" s="5" t="s">
        <v>110</v>
      </c>
      <c r="B6" s="36" t="s">
        <v>111</v>
      </c>
      <c r="C6" s="36"/>
    </row>
    <row r="7" spans="1:3" x14ac:dyDescent="0.25">
      <c r="A7" s="5" t="s">
        <v>2</v>
      </c>
      <c r="B7" s="36" t="s">
        <v>142</v>
      </c>
      <c r="C7" s="36"/>
    </row>
    <row r="8" spans="1:3" x14ac:dyDescent="0.25">
      <c r="A8" s="5" t="s">
        <v>3</v>
      </c>
      <c r="B8" s="46" t="s">
        <v>145</v>
      </c>
      <c r="C8" s="46"/>
    </row>
    <row r="9" spans="1:3" x14ac:dyDescent="0.25">
      <c r="A9" s="5" t="s">
        <v>4</v>
      </c>
      <c r="B9" s="47" t="s">
        <v>142</v>
      </c>
      <c r="C9" s="47"/>
    </row>
    <row r="10" spans="1:3" x14ac:dyDescent="0.25">
      <c r="A10" s="5" t="s">
        <v>5</v>
      </c>
      <c r="B10" s="47" t="s">
        <v>142</v>
      </c>
      <c r="C10" s="47"/>
    </row>
    <row r="11" spans="1:3" ht="23.25" customHeight="1" x14ac:dyDescent="0.25">
      <c r="A11" s="5" t="s">
        <v>27</v>
      </c>
      <c r="B11" s="48" t="s">
        <v>138</v>
      </c>
      <c r="C11" s="49"/>
    </row>
    <row r="12" spans="1:3" x14ac:dyDescent="0.25">
      <c r="A12" s="37" t="s">
        <v>120</v>
      </c>
      <c r="B12" s="36" t="s">
        <v>149</v>
      </c>
      <c r="C12" s="36"/>
    </row>
    <row r="13" spans="1:3" ht="30" customHeight="1" x14ac:dyDescent="0.25">
      <c r="A13" s="37"/>
      <c r="B13" s="36"/>
      <c r="C13" s="36"/>
    </row>
    <row r="14" spans="1:3" ht="73.5" customHeight="1" x14ac:dyDescent="0.25">
      <c r="A14" s="37"/>
      <c r="B14" s="36"/>
      <c r="C14" s="36"/>
    </row>
    <row r="15" spans="1:3" ht="30" x14ac:dyDescent="0.25">
      <c r="A15" s="5" t="s">
        <v>46</v>
      </c>
      <c r="B15" s="40" t="s">
        <v>143</v>
      </c>
      <c r="C15" s="41"/>
    </row>
    <row r="16" spans="1:3" ht="33.75" customHeight="1" x14ac:dyDescent="0.25">
      <c r="A16" s="42" t="s">
        <v>47</v>
      </c>
      <c r="B16" s="43" t="s">
        <v>48</v>
      </c>
      <c r="C16" s="43"/>
    </row>
    <row r="17" spans="1:3" ht="33.75" customHeight="1" x14ac:dyDescent="0.25">
      <c r="A17" s="42"/>
      <c r="B17" s="11" t="s">
        <v>49</v>
      </c>
      <c r="C17" s="6"/>
    </row>
    <row r="18" spans="1:3" ht="33.75" customHeight="1" x14ac:dyDescent="0.25">
      <c r="A18" s="42"/>
      <c r="B18" s="11" t="s">
        <v>50</v>
      </c>
      <c r="C18" s="6"/>
    </row>
    <row r="19" spans="1:3" x14ac:dyDescent="0.25">
      <c r="A19" s="42"/>
      <c r="B19" s="44" t="s">
        <v>51</v>
      </c>
      <c r="C19" s="45"/>
    </row>
    <row r="20" spans="1:3" x14ac:dyDescent="0.25">
      <c r="A20" s="42"/>
      <c r="B20" s="11"/>
      <c r="C20" s="6"/>
    </row>
    <row r="21" spans="1:3" x14ac:dyDescent="0.25">
      <c r="A21" s="42"/>
      <c r="B21" s="11"/>
      <c r="C21" s="6"/>
    </row>
    <row r="22" spans="1:3" x14ac:dyDescent="0.25">
      <c r="A22" s="42"/>
      <c r="B22" s="44" t="s">
        <v>108</v>
      </c>
      <c r="C22" s="45"/>
    </row>
    <row r="23" spans="1:3" x14ac:dyDescent="0.25">
      <c r="A23" s="42"/>
      <c r="B23" s="11"/>
      <c r="C23" s="16"/>
    </row>
    <row r="24" spans="1:3" x14ac:dyDescent="0.25">
      <c r="A24" s="5" t="s">
        <v>6</v>
      </c>
      <c r="B24" s="36" t="s">
        <v>139</v>
      </c>
      <c r="C24" s="36"/>
    </row>
    <row r="25" spans="1:3" x14ac:dyDescent="0.25">
      <c r="A25" s="5" t="s">
        <v>7</v>
      </c>
      <c r="B25" s="36" t="s">
        <v>140</v>
      </c>
      <c r="C25" s="36"/>
    </row>
    <row r="26" spans="1:3" x14ac:dyDescent="0.25">
      <c r="A26" s="5" t="s">
        <v>8</v>
      </c>
      <c r="B26" s="36" t="s">
        <v>141</v>
      </c>
      <c r="C26" s="36"/>
    </row>
    <row r="27" spans="1:3" x14ac:dyDescent="0.25">
      <c r="A27" s="5" t="s">
        <v>42</v>
      </c>
      <c r="B27" s="38">
        <v>45576</v>
      </c>
      <c r="C27" s="39"/>
    </row>
    <row r="28" spans="1:3" x14ac:dyDescent="0.25">
      <c r="A28" s="5" t="s">
        <v>9</v>
      </c>
      <c r="B28" s="35" t="s">
        <v>148</v>
      </c>
      <c r="C28" s="35"/>
    </row>
    <row r="29" spans="1:3" x14ac:dyDescent="0.25">
      <c r="A29" s="5" t="s">
        <v>10</v>
      </c>
      <c r="B29" s="35">
        <v>45586</v>
      </c>
      <c r="C29" s="36"/>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18.75" x14ac:dyDescent="0.25">
      <c r="A1" s="65" t="s">
        <v>40</v>
      </c>
      <c r="B1" s="65"/>
      <c r="C1" s="65"/>
    </row>
    <row r="2" spans="1:3" x14ac:dyDescent="0.25">
      <c r="A2" s="13" t="s">
        <v>25</v>
      </c>
      <c r="B2" s="66" t="s">
        <v>135</v>
      </c>
      <c r="C2" s="67"/>
    </row>
    <row r="3" spans="1:3" x14ac:dyDescent="0.25">
      <c r="A3" s="5" t="s">
        <v>11</v>
      </c>
      <c r="B3" s="36" t="str">
        <f>'GENERALES NOTA 322'!B2:C2</f>
        <v>05001310500820240012400</v>
      </c>
      <c r="C3" s="36"/>
    </row>
    <row r="4" spans="1:3" x14ac:dyDescent="0.25">
      <c r="A4" s="5" t="s">
        <v>0</v>
      </c>
      <c r="B4" s="36" t="str">
        <f>'GENERALES NOTA 322'!B3:C3</f>
        <v>008 LABORAL CIRCUITO MEDELLIN</v>
      </c>
      <c r="C4" s="36"/>
    </row>
    <row r="5" spans="1:3" x14ac:dyDescent="0.25">
      <c r="A5" s="5" t="s">
        <v>109</v>
      </c>
      <c r="B5" s="36" t="str">
        <f>'GENERALES NOTA 322'!B4:C4</f>
        <v>COLFONDOS Y OTRO</v>
      </c>
      <c r="C5" s="36"/>
    </row>
    <row r="6" spans="1:3" x14ac:dyDescent="0.25">
      <c r="A6" s="5" t="s">
        <v>1</v>
      </c>
      <c r="B6" s="36" t="str">
        <f>'GENERALES NOTA 322'!B5:C5</f>
        <v xml:space="preserve"> CARLOS ALBERTO GARCIA REBOLLEDO. C.C: 17.346.717</v>
      </c>
      <c r="C6" s="36"/>
    </row>
    <row r="7" spans="1:3" x14ac:dyDescent="0.25">
      <c r="A7" s="5" t="s">
        <v>110</v>
      </c>
      <c r="B7" s="36" t="str">
        <f>'GENERALES NOTA 322'!B6:C6</f>
        <v>DEMANDA DIRECTA</v>
      </c>
      <c r="C7" s="36"/>
    </row>
    <row r="8" spans="1:3" x14ac:dyDescent="0.25">
      <c r="A8" s="13" t="s">
        <v>26</v>
      </c>
      <c r="B8" s="36"/>
      <c r="C8" s="36"/>
    </row>
    <row r="9" spans="1:3" x14ac:dyDescent="0.25">
      <c r="A9" s="13" t="s">
        <v>27</v>
      </c>
      <c r="B9" s="36"/>
      <c r="C9" s="36"/>
    </row>
    <row r="10" spans="1:3" x14ac:dyDescent="0.25">
      <c r="A10" s="13" t="s">
        <v>77</v>
      </c>
      <c r="B10" s="66"/>
      <c r="C10" s="68"/>
    </row>
    <row r="11" spans="1:3" x14ac:dyDescent="0.25">
      <c r="A11" s="13" t="s">
        <v>116</v>
      </c>
      <c r="B11" s="66"/>
      <c r="C11" s="67"/>
    </row>
    <row r="12" spans="1:3" x14ac:dyDescent="0.25">
      <c r="A12" s="13" t="s">
        <v>60</v>
      </c>
      <c r="B12" s="53"/>
      <c r="C12" s="54"/>
    </row>
    <row r="13" spans="1:3" x14ac:dyDescent="0.25">
      <c r="A13" s="13" t="s">
        <v>28</v>
      </c>
      <c r="B13" s="36"/>
      <c r="C13" s="36"/>
    </row>
    <row r="14" spans="1:3" x14ac:dyDescent="0.25">
      <c r="A14" s="13" t="s">
        <v>29</v>
      </c>
      <c r="B14" s="36"/>
      <c r="C14" s="36"/>
    </row>
    <row r="15" spans="1:3" x14ac:dyDescent="0.25">
      <c r="A15" s="13" t="s">
        <v>30</v>
      </c>
      <c r="B15" s="36"/>
      <c r="C15" s="36"/>
    </row>
    <row r="16" spans="1:3" x14ac:dyDescent="0.25">
      <c r="A16" s="63" t="s">
        <v>31</v>
      </c>
      <c r="B16" s="36"/>
      <c r="C16" s="36"/>
    </row>
    <row r="17" spans="1:3" x14ac:dyDescent="0.25">
      <c r="A17" s="64"/>
      <c r="B17" s="9" t="s">
        <v>39</v>
      </c>
      <c r="C17" s="10" t="s">
        <v>15</v>
      </c>
    </row>
    <row r="18" spans="1:3" x14ac:dyDescent="0.25">
      <c r="A18" s="64"/>
      <c r="B18" s="11"/>
      <c r="C18" s="11"/>
    </row>
    <row r="19" spans="1:3" x14ac:dyDescent="0.25">
      <c r="A19" s="64"/>
      <c r="B19" s="11"/>
      <c r="C19" s="11"/>
    </row>
    <row r="20" spans="1:3" x14ac:dyDescent="0.25">
      <c r="A20" s="64"/>
      <c r="B20" s="11"/>
      <c r="C20" s="11"/>
    </row>
    <row r="21" spans="1:3" x14ac:dyDescent="0.25">
      <c r="A21" s="13" t="s">
        <v>24</v>
      </c>
      <c r="B21" s="36"/>
      <c r="C21" s="36"/>
    </row>
    <row r="22" spans="1:3" x14ac:dyDescent="0.25">
      <c r="A22" s="13" t="s">
        <v>61</v>
      </c>
      <c r="B22" s="53"/>
      <c r="C22" s="54"/>
    </row>
    <row r="23" spans="1:3" x14ac:dyDescent="0.25">
      <c r="A23" s="13" t="s">
        <v>16</v>
      </c>
      <c r="B23" s="36"/>
      <c r="C23" s="36"/>
    </row>
    <row r="24" spans="1:3" x14ac:dyDescent="0.25">
      <c r="A24" s="13" t="s">
        <v>75</v>
      </c>
      <c r="B24" s="36"/>
      <c r="C24" s="36"/>
    </row>
    <row r="25" spans="1:3" x14ac:dyDescent="0.25">
      <c r="A25" s="13" t="s">
        <v>38</v>
      </c>
      <c r="B25" s="36"/>
      <c r="C25" s="36"/>
    </row>
    <row r="26" spans="1:3" x14ac:dyDescent="0.25">
      <c r="A26" s="12" t="s">
        <v>76</v>
      </c>
      <c r="B26" s="36"/>
      <c r="C26" s="36"/>
    </row>
    <row r="27" spans="1:3" x14ac:dyDescent="0.25">
      <c r="A27" s="62" t="s">
        <v>64</v>
      </c>
      <c r="B27" s="62"/>
      <c r="C27" s="62"/>
    </row>
    <row r="28" spans="1:3" ht="14.45" customHeight="1" x14ac:dyDescent="0.25">
      <c r="A28" s="57" t="s">
        <v>37</v>
      </c>
      <c r="B28" s="58"/>
      <c r="C28" s="31"/>
    </row>
    <row r="29" spans="1:3" ht="14.45" customHeight="1" x14ac:dyDescent="0.25">
      <c r="A29" s="59" t="s">
        <v>36</v>
      </c>
      <c r="B29" s="60"/>
      <c r="C29" s="31"/>
    </row>
    <row r="30" spans="1:3" ht="14.45" customHeight="1" x14ac:dyDescent="0.25">
      <c r="A30" s="59" t="s">
        <v>35</v>
      </c>
      <c r="B30" s="60"/>
      <c r="C30" s="32"/>
    </row>
    <row r="31" spans="1:3" ht="14.45" customHeight="1" x14ac:dyDescent="0.25">
      <c r="A31" s="59" t="s">
        <v>13</v>
      </c>
      <c r="B31" s="60"/>
      <c r="C31" s="31"/>
    </row>
    <row r="32" spans="1:3" x14ac:dyDescent="0.25">
      <c r="A32" s="59" t="s">
        <v>14</v>
      </c>
      <c r="B32" s="60"/>
      <c r="C32" s="31"/>
    </row>
    <row r="33" spans="1:3" ht="14.45" customHeight="1" x14ac:dyDescent="0.25">
      <c r="A33" s="59" t="s">
        <v>34</v>
      </c>
      <c r="B33" s="60"/>
      <c r="C33" s="31"/>
    </row>
    <row r="34" spans="1:3" ht="14.45" customHeight="1" x14ac:dyDescent="0.25">
      <c r="A34" s="59" t="s">
        <v>94</v>
      </c>
      <c r="B34" s="60"/>
      <c r="C34" s="33"/>
    </row>
    <row r="35" spans="1:3" x14ac:dyDescent="0.25">
      <c r="A35" s="57" t="s">
        <v>106</v>
      </c>
      <c r="B35" s="58"/>
      <c r="C35" s="34"/>
    </row>
    <row r="36" spans="1:3" x14ac:dyDescent="0.25">
      <c r="A36" s="61" t="s">
        <v>88</v>
      </c>
      <c r="B36" s="61"/>
      <c r="C36" s="61"/>
    </row>
    <row r="37" spans="1:3" x14ac:dyDescent="0.25">
      <c r="A37" s="55" t="s">
        <v>89</v>
      </c>
      <c r="B37" s="55"/>
      <c r="C37" s="11"/>
    </row>
    <row r="38" spans="1:3" x14ac:dyDescent="0.25">
      <c r="A38" s="55" t="s">
        <v>90</v>
      </c>
      <c r="B38" s="55"/>
      <c r="C38" s="11"/>
    </row>
    <row r="39" spans="1:3" x14ac:dyDescent="0.25">
      <c r="A39" s="55" t="s">
        <v>91</v>
      </c>
      <c r="B39" s="55"/>
      <c r="C39" s="11"/>
    </row>
    <row r="40" spans="1:3" x14ac:dyDescent="0.25">
      <c r="A40" s="55" t="s">
        <v>92</v>
      </c>
      <c r="B40" s="55"/>
      <c r="C40" s="11"/>
    </row>
    <row r="41" spans="1:3" x14ac:dyDescent="0.25">
      <c r="A41" s="55" t="s">
        <v>93</v>
      </c>
      <c r="B41" s="55"/>
      <c r="C41" s="11"/>
    </row>
    <row r="42" spans="1:3" x14ac:dyDescent="0.25">
      <c r="A42" s="55" t="s">
        <v>95</v>
      </c>
      <c r="B42" s="55"/>
      <c r="C42" s="11"/>
    </row>
    <row r="43" spans="1:3" x14ac:dyDescent="0.25">
      <c r="A43" s="55" t="s">
        <v>96</v>
      </c>
      <c r="B43" s="55"/>
      <c r="C43" s="11"/>
    </row>
    <row r="44" spans="1:3" x14ac:dyDescent="0.25">
      <c r="A44" s="55" t="s">
        <v>97</v>
      </c>
      <c r="B44" s="55"/>
      <c r="C44" s="11"/>
    </row>
    <row r="45" spans="1:3" x14ac:dyDescent="0.25">
      <c r="A45" s="55" t="s">
        <v>98</v>
      </c>
      <c r="B45" s="55"/>
      <c r="C45" s="11"/>
    </row>
    <row r="46" spans="1:3" x14ac:dyDescent="0.25">
      <c r="A46" s="55" t="s">
        <v>99</v>
      </c>
      <c r="B46" s="55"/>
      <c r="C46" s="11"/>
    </row>
    <row r="47" spans="1:3" x14ac:dyDescent="0.25">
      <c r="A47" s="55" t="s">
        <v>100</v>
      </c>
      <c r="B47" s="55"/>
      <c r="C47" s="11"/>
    </row>
    <row r="48" spans="1:3" x14ac:dyDescent="0.25">
      <c r="A48" s="55" t="s">
        <v>101</v>
      </c>
      <c r="B48" s="55"/>
      <c r="C48" s="11"/>
    </row>
    <row r="49" spans="1:3" x14ac:dyDescent="0.25">
      <c r="A49" s="55" t="s">
        <v>102</v>
      </c>
      <c r="B49" s="55"/>
      <c r="C49" s="11"/>
    </row>
    <row r="50" spans="1:3" x14ac:dyDescent="0.25">
      <c r="A50" s="55" t="s">
        <v>103</v>
      </c>
      <c r="B50" s="55"/>
      <c r="C50" s="11"/>
    </row>
    <row r="51" spans="1:3" x14ac:dyDescent="0.25">
      <c r="A51" s="55" t="s">
        <v>104</v>
      </c>
      <c r="B51" s="55"/>
      <c r="C51" s="11"/>
    </row>
    <row r="52" spans="1:3" x14ac:dyDescent="0.25">
      <c r="A52" s="55" t="s">
        <v>105</v>
      </c>
      <c r="B52" s="55"/>
      <c r="C52" s="11"/>
    </row>
    <row r="53" spans="1:3" x14ac:dyDescent="0.25">
      <c r="A53" s="56"/>
      <c r="B53" s="56"/>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zoomScaleNormal="100" workbookViewId="0">
      <selection activeCell="C22" sqref="C22"/>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65" t="s">
        <v>43</v>
      </c>
      <c r="B1" s="65"/>
      <c r="C1" s="65"/>
    </row>
    <row r="2" spans="1:6" x14ac:dyDescent="0.25">
      <c r="A2" s="20" t="s">
        <v>25</v>
      </c>
      <c r="B2" s="73" t="str">
        <f>'[2]AUTOS NOTA 321'!B2:C2</f>
        <v xml:space="preserve">SINIESTRO   LEGIS </v>
      </c>
      <c r="C2" s="74"/>
    </row>
    <row r="3" spans="1:6" x14ac:dyDescent="0.25">
      <c r="A3" s="21" t="s">
        <v>11</v>
      </c>
      <c r="B3" s="75" t="str">
        <f>'GENERALES NOTA 322'!B2:C2</f>
        <v>05001310500820240012400</v>
      </c>
      <c r="C3" s="75"/>
    </row>
    <row r="4" spans="1:6" x14ac:dyDescent="0.25">
      <c r="A4" s="21" t="s">
        <v>0</v>
      </c>
      <c r="B4" s="75" t="str">
        <f>'GENERALES NOTA 322'!B3:C3</f>
        <v>008 LABORAL CIRCUITO MEDELLIN</v>
      </c>
      <c r="C4" s="75"/>
    </row>
    <row r="5" spans="1:6" x14ac:dyDescent="0.25">
      <c r="A5" s="21" t="s">
        <v>109</v>
      </c>
      <c r="B5" s="75" t="str">
        <f>'GENERALES NOTA 322'!B4:C4</f>
        <v>COLFONDOS Y OTRO</v>
      </c>
      <c r="C5" s="75"/>
    </row>
    <row r="6" spans="1:6" ht="14.45" customHeight="1" x14ac:dyDescent="0.25">
      <c r="A6" s="21" t="s">
        <v>1</v>
      </c>
      <c r="B6" s="75" t="str">
        <f>'GENERALES NOTA 322'!B5:C5</f>
        <v xml:space="preserve"> CARLOS ALBERTO GARCIA REBOLLEDO. C.C: 17.346.717</v>
      </c>
      <c r="C6" s="75"/>
    </row>
    <row r="7" spans="1:6" x14ac:dyDescent="0.25">
      <c r="A7" s="21" t="s">
        <v>110</v>
      </c>
      <c r="B7" s="75" t="str">
        <f>'GENERALES NOTA 322'!B6:C6</f>
        <v>DEMANDA DIRECTA</v>
      </c>
      <c r="C7" s="75"/>
    </row>
    <row r="8" spans="1:6" ht="30" x14ac:dyDescent="0.25">
      <c r="A8" s="21" t="s">
        <v>46</v>
      </c>
      <c r="B8" s="69" t="str">
        <f>'GENERALES NOTA 322'!B15:C15</f>
        <v>NO ES POSIBLE CUANTIFICAR LAS PRETENSIONES DE LA DEMANDA EN ATENCIÓN A LA NATURALEZA DEL PROCESO.</v>
      </c>
      <c r="C8" s="70"/>
    </row>
    <row r="9" spans="1:6" x14ac:dyDescent="0.25">
      <c r="A9" s="76" t="s">
        <v>47</v>
      </c>
      <c r="B9" s="77" t="s">
        <v>48</v>
      </c>
      <c r="C9" s="78"/>
    </row>
    <row r="10" spans="1:6" x14ac:dyDescent="0.25">
      <c r="A10" s="76"/>
      <c r="B10" s="22" t="s">
        <v>49</v>
      </c>
      <c r="C10" s="19">
        <f>'GENERALES NOTA 322'!C17</f>
        <v>0</v>
      </c>
    </row>
    <row r="11" spans="1:6" x14ac:dyDescent="0.25">
      <c r="A11" s="76"/>
      <c r="B11" s="22" t="s">
        <v>50</v>
      </c>
      <c r="C11" s="19">
        <f>'GENERALES NOTA 322'!C18</f>
        <v>0</v>
      </c>
    </row>
    <row r="12" spans="1:6" x14ac:dyDescent="0.25">
      <c r="A12" s="76"/>
      <c r="B12" s="77"/>
      <c r="C12" s="78"/>
    </row>
    <row r="13" spans="1:6" x14ac:dyDescent="0.25">
      <c r="A13" s="76"/>
      <c r="B13" s="22" t="s">
        <v>112</v>
      </c>
      <c r="C13" s="24"/>
    </row>
    <row r="14" spans="1:6" x14ac:dyDescent="0.25">
      <c r="A14" s="76"/>
      <c r="B14" s="22" t="s">
        <v>113</v>
      </c>
      <c r="C14" s="24"/>
      <c r="E14" t="s">
        <v>59</v>
      </c>
      <c r="F14" s="17">
        <v>0.7</v>
      </c>
    </row>
    <row r="15" spans="1:6" x14ac:dyDescent="0.25">
      <c r="A15" s="23" t="s">
        <v>44</v>
      </c>
      <c r="B15" s="73" t="s">
        <v>128</v>
      </c>
      <c r="C15" s="74"/>
    </row>
    <row r="16" spans="1:6" ht="15" customHeight="1" x14ac:dyDescent="0.25">
      <c r="A16" s="21" t="s">
        <v>45</v>
      </c>
      <c r="B16" s="71"/>
      <c r="C16" s="72"/>
    </row>
    <row r="17" spans="1:3" ht="28.5" customHeight="1" x14ac:dyDescent="0.25">
      <c r="A17" s="14" t="s">
        <v>52</v>
      </c>
      <c r="B17" s="81">
        <f>((C19+C20+C22+C23)-C26)*C25*C27</f>
        <v>100000000</v>
      </c>
      <c r="C17" s="81"/>
    </row>
    <row r="18" spans="1:3" x14ac:dyDescent="0.25">
      <c r="A18" s="23" t="s">
        <v>53</v>
      </c>
      <c r="B18" s="79" t="s">
        <v>48</v>
      </c>
      <c r="C18" s="80"/>
    </row>
    <row r="19" spans="1:3" x14ac:dyDescent="0.25">
      <c r="A19" s="87"/>
      <c r="B19" s="22" t="s">
        <v>49</v>
      </c>
      <c r="C19" s="19">
        <v>100000000</v>
      </c>
    </row>
    <row r="20" spans="1:3" x14ac:dyDescent="0.25">
      <c r="A20" s="88"/>
      <c r="B20" s="22" t="s">
        <v>50</v>
      </c>
      <c r="C20" s="19">
        <v>0</v>
      </c>
    </row>
    <row r="21" spans="1:3" x14ac:dyDescent="0.25">
      <c r="A21" s="88"/>
      <c r="B21" s="77" t="s">
        <v>51</v>
      </c>
      <c r="C21" s="78"/>
    </row>
    <row r="22" spans="1:3" x14ac:dyDescent="0.25">
      <c r="A22" s="88"/>
      <c r="B22" s="22" t="s">
        <v>112</v>
      </c>
      <c r="C22" s="19">
        <v>0</v>
      </c>
    </row>
    <row r="23" spans="1:3" ht="45" x14ac:dyDescent="0.25">
      <c r="A23" s="88"/>
      <c r="B23" s="22" t="s">
        <v>114</v>
      </c>
      <c r="C23" s="19">
        <v>0</v>
      </c>
    </row>
    <row r="24" spans="1:3" x14ac:dyDescent="0.25">
      <c r="A24" s="88"/>
      <c r="B24" s="77" t="s">
        <v>115</v>
      </c>
      <c r="C24" s="78"/>
    </row>
    <row r="25" spans="1:3" x14ac:dyDescent="0.25">
      <c r="A25" s="25"/>
      <c r="B25" s="22" t="s">
        <v>127</v>
      </c>
      <c r="C25" s="26">
        <v>1</v>
      </c>
    </row>
    <row r="26" spans="1:3" x14ac:dyDescent="0.25">
      <c r="A26" s="27"/>
      <c r="B26" s="22" t="s">
        <v>116</v>
      </c>
      <c r="C26" s="28">
        <v>0</v>
      </c>
    </row>
    <row r="27" spans="1:3" x14ac:dyDescent="0.25">
      <c r="A27" s="27"/>
      <c r="B27" s="22" t="s">
        <v>136</v>
      </c>
      <c r="C27" s="26">
        <v>1</v>
      </c>
    </row>
    <row r="28" spans="1:3" x14ac:dyDescent="0.25">
      <c r="A28" s="18" t="s">
        <v>107</v>
      </c>
      <c r="B28" s="81">
        <f>IFERROR(B17*(VLOOKUP(B15,Hoja2!$G$1:$H$6,2,0)),16666)</f>
        <v>70000000</v>
      </c>
      <c r="C28" s="81"/>
    </row>
    <row r="29" spans="1:3" ht="30" x14ac:dyDescent="0.25">
      <c r="A29" s="21" t="s">
        <v>54</v>
      </c>
      <c r="B29" s="82"/>
      <c r="C29" s="83"/>
    </row>
    <row r="30" spans="1:3" ht="30" x14ac:dyDescent="0.25">
      <c r="A30" s="21" t="s">
        <v>55</v>
      </c>
      <c r="B30" s="84"/>
      <c r="C30" s="85"/>
    </row>
    <row r="31" spans="1:3" ht="18.75" x14ac:dyDescent="0.25">
      <c r="A31" s="29" t="s">
        <v>117</v>
      </c>
      <c r="B31" s="29"/>
      <c r="C31" s="29"/>
    </row>
    <row r="32" spans="1:3" x14ac:dyDescent="0.25">
      <c r="A32" s="30" t="s">
        <v>118</v>
      </c>
      <c r="B32" s="86"/>
      <c r="C32" s="86"/>
    </row>
    <row r="33" spans="1:3" x14ac:dyDescent="0.25">
      <c r="A33" s="30" t="s">
        <v>119</v>
      </c>
      <c r="B33" s="86"/>
      <c r="C33" s="86"/>
    </row>
    <row r="34" spans="1:3" x14ac:dyDescent="0.25">
      <c r="A34" s="27"/>
      <c r="B34" s="27"/>
      <c r="C34" s="27"/>
    </row>
    <row r="35" spans="1:3" x14ac:dyDescent="0.25">
      <c r="A35" s="27"/>
      <c r="B35" s="27"/>
      <c r="C35" s="27"/>
    </row>
    <row r="36" spans="1:3" x14ac:dyDescent="0.25">
      <c r="A36" s="27"/>
      <c r="B36" s="27"/>
      <c r="C36" s="27"/>
    </row>
    <row r="37" spans="1:3" x14ac:dyDescent="0.2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5" x14ac:dyDescent="0.25"/>
  <cols>
    <col min="1" max="1" width="30.42578125" customWidth="1"/>
    <col min="2" max="3" width="69.28515625" customWidth="1"/>
    <col min="4" max="16384" width="10.85546875" hidden="1"/>
  </cols>
  <sheetData>
    <row r="1" spans="1:3" ht="18.75" x14ac:dyDescent="0.25">
      <c r="A1" s="65" t="s">
        <v>56</v>
      </c>
      <c r="B1" s="65"/>
      <c r="C1" s="65"/>
    </row>
    <row r="2" spans="1:3" ht="17.100000000000001" customHeight="1" x14ac:dyDescent="0.25">
      <c r="A2" s="13" t="s">
        <v>25</v>
      </c>
      <c r="B2" s="66" t="str">
        <f>'[2]AUTOS NOTA 321'!B2:C2</f>
        <v xml:space="preserve">SINIESTRO   LEGIS </v>
      </c>
      <c r="C2" s="67"/>
    </row>
    <row r="3" spans="1:3" ht="15.95" customHeight="1" x14ac:dyDescent="0.25">
      <c r="A3" s="5" t="s">
        <v>11</v>
      </c>
      <c r="B3" s="36" t="str">
        <f>'GENERALES NOTA 322'!B2:C2</f>
        <v>05001310500820240012400</v>
      </c>
      <c r="C3" s="36"/>
    </row>
    <row r="4" spans="1:3" x14ac:dyDescent="0.25">
      <c r="A4" s="5" t="s">
        <v>0</v>
      </c>
      <c r="B4" s="36" t="str">
        <f>'GENERALES NOTA 322'!B3:C3</f>
        <v>008 LABORAL CIRCUITO MEDELLIN</v>
      </c>
      <c r="C4" s="36"/>
    </row>
    <row r="5" spans="1:3" ht="29.1" customHeight="1" x14ac:dyDescent="0.25">
      <c r="A5" s="5" t="s">
        <v>109</v>
      </c>
      <c r="B5" s="36" t="str">
        <f>'GENERALES NOTA 322'!B4:C4</f>
        <v>COLFONDOS Y OTRO</v>
      </c>
      <c r="C5" s="36"/>
    </row>
    <row r="6" spans="1:3" x14ac:dyDescent="0.25">
      <c r="A6" s="5" t="s">
        <v>1</v>
      </c>
      <c r="B6" s="36" t="str">
        <f>'GENERALES NOTA 322'!B5:C5</f>
        <v xml:space="preserve"> CARLOS ALBERTO GARCIA REBOLLEDO. C.C: 17.346.717</v>
      </c>
      <c r="C6" s="36"/>
    </row>
    <row r="7" spans="1:3" ht="43.5" customHeight="1" x14ac:dyDescent="0.25">
      <c r="A7" s="5" t="s">
        <v>110</v>
      </c>
      <c r="B7" s="36" t="str">
        <f>'GENERALES NOTA 322'!B6:C6</f>
        <v>DEMANDA DIRECTA</v>
      </c>
      <c r="C7" s="36"/>
    </row>
    <row r="8" spans="1:3" x14ac:dyDescent="0.25">
      <c r="A8" s="5" t="s">
        <v>121</v>
      </c>
      <c r="B8" s="36"/>
      <c r="C8" s="36"/>
    </row>
    <row r="9" spans="1:3" x14ac:dyDescent="0.25">
      <c r="A9" s="15" t="s">
        <v>53</v>
      </c>
      <c r="B9" s="89"/>
      <c r="C9" s="89"/>
    </row>
    <row r="10" spans="1:3" x14ac:dyDescent="0.25">
      <c r="A10" s="15" t="s">
        <v>122</v>
      </c>
      <c r="B10" s="36"/>
      <c r="C10" s="36"/>
    </row>
    <row r="11" spans="1:3" ht="30" x14ac:dyDescent="0.25">
      <c r="A11" s="15" t="s">
        <v>123</v>
      </c>
      <c r="B11" s="90"/>
      <c r="C11" s="56"/>
    </row>
    <row r="12" spans="1:3" ht="60" x14ac:dyDescent="0.25">
      <c r="A12" s="5" t="s">
        <v>65</v>
      </c>
      <c r="B12" s="36"/>
      <c r="C12" s="36"/>
    </row>
    <row r="13" spans="1:3" ht="60" x14ac:dyDescent="0.25">
      <c r="A13" s="5" t="s">
        <v>66</v>
      </c>
      <c r="B13" s="36"/>
      <c r="C13" s="36"/>
    </row>
    <row r="14" spans="1:3" x14ac:dyDescent="0.25">
      <c r="A14" s="5" t="s">
        <v>67</v>
      </c>
      <c r="B14" s="11"/>
      <c r="C14" s="11"/>
    </row>
    <row r="15" spans="1:3" x14ac:dyDescent="0.25">
      <c r="A15" s="15" t="s">
        <v>124</v>
      </c>
      <c r="B15" s="36"/>
      <c r="C15" s="36"/>
    </row>
    <row r="16" spans="1:3" x14ac:dyDescent="0.25">
      <c r="A16" s="11" t="s">
        <v>125</v>
      </c>
      <c r="B16" s="56"/>
      <c r="C16" s="56"/>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RowHeight="15" x14ac:dyDescent="0.25"/>
  <sheetData>
    <row r="1" spans="1:1" x14ac:dyDescent="0.25">
      <c r="A1" t="s">
        <v>126</v>
      </c>
    </row>
    <row r="2" spans="1:1" x14ac:dyDescent="0.25">
      <c r="A2" t="s">
        <v>33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703125" defaultRowHeight="15" x14ac:dyDescent="0.25"/>
  <cols>
    <col min="4" max="4" width="20.140625" bestFit="1" customWidth="1"/>
    <col min="5" max="5" width="42.85546875" bestFit="1" customWidth="1"/>
    <col min="7" max="7" width="26.42578125" customWidth="1"/>
  </cols>
  <sheetData>
    <row r="1" spans="1:12" x14ac:dyDescent="0.25">
      <c r="A1" s="8" t="s">
        <v>60</v>
      </c>
      <c r="B1" t="s">
        <v>32</v>
      </c>
      <c r="C1" s="8" t="s">
        <v>31</v>
      </c>
      <c r="D1" s="8" t="s">
        <v>61</v>
      </c>
      <c r="E1" s="3" t="s">
        <v>16</v>
      </c>
      <c r="F1" s="2" t="s">
        <v>59</v>
      </c>
      <c r="G1" s="2" t="s">
        <v>128</v>
      </c>
      <c r="H1" s="4">
        <v>0.7</v>
      </c>
      <c r="I1" t="s">
        <v>12</v>
      </c>
      <c r="J1" t="s">
        <v>82</v>
      </c>
      <c r="L1" t="s">
        <v>134</v>
      </c>
    </row>
    <row r="2" spans="1:12" x14ac:dyDescent="0.25">
      <c r="A2" t="s">
        <v>68</v>
      </c>
      <c r="B2" t="s">
        <v>33</v>
      </c>
      <c r="C2" t="s">
        <v>72</v>
      </c>
      <c r="D2" s="2" t="s">
        <v>62</v>
      </c>
      <c r="E2" s="1" t="s">
        <v>19</v>
      </c>
      <c r="F2" s="2" t="s">
        <v>57</v>
      </c>
      <c r="G2" s="2" t="s">
        <v>129</v>
      </c>
      <c r="H2" s="4">
        <v>0.25</v>
      </c>
      <c r="I2" t="s">
        <v>78</v>
      </c>
      <c r="J2" t="s">
        <v>83</v>
      </c>
      <c r="L2" t="s">
        <v>111</v>
      </c>
    </row>
    <row r="3" spans="1:12" x14ac:dyDescent="0.25">
      <c r="A3" t="s">
        <v>69</v>
      </c>
      <c r="C3" t="s">
        <v>73</v>
      </c>
      <c r="D3" s="2" t="s">
        <v>63</v>
      </c>
      <c r="E3" s="1" t="s">
        <v>20</v>
      </c>
      <c r="F3" s="2" t="s">
        <v>58</v>
      </c>
      <c r="G3" s="2" t="s">
        <v>130</v>
      </c>
      <c r="H3" s="4">
        <v>0.55000000000000004</v>
      </c>
      <c r="I3" t="s">
        <v>79</v>
      </c>
      <c r="J3" t="s">
        <v>84</v>
      </c>
    </row>
    <row r="4" spans="1:12" x14ac:dyDescent="0.25">
      <c r="A4" t="s">
        <v>70</v>
      </c>
      <c r="C4" t="s">
        <v>74</v>
      </c>
      <c r="E4" s="1" t="s">
        <v>21</v>
      </c>
      <c r="G4" s="2" t="s">
        <v>131</v>
      </c>
      <c r="H4" s="4">
        <v>0.15</v>
      </c>
      <c r="I4" t="s">
        <v>80</v>
      </c>
      <c r="J4" t="s">
        <v>85</v>
      </c>
    </row>
    <row r="5" spans="1:12" x14ac:dyDescent="0.25">
      <c r="A5" t="s">
        <v>71</v>
      </c>
      <c r="E5" s="1" t="s">
        <v>17</v>
      </c>
      <c r="G5" s="2" t="s">
        <v>132</v>
      </c>
      <c r="H5" s="4">
        <v>0.7</v>
      </c>
      <c r="I5" t="s">
        <v>81</v>
      </c>
      <c r="J5" t="s">
        <v>86</v>
      </c>
    </row>
    <row r="6" spans="1:12" x14ac:dyDescent="0.25">
      <c r="E6" s="1" t="s">
        <v>18</v>
      </c>
      <c r="G6" s="2" t="s">
        <v>133</v>
      </c>
      <c r="H6" s="4">
        <v>0.3</v>
      </c>
      <c r="J6" t="s">
        <v>87</v>
      </c>
    </row>
    <row r="7" spans="1:12" x14ac:dyDescent="0.25">
      <c r="E7" s="1" t="s">
        <v>23</v>
      </c>
      <c r="G7" s="2" t="s">
        <v>57</v>
      </c>
    </row>
    <row r="8" spans="1:12" x14ac:dyDescent="0.25">
      <c r="E8" s="1" t="s">
        <v>22</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Company>Allianz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Gina Paola Garcia Quintero</dc:creator>
  <cp:lastModifiedBy>Alejandra Murillo Claros</cp:lastModifiedBy>
  <dcterms:created xsi:type="dcterms:W3CDTF">2020-12-07T14:41:17Z</dcterms:created>
  <dcterms:modified xsi:type="dcterms:W3CDTF">2024-10-16T20:16:56Z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