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<sst xmlns="http://schemas.openxmlformats.org/spreadsheetml/2006/main" count="235" uniqueCount="183">
  <si>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</si>
  <si>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</si>
  <si>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</si>
  <si>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</si>
  <si>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</si>
  <si>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</si>
  <si>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</si>
  <si>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</si>
  <si>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</si>
  <si>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</si>
  <si>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</si>
  <si>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</si>
  <si>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</si>
  <si>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</si>
  <si>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</si>
  <si>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</si>
  <si>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</si>
  <si>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</si>
  <si>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</si>
  <si>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</si>
  <si>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</si>
  <si>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</si>
  <si>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</si>
  <si>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</si>
  <si>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</si>
  <si>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</si>
  <si>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</si>
  <si>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</si>
  <si>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</si>
  <si>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</si>
  <si>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</si>
  <si>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</si>
  <si>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</si>
  <si>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</si>
  <si>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</si>
  <si>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</si>
  <si>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</si>
  <si>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</si>
  <si>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</si>
  <si>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</si>
  <si>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</si>
  <si>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</si>
  <si>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</si>
  <si>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</si>
  <si>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</si>
  <si>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</si>
  <si>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</si>
  <si>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</si>
  <si>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</si>
  <si>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</si>
  <si>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</si>
  <si>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</si>
  <si>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</si>
  <si>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</si>
  <si>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</si>
  <si>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</si>
  <si>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</si>
  <si>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</si>
  <si>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</si>
  <si>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</si>
  <si>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</si>
  <si>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</si>
  <si>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</si>
  <si>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</si>
  <si>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</si>
  <si>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</si>
  <si>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</si>
  <si>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</si>
  <si>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</si>
  <si>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</si>
  <si>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</si>
  <si>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</si>
  <si>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</si>
  <si>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</si>
  <si>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</si>
  <si>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</si>
  <si>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</si>
  <si>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</si>
  <si>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</si>
  <si>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</si>
  <si>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</si>
  <si>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</si>
  <si>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</si>
  <si>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</si>
  <si>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</si>
  <si>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</si>
  <si>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</si>
  <si>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</si>
  <si>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</si>
  <si>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</si>
  <si>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</si>
  <si>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</si>
  <si>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</si>
  <si>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</si>
  <si>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</si>
  <si>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</si>
  <si>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</si>
  <si>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</si>
  <si>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</si>
  <si>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</si>
  <si>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</si>
  <si>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</si>
  <si>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</si>
  <si>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</si>
  <si>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</si>
  <si>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</si>
  <si>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</si>
  <si>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</si>
  <si>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</si>
  <si>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</si>
  <si>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</si>
  <si>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</si>
  <si>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</si>
  <si>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</si>
  <si>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</si>
  <si>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</si>
  <si>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</si>
  <si>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</si>
  <si>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</si>
  <si>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</si>
  <si>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</si>
  <si>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</si>
  <si>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</si>
  <si>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</si>
  <si>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</si>
  <si>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</si>
  <si>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</si>
  <si>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</si>
  <si>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</si>
  <si>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</si>
  <si>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</si>
  <si>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</si>
  <si>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</si>
  <si>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</si>
  <si>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</si>
  <si>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</si>
  <si>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</si>
  <si>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</si>
  <si>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</si>
  <si>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</si>
  <si>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</si>
  <si>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</si>
  <si>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</si>
  <si>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</si>
  <si>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</si>
  <si>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</si>
  <si>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</si>
  <si>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</si>
  <si>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</si>
  <si>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</si>
  <si>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</si>
  <si>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</si>
  <si>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</si>
  <si>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</si>
  <si>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</si>
  <si>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</si>
  <si>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</si>
  <si>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</si>
  <si>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04 de octubre del 2024</t>
  </si>
  <si>
    <t>12 de septiembre del 2024 (notificación personal admisión de la demanda)</t>
  </si>
  <si>
    <t xml:space="preserve">15 de octubre del 2024 (contando los dos días de la 2213). </t>
  </si>
  <si>
    <t>13 de abril de 2021</t>
  </si>
  <si>
    <t xml:space="preserve">De acuerdo con la demanda, el 13 de abril del 2021 siendo aproximadamente las 05:45 horas, en el Municipio de Girardota, Antioquia, kilómetro 14+300, vía 2510, se habría presentado un accidente de tránsito entre los vehículos de placas SXZ-930 (tipo Camión) conducido por el señor Andrés Mauricio Patiño Gómez, de propiedad del señor Daniel Machado Del Rio y asegurado por Allianz; y la motocicleta de placas OLM-09F, conducida por el señor Duván Esteban Zapata Montoya en la cual se movilizaba como parrillero el joven Yorman Santiago Ocampo Albaran.
Según la demanda, la moto se dirigía por el carril izquierdo de la vía, cuando de manera intempestiva un vehículo que circulaba por el carril derecho los impacta, al punto que los desestabiliza y caen de la motocicleta; una vez caen, son arrollados por el vehículo SXZ-930 quien se dirigía detrás de estos y, se desplazaba a una alta velocidad y de manera imprudente, no respetó las distancias de seguridad, y por ello no pudo hacer nada para evitar atropellarlos. 
Como resultado de los hechos se elaboró el IPAT Nro. A001255338, sin embargo, en este se observa que se atribuye la hipótesis 139 (impericia en el manejo) y 098 (transitar entre vehículos) al vehículo 1, es decir, al conductor de la motocicleta de placas OLM-09F. Igualmente se adelató un proceso contravencional, en el cual, el 04 de noviembre de 2021, se resolvió abstenerse de imputar responsabilidad en materia contravencional.
Se indica en la demanda que, como resultados de los hechos, el señor Yorman Santiago Ocampo Albaran sufrió unas lesiones, concretamente tuvo un trauma por aplastamiento, le fueron colocados muchos injertos e incluso un tutor externo en fémur y tibia, lo que implica que ha debido movilizarse siempre con asistencia, sea de muletas, caminadores o familiares; además estuvo incapacitado por un total de 615 días (20,5 meses). Cuenta con dictamen de PCL emitido por su EPS SURAMERICANA, la cual estableció una PCL de 51,99%.
</t>
  </si>
  <si>
    <t>053083103001-2024-00280-00</t>
  </si>
  <si>
    <t>JUZGADO 001 CIVIL DEL CIRCUITO DE GIRARDOTA, ANTIOQUIA</t>
  </si>
  <si>
    <t xml:space="preserve">1. ANDRES MAURICIO PATIÑO GOMEZ, C.C. No. 1.044’506.208 (conductor vehículo SXZ-930)
2. DANIEL MACHADO DEL RIO, C.C. No. 1.044’505.881 (propietario vehículo SXZ-930)
3. ALLIANZ SEGUROS S.A
</t>
  </si>
  <si>
    <t xml:space="preserve">1. YORMAN SANTIAGO OCAMPO ALBARAN, C.C. No. 1.020.486.806 (víctima directa)
2. AMANDA OCAMPO ALBARAN, C.C. No. 43.460.358 (madre)
3. KEVIN JARAMILLO OCAMPO, C.C. No. 1.023.627.588 (hermano)
4. EIBER HERNAN JARAMILLO OLARTE, C.C. No. 15’271.361 (padrastro)
</t>
  </si>
  <si>
    <t>SXZ-930</t>
  </si>
  <si>
    <t>Se desconoce - No se aporta póliza</t>
  </si>
  <si>
    <t>YORMAN SANTIAGO OCAMPO ALBARAN</t>
  </si>
  <si>
    <t>C.C. No. 1.020.486.806</t>
  </si>
  <si>
    <t>Calle. 77 Nro. 63A –08, Villa del Sol, del Municipio de Bello, Antioquia</t>
  </si>
  <si>
    <t>319 723 1397</t>
  </si>
  <si>
    <t>aoa-09@hotmail.com</t>
  </si>
  <si>
    <t>22 años</t>
  </si>
  <si>
    <t>N/A</t>
  </si>
  <si>
    <t xml:space="preserve">Operario de producción </t>
  </si>
  <si>
    <t>12 de junio de 1998</t>
  </si>
  <si>
    <t>Soltero</t>
  </si>
  <si>
    <t>1,300,000 más un 25% ($ 325.000) a título de prestaciones sociales, para un total de $ 1’625.000</t>
  </si>
  <si>
    <t>02 heridos 
1. YORMAN SANTIAGO OCAMPO ALBARAN (demandante y parrillero de la motocicleta)
2. Duvan Esteban Zapata Montoya C.C. 1,193,384,480 (conductor de la motocicleta)</t>
  </si>
  <si>
    <t>21 de mayo del 2024 - suspensión 21 de junio del 2024</t>
  </si>
  <si>
    <t>18 de julio del 2024 (allianz sí comparece)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</si>
</sst>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0" fontId="7" fillId="0" borderId="1" xfId="4" applyBorder="1" applyAlignment="1">
      <alignment horizontal="justify" vertical="top" wrapText="1"/>
    </xf>
  </cellXfs>
  <cellStyles count="5">
    <cellStyle name="Hipervínculo" xfId="4" builtinId="8"/>
    <cellStyle name="Hyperlink"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oa-0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zoomScaleNormal="100" workbookViewId="0">
      <selection activeCell="B36" sqref="B36"/>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163</v>
      </c>
      <c r="C2" s="59"/>
    </row>
    <row r="3" spans="1:3" x14ac:dyDescent="0.25">
      <c r="A3" s="5" t="s">
        <v>2</v>
      </c>
      <c r="B3" s="54" t="s">
        <v>164</v>
      </c>
      <c r="C3" s="55"/>
    </row>
    <row r="4" spans="1:3" ht="70.5" customHeight="1" x14ac:dyDescent="0.25">
      <c r="A4" s="5" t="s">
        <v>3</v>
      </c>
      <c r="B4" s="105" t="s">
        <v>165</v>
      </c>
      <c r="C4" s="55"/>
    </row>
    <row r="5" spans="1:3" ht="68.25" customHeight="1" x14ac:dyDescent="0.25">
      <c r="A5" s="5" t="s">
        <v>4</v>
      </c>
      <c r="B5" s="105" t="s">
        <v>166</v>
      </c>
      <c r="C5" s="55"/>
    </row>
    <row r="6" spans="1:3" x14ac:dyDescent="0.25">
      <c r="A6" s="5" t="s">
        <v>5</v>
      </c>
      <c r="B6" s="49" t="s">
        <v>127</v>
      </c>
      <c r="C6" s="49"/>
    </row>
    <row r="7" spans="1:3" x14ac:dyDescent="0.25">
      <c r="A7" s="27" t="s">
        <v>6</v>
      </c>
      <c r="B7" s="54" t="s">
        <v>117</v>
      </c>
      <c r="C7" s="55"/>
    </row>
    <row r="8" spans="1:3" ht="34.5" customHeight="1" x14ac:dyDescent="0.25">
      <c r="A8" s="28" t="s">
        <v>7</v>
      </c>
      <c r="B8" s="49" t="s">
        <v>169</v>
      </c>
      <c r="C8" s="49"/>
    </row>
    <row r="9" spans="1:3" x14ac:dyDescent="0.25">
      <c r="A9" s="28" t="s">
        <v>8</v>
      </c>
      <c r="B9" s="49" t="s">
        <v>170</v>
      </c>
      <c r="C9" s="49"/>
    </row>
    <row r="10" spans="1:3" x14ac:dyDescent="0.25">
      <c r="A10" s="28" t="s">
        <v>9</v>
      </c>
      <c r="B10" s="47" t="s">
        <v>171</v>
      </c>
      <c r="C10" s="47"/>
    </row>
    <row r="11" spans="1:3" ht="18.75" customHeight="1" x14ac:dyDescent="0.25">
      <c r="A11" s="29" t="s">
        <v>10</v>
      </c>
      <c r="B11" s="47" t="s">
        <v>172</v>
      </c>
      <c r="C11" s="47"/>
    </row>
    <row r="12" spans="1:3" ht="22.5" customHeight="1" x14ac:dyDescent="0.25">
      <c r="A12" s="5" t="s">
        <v>11</v>
      </c>
      <c r="B12" s="106" t="s">
        <v>173</v>
      </c>
      <c r="C12" s="48"/>
    </row>
    <row r="13" spans="1:3" x14ac:dyDescent="0.25">
      <c r="A13" s="5" t="s">
        <v>12</v>
      </c>
      <c r="B13" s="49" t="s">
        <v>178</v>
      </c>
      <c r="C13" s="49"/>
    </row>
    <row r="14" spans="1:3" x14ac:dyDescent="0.25">
      <c r="A14" s="5" t="s">
        <v>13</v>
      </c>
      <c r="B14" s="50" t="s">
        <v>177</v>
      </c>
      <c r="C14" s="49"/>
    </row>
    <row r="15" spans="1:3" x14ac:dyDescent="0.25">
      <c r="A15" s="5" t="s">
        <v>14</v>
      </c>
      <c r="B15" s="49" t="s">
        <v>174</v>
      </c>
      <c r="C15" s="49"/>
    </row>
    <row r="16" spans="1:3" x14ac:dyDescent="0.25">
      <c r="A16" s="5" t="s">
        <v>15</v>
      </c>
      <c r="B16" s="49" t="s">
        <v>175</v>
      </c>
      <c r="C16" s="49"/>
    </row>
    <row r="17" spans="1:3" ht="15" customHeight="1" x14ac:dyDescent="0.25">
      <c r="A17" s="5" t="s">
        <v>16</v>
      </c>
      <c r="B17" s="47" t="s">
        <v>125</v>
      </c>
      <c r="C17" s="47"/>
    </row>
    <row r="18" spans="1:3" x14ac:dyDescent="0.25">
      <c r="A18" s="5" t="s">
        <v>17</v>
      </c>
      <c r="B18" s="47" t="s">
        <v>176</v>
      </c>
      <c r="C18" s="47"/>
    </row>
    <row r="19" spans="1:3" ht="33" customHeight="1" x14ac:dyDescent="0.25">
      <c r="A19" s="5" t="s">
        <v>18</v>
      </c>
      <c r="B19" s="56" t="s">
        <v>179</v>
      </c>
      <c r="C19" s="57"/>
    </row>
    <row r="20" spans="1:3" ht="66.75" customHeight="1" x14ac:dyDescent="0.25">
      <c r="A20" s="5" t="s">
        <v>19</v>
      </c>
      <c r="B20" s="47" t="s">
        <v>180</v>
      </c>
      <c r="C20" s="49"/>
    </row>
    <row r="21" spans="1:3" ht="17.25" customHeight="1" x14ac:dyDescent="0.25">
      <c r="A21" s="5" t="s">
        <v>20</v>
      </c>
      <c r="B21" s="47" t="s">
        <v>115</v>
      </c>
      <c r="C21" s="47"/>
    </row>
    <row r="22" spans="1:3" x14ac:dyDescent="0.25">
      <c r="A22" s="28" t="s">
        <v>21</v>
      </c>
      <c r="B22" s="44" t="s">
        <v>161</v>
      </c>
      <c r="C22" s="44"/>
    </row>
    <row r="23" spans="1:3" x14ac:dyDescent="0.25">
      <c r="A23" s="28" t="s">
        <v>22</v>
      </c>
      <c r="B23" s="46" t="s">
        <v>181</v>
      </c>
      <c r="C23" s="44"/>
    </row>
    <row r="24" spans="1:3" x14ac:dyDescent="0.25">
      <c r="A24" s="28" t="s">
        <v>23</v>
      </c>
      <c r="B24" s="46" t="s">
        <v>182</v>
      </c>
      <c r="C24" s="44"/>
    </row>
    <row r="25" spans="1:3" x14ac:dyDescent="0.25">
      <c r="A25" s="60" t="s">
        <v>24</v>
      </c>
      <c r="B25" s="44" t="s">
        <v>162</v>
      </c>
      <c r="C25" s="45"/>
    </row>
    <row r="26" spans="1:3" x14ac:dyDescent="0.25">
      <c r="A26" s="60"/>
      <c r="B26" s="45"/>
      <c r="C26" s="45"/>
    </row>
    <row r="27" spans="1:3" ht="284.25" customHeight="1" x14ac:dyDescent="0.25">
      <c r="A27" s="60"/>
      <c r="B27" s="45"/>
      <c r="C27" s="45"/>
    </row>
    <row r="28" spans="1:3" x14ac:dyDescent="0.25">
      <c r="A28" s="28" t="s">
        <v>25</v>
      </c>
      <c r="B28" s="45" t="s">
        <v>168</v>
      </c>
      <c r="C28" s="45"/>
    </row>
    <row r="29" spans="1:3" x14ac:dyDescent="0.25">
      <c r="A29" s="28" t="s">
        <v>26</v>
      </c>
      <c r="B29" s="45" t="s">
        <v>168</v>
      </c>
      <c r="C29" s="45"/>
    </row>
    <row r="30" spans="1:3" x14ac:dyDescent="0.25">
      <c r="A30" s="28" t="s">
        <v>27</v>
      </c>
      <c r="B30" s="45" t="s">
        <v>167</v>
      </c>
      <c r="C30" s="45"/>
    </row>
    <row r="31" spans="1:3" x14ac:dyDescent="0.25">
      <c r="A31" s="28" t="s">
        <v>28</v>
      </c>
      <c r="B31" s="45" t="s">
        <v>168</v>
      </c>
      <c r="C31" s="45"/>
    </row>
    <row r="32" spans="1:3" x14ac:dyDescent="0.25">
      <c r="A32" s="28" t="s">
        <v>29</v>
      </c>
      <c r="B32" s="51" t="s">
        <v>158</v>
      </c>
      <c r="C32" s="52"/>
    </row>
    <row r="33" spans="1:3" x14ac:dyDescent="0.25">
      <c r="A33" s="5" t="s">
        <v>30</v>
      </c>
      <c r="B33" s="50" t="s">
        <v>159</v>
      </c>
      <c r="C33" s="50"/>
    </row>
    <row r="34" spans="1:3" ht="45" x14ac:dyDescent="0.25">
      <c r="A34" s="5" t="s">
        <v>31</v>
      </c>
      <c r="B34" s="50" t="s">
        <v>160</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22"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32</v>
      </c>
      <c r="B1" s="61"/>
      <c r="C1" s="61"/>
    </row>
    <row r="2" spans="1:3" ht="15.75" customHeight="1" x14ac:dyDescent="0.25">
      <c r="A2" s="20" t="s">
        <v>33</v>
      </c>
      <c r="B2" s="62" t="s">
        <v>34</v>
      </c>
      <c r="C2" s="63"/>
    </row>
    <row r="3" spans="1:3" s="2" customFormat="1" x14ac:dyDescent="0.25">
      <c r="A3" s="5" t="s">
        <v>1</v>
      </c>
      <c r="B3" s="49" t="str">
        <f>'AUTOS  NOTA 322'!B2:C2</f>
        <v>053083103001-2024-00280-00</v>
      </c>
      <c r="C3" s="49"/>
    </row>
    <row r="4" spans="1:3" s="2" customFormat="1" x14ac:dyDescent="0.25">
      <c r="A4" s="5" t="s">
        <v>2</v>
      </c>
      <c r="B4" s="49" t="str">
        <f>'AUTOS  NOTA 322'!B3:C3</f>
        <v>JUZGADO 001 CIVIL DEL CIRCUITO DE GIRARDOTA, ANTIOQUIA</v>
      </c>
      <c r="C4" s="49"/>
    </row>
    <row r="5" spans="1:3" s="2" customFormat="1" x14ac:dyDescent="0.25">
      <c r="A5" s="5" t="s">
        <v>3</v>
      </c>
      <c r="B5" s="49" t="str">
        <f>'AUTOS  NOTA 322'!B4:C4</f>
        <v xml:space="preserve">1. ANDRES MAURICIO PATIÑO GOMEZ, C.C. No. 1.044’506.208 (conductor vehículo SXZ-930)
2. DANIEL MACHADO DEL RIO, C.C. No. 1.044’505.881 (propietario vehículo SXZ-930)
3. ALLIANZ SEGUROS S.A
</v>
      </c>
      <c r="C5" s="49"/>
    </row>
    <row r="6" spans="1:3" s="2" customFormat="1" x14ac:dyDescent="0.25">
      <c r="A6" s="5" t="s">
        <v>4</v>
      </c>
      <c r="B6" s="49" t="str">
        <f>'AUTOS  NOTA 322'!B5:C5</f>
        <v xml:space="preserve">1. YORMAN SANTIAGO OCAMPO ALBARAN, C.C. No. 1.020.486.806 (víctima directa)
2. AMANDA OCAMPO ALBARAN, C.C. No. 43.460.358 (madre)
3. KEVIN JARAMILLO OCAMPO, C.C. No. 1.023.627.588 (hermano)
4. EIBER HERNAN JARAMILLO OLARTE, C.C. No. 15’271.361 (padrastro)
</v>
      </c>
      <c r="C6" s="49"/>
    </row>
    <row r="7" spans="1:3" s="2" customFormat="1" x14ac:dyDescent="0.25">
      <c r="A7" s="5" t="s">
        <v>5</v>
      </c>
      <c r="B7" s="49" t="str">
        <f>'AUTOS  NOTA 322'!B6:C6</f>
        <v>DEMANDA DIRECTA</v>
      </c>
      <c r="C7" s="49"/>
    </row>
    <row r="8" spans="1:3" s="2" customFormat="1" x14ac:dyDescent="0.25">
      <c r="A8" s="31" t="s">
        <v>35</v>
      </c>
      <c r="B8" s="49" t="str">
        <f>'AUTOS  NOTA 322'!B7:C8</f>
        <v>YORMAN SANTIAGO OCAMPO ALBARAN</v>
      </c>
      <c r="C8" s="49"/>
    </row>
    <row r="9" spans="1:3" x14ac:dyDescent="0.25">
      <c r="A9" s="20" t="s">
        <v>36</v>
      </c>
      <c r="B9" s="49"/>
      <c r="C9" s="49"/>
    </row>
    <row r="10" spans="1:3" x14ac:dyDescent="0.25">
      <c r="A10" s="20" t="s">
        <v>37</v>
      </c>
      <c r="B10" s="49" t="s">
        <v>38</v>
      </c>
      <c r="C10" s="49"/>
    </row>
    <row r="11" spans="1:3" x14ac:dyDescent="0.25">
      <c r="A11" s="20" t="s">
        <v>39</v>
      </c>
      <c r="B11" s="76">
        <v>0</v>
      </c>
      <c r="C11" s="77"/>
    </row>
    <row r="12" spans="1:3" x14ac:dyDescent="0.25">
      <c r="A12" s="20" t="s">
        <v>40</v>
      </c>
      <c r="B12" s="76">
        <v>0</v>
      </c>
      <c r="C12" s="77"/>
    </row>
    <row r="13" spans="1:3" x14ac:dyDescent="0.25">
      <c r="A13" s="20" t="s">
        <v>41</v>
      </c>
      <c r="B13" s="54"/>
      <c r="C13" s="55"/>
    </row>
    <row r="14" spans="1:3" x14ac:dyDescent="0.25">
      <c r="A14" s="20" t="s">
        <v>42</v>
      </c>
      <c r="B14" s="47"/>
      <c r="C14" s="49"/>
    </row>
    <row r="15" spans="1:3" x14ac:dyDescent="0.25">
      <c r="A15" s="20" t="s">
        <v>43</v>
      </c>
      <c r="B15" s="49"/>
      <c r="C15" s="49"/>
    </row>
    <row r="16" spans="1:3" x14ac:dyDescent="0.25">
      <c r="A16" s="20" t="s">
        <v>44</v>
      </c>
      <c r="B16" s="49"/>
      <c r="C16" s="49"/>
    </row>
    <row r="17" spans="1:3" x14ac:dyDescent="0.25">
      <c r="A17" s="78" t="s">
        <v>45</v>
      </c>
      <c r="B17" s="49"/>
      <c r="C17" s="49"/>
    </row>
    <row r="18" spans="1:3" x14ac:dyDescent="0.25">
      <c r="A18" s="79"/>
      <c r="B18" s="10" t="s">
        <v>46</v>
      </c>
      <c r="C18" s="10" t="s">
        <v>47</v>
      </c>
    </row>
    <row r="19" spans="1:3" x14ac:dyDescent="0.25">
      <c r="A19" s="79"/>
      <c r="B19" s="6" t="s">
        <v>48</v>
      </c>
      <c r="C19" s="6"/>
    </row>
    <row r="20" spans="1:3" x14ac:dyDescent="0.25">
      <c r="A20" s="79"/>
      <c r="B20" s="6"/>
      <c r="C20" s="6"/>
    </row>
    <row r="21" spans="1:3" x14ac:dyDescent="0.25">
      <c r="A21" s="80"/>
      <c r="B21" s="6"/>
      <c r="C21" s="6"/>
    </row>
    <row r="22" spans="1:3" x14ac:dyDescent="0.25">
      <c r="A22" s="20" t="s">
        <v>49</v>
      </c>
      <c r="B22" s="49"/>
      <c r="C22" s="49"/>
    </row>
    <row r="23" spans="1:3" x14ac:dyDescent="0.25">
      <c r="A23" s="20" t="s">
        <v>50</v>
      </c>
      <c r="B23" s="62"/>
      <c r="C23" s="63"/>
    </row>
    <row r="24" spans="1:3" x14ac:dyDescent="0.25">
      <c r="A24" s="20" t="s">
        <v>51</v>
      </c>
      <c r="B24" s="49"/>
      <c r="C24" s="49"/>
    </row>
    <row r="25" spans="1:3" x14ac:dyDescent="0.25">
      <c r="A25" s="20" t="s">
        <v>52</v>
      </c>
      <c r="B25" s="49"/>
      <c r="C25" s="49"/>
    </row>
    <row r="26" spans="1:3" x14ac:dyDescent="0.25">
      <c r="A26" s="20" t="s">
        <v>53</v>
      </c>
      <c r="B26" s="49"/>
      <c r="C26" s="49"/>
    </row>
    <row r="27" spans="1:3" x14ac:dyDescent="0.25">
      <c r="A27" s="19" t="s">
        <v>54</v>
      </c>
      <c r="B27" s="49"/>
      <c r="C27" s="49"/>
    </row>
    <row r="28" spans="1:3" x14ac:dyDescent="0.25">
      <c r="A28" s="64" t="s">
        <v>55</v>
      </c>
      <c r="B28" s="64"/>
      <c r="C28" s="64"/>
    </row>
    <row r="29" spans="1:3" x14ac:dyDescent="0.25">
      <c r="A29" s="74" t="s">
        <v>56</v>
      </c>
      <c r="B29" s="75"/>
      <c r="C29" s="11"/>
    </row>
    <row r="30" spans="1:3" x14ac:dyDescent="0.25">
      <c r="A30" s="74" t="s">
        <v>57</v>
      </c>
      <c r="B30" s="75"/>
      <c r="C30" s="11"/>
    </row>
    <row r="31" spans="1:3" x14ac:dyDescent="0.25">
      <c r="A31" s="74" t="s">
        <v>58</v>
      </c>
      <c r="B31" s="75"/>
      <c r="C31" s="12"/>
    </row>
    <row r="32" spans="1:3" x14ac:dyDescent="0.25">
      <c r="A32" s="74" t="s">
        <v>59</v>
      </c>
      <c r="B32" s="75"/>
      <c r="C32" s="11"/>
    </row>
    <row r="33" spans="1:3" x14ac:dyDescent="0.25">
      <c r="A33" s="74" t="s">
        <v>60</v>
      </c>
      <c r="B33" s="75"/>
      <c r="C33" s="11"/>
    </row>
    <row r="34" spans="1:3" x14ac:dyDescent="0.25">
      <c r="A34" s="74" t="s">
        <v>61</v>
      </c>
      <c r="B34" s="75"/>
      <c r="C34" s="13"/>
    </row>
    <row r="35" spans="1:3" x14ac:dyDescent="0.25">
      <c r="A35" s="65" t="s">
        <v>62</v>
      </c>
      <c r="B35" s="66"/>
      <c r="C35" s="14"/>
    </row>
    <row r="36" spans="1:3" x14ac:dyDescent="0.25">
      <c r="A36" s="65" t="s">
        <v>63</v>
      </c>
      <c r="B36" s="66"/>
      <c r="C36" s="15"/>
    </row>
    <row r="37" spans="1:3" x14ac:dyDescent="0.25">
      <c r="A37" s="67" t="s">
        <v>64</v>
      </c>
      <c r="B37" s="68"/>
      <c r="C37" s="15"/>
    </row>
    <row r="38" spans="1:3" x14ac:dyDescent="0.25">
      <c r="A38" s="69"/>
      <c r="B38" s="70"/>
      <c r="C38" s="15"/>
    </row>
    <row r="39" spans="1:3" x14ac:dyDescent="0.25">
      <c r="A39" s="71"/>
      <c r="B39" s="72"/>
      <c r="C39" s="15"/>
    </row>
    <row r="40" spans="1:3" x14ac:dyDescent="0.25">
      <c r="A40" s="73" t="s">
        <v>65</v>
      </c>
      <c r="B40" s="73"/>
      <c r="C40" s="73"/>
    </row>
    <row r="41" spans="1:3" x14ac:dyDescent="0.25">
      <c r="A41" s="17" t="s">
        <v>66</v>
      </c>
      <c r="B41" s="18"/>
      <c r="C41" s="15"/>
    </row>
    <row r="42" spans="1:3" x14ac:dyDescent="0.25">
      <c r="A42" s="65" t="s">
        <v>67</v>
      </c>
      <c r="B42" s="66"/>
      <c r="C42" s="15"/>
    </row>
    <row r="43" spans="1:3" x14ac:dyDescent="0.25">
      <c r="A43" s="65" t="s">
        <v>68</v>
      </c>
      <c r="B43" s="66"/>
      <c r="C43" s="15"/>
    </row>
    <row r="44" spans="1:3" x14ac:dyDescent="0.25">
      <c r="A44" s="17" t="s">
        <v>69</v>
      </c>
      <c r="B44" s="18"/>
      <c r="C44" s="15"/>
    </row>
    <row r="45" spans="1:3" x14ac:dyDescent="0.25">
      <c r="A45" s="17" t="s">
        <v>70</v>
      </c>
      <c r="B45" s="18"/>
      <c r="C45" s="15"/>
    </row>
    <row r="46" spans="1:3" x14ac:dyDescent="0.25">
      <c r="A46" s="65" t="s">
        <v>71</v>
      </c>
      <c r="B46" s="66"/>
      <c r="C46" s="15"/>
    </row>
    <row r="47" spans="1:3" x14ac:dyDescent="0.25">
      <c r="A47" s="17" t="s">
        <v>72</v>
      </c>
      <c r="B47" s="16"/>
      <c r="C47" s="15"/>
    </row>
    <row r="48" spans="1:3" x14ac:dyDescent="0.25">
      <c r="A48" s="65" t="s">
        <v>73</v>
      </c>
      <c r="B48" s="66"/>
      <c r="C48" s="15"/>
    </row>
    <row r="49" spans="1:3" x14ac:dyDescent="0.25">
      <c r="A49" s="65" t="s">
        <v>74</v>
      </c>
      <c r="B49" s="66"/>
      <c r="C49" s="15"/>
    </row>
    <row r="50" spans="1:3" x14ac:dyDescent="0.25">
      <c r="A50" s="65" t="s">
        <v>64</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75</v>
      </c>
      <c r="B1" s="61"/>
      <c r="C1" s="61"/>
    </row>
    <row r="2" spans="1:9" ht="15" customHeight="1" x14ac:dyDescent="0.25">
      <c r="A2" s="35" t="s">
        <v>33</v>
      </c>
      <c r="B2" s="85" t="str">
        <f>'AUTOS NOTA 321'!B2:C2</f>
        <v xml:space="preserve">SINIESTRO   LEGIS </v>
      </c>
      <c r="C2" s="86"/>
    </row>
    <row r="3" spans="1:9" x14ac:dyDescent="0.25">
      <c r="A3" s="36" t="s">
        <v>1</v>
      </c>
      <c r="B3" s="89" t="str">
        <f>'AUTOS  NOTA 322'!B2:C2</f>
        <v>053083103001-2024-00280-00</v>
      </c>
      <c r="C3" s="89"/>
    </row>
    <row r="4" spans="1:9" x14ac:dyDescent="0.25">
      <c r="A4" s="36" t="s">
        <v>2</v>
      </c>
      <c r="B4" s="89" t="str">
        <f>'AUTOS  NOTA 322'!B3:C3</f>
        <v>JUZGADO 001 CIVIL DEL CIRCUITO DE GIRARDOTA, ANTIOQUIA</v>
      </c>
      <c r="C4" s="89"/>
    </row>
    <row r="5" spans="1:9" x14ac:dyDescent="0.25">
      <c r="A5" s="36" t="s">
        <v>3</v>
      </c>
      <c r="B5" s="89" t="str">
        <f>'AUTOS  NOTA 322'!B4:C4</f>
        <v xml:space="preserve">1. ANDRES MAURICIO PATIÑO GOMEZ, C.C. No. 1.044’506.208 (conductor vehículo SXZ-930)
2. DANIEL MACHADO DEL RIO, C.C. No. 1.044’505.881 (propietario vehículo SXZ-930)
3. ALLIANZ SEGUROS S.A
</v>
      </c>
      <c r="C5" s="89"/>
    </row>
    <row r="6" spans="1:9" ht="15" customHeight="1" x14ac:dyDescent="0.25">
      <c r="A6" s="36" t="s">
        <v>4</v>
      </c>
      <c r="B6" s="89" t="str">
        <f>'AUTOS  NOTA 322'!B5:C5</f>
        <v xml:space="preserve">1. YORMAN SANTIAGO OCAMPO ALBARAN, C.C. No. 1.020.486.806 (víctima directa)
2. AMANDA OCAMPO ALBARAN, C.C. No. 43.460.358 (madre)
3. KEVIN JARAMILLO OCAMPO, C.C. No. 1.023.627.588 (hermano)
4. EIBER HERNAN JARAMILLO OLARTE, C.C. No. 15’271.361 (padrastro)
</v>
      </c>
      <c r="C6" s="89"/>
    </row>
    <row r="7" spans="1:9" x14ac:dyDescent="0.25">
      <c r="A7" s="36" t="s">
        <v>5</v>
      </c>
      <c r="B7" s="89" t="str">
        <f>'AUTOS  NOTA 322'!B6:C6</f>
        <v>DEMANDA DIRECTA</v>
      </c>
      <c r="C7" s="89"/>
    </row>
    <row r="8" spans="1:9" x14ac:dyDescent="0.25">
      <c r="A8" s="38" t="s">
        <v>35</v>
      </c>
      <c r="B8" s="89" t="str">
        <f>'AUTOS  NOTA 322'!B7:C8</f>
        <v>YORMAN SANTIAGO OCAMPO ALBARAN</v>
      </c>
      <c r="C8" s="89"/>
    </row>
    <row r="9" spans="1:9" ht="30" x14ac:dyDescent="0.25">
      <c r="A9" s="36" t="s">
        <v>76</v>
      </c>
      <c r="B9" s="83">
        <f>SUM(C11,C12,C14,C15,C17)</f>
        <v>0</v>
      </c>
      <c r="C9" s="84"/>
    </row>
    <row r="10" spans="1:9" x14ac:dyDescent="0.25">
      <c r="A10" s="90" t="s">
        <v>77</v>
      </c>
      <c r="B10" s="87" t="s">
        <v>78</v>
      </c>
      <c r="C10" s="88"/>
    </row>
    <row r="11" spans="1:9" x14ac:dyDescent="0.25">
      <c r="A11" s="90"/>
      <c r="B11" s="37" t="s">
        <v>79</v>
      </c>
      <c r="C11" s="32"/>
    </row>
    <row r="12" spans="1:9" x14ac:dyDescent="0.25">
      <c r="A12" s="90"/>
      <c r="B12" s="37" t="s">
        <v>80</v>
      </c>
      <c r="C12" s="32"/>
    </row>
    <row r="13" spans="1:9" x14ac:dyDescent="0.25">
      <c r="A13" s="90"/>
      <c r="B13" s="87"/>
      <c r="C13" s="88"/>
    </row>
    <row r="14" spans="1:9" x14ac:dyDescent="0.25">
      <c r="A14" s="90"/>
      <c r="B14" s="37" t="s">
        <v>81</v>
      </c>
      <c r="C14" s="40"/>
    </row>
    <row r="15" spans="1:9" x14ac:dyDescent="0.25">
      <c r="A15" s="90"/>
      <c r="B15" s="37" t="s">
        <v>82</v>
      </c>
      <c r="C15" s="40"/>
      <c r="E15" t="s">
        <v>83</v>
      </c>
      <c r="F15" s="22">
        <v>0.7</v>
      </c>
    </row>
    <row r="16" spans="1:9" x14ac:dyDescent="0.25">
      <c r="A16" s="90"/>
      <c r="B16" s="87" t="s">
        <v>84</v>
      </c>
      <c r="C16" s="88"/>
      <c r="E16" t="s">
        <v>85</v>
      </c>
      <c r="F16" s="23">
        <v>0.3</v>
      </c>
      <c r="I16" s="25"/>
    </row>
    <row r="17" spans="1:9" x14ac:dyDescent="0.25">
      <c r="A17" s="90"/>
      <c r="B17" s="37"/>
      <c r="C17" s="41"/>
      <c r="F17" s="26"/>
      <c r="I17" s="25"/>
    </row>
    <row r="18" spans="1:9" ht="23.25" customHeight="1" x14ac:dyDescent="0.25">
      <c r="A18" s="39" t="s">
        <v>86</v>
      </c>
      <c r="B18" s="85" t="s">
        <v>83</v>
      </c>
      <c r="C18" s="86"/>
    </row>
    <row r="19" spans="1:9" ht="60" x14ac:dyDescent="0.25">
      <c r="A19" s="36" t="s">
        <v>87</v>
      </c>
      <c r="B19" s="97"/>
      <c r="C19" s="98"/>
    </row>
    <row r="20" spans="1:9" ht="15" customHeight="1" x14ac:dyDescent="0.25">
      <c r="A20" s="21" t="s">
        <v>88</v>
      </c>
      <c r="B20" s="94">
        <f>((C22+C23+C25+C26+C30+C28+C32+C34+C29+C33)-C37)*C36*C38</f>
        <v>0</v>
      </c>
      <c r="C20" s="94"/>
    </row>
    <row r="21" spans="1:9" x14ac:dyDescent="0.25">
      <c r="A21" s="7" t="s">
        <v>89</v>
      </c>
      <c r="B21" s="99" t="s">
        <v>78</v>
      </c>
      <c r="C21" s="100"/>
    </row>
    <row r="22" spans="1:9" x14ac:dyDescent="0.25">
      <c r="A22" s="81"/>
      <c r="B22" s="37" t="s">
        <v>79</v>
      </c>
      <c r="C22" s="32">
        <v>0</v>
      </c>
    </row>
    <row r="23" spans="1:9" x14ac:dyDescent="0.25">
      <c r="A23" s="82"/>
      <c r="B23" s="37" t="s">
        <v>80</v>
      </c>
      <c r="C23" s="32">
        <v>0</v>
      </c>
    </row>
    <row r="24" spans="1:9" x14ac:dyDescent="0.25">
      <c r="A24" s="82"/>
      <c r="B24" s="87" t="s">
        <v>90</v>
      </c>
      <c r="C24" s="88"/>
    </row>
    <row r="25" spans="1:9" x14ac:dyDescent="0.25">
      <c r="A25" s="82"/>
      <c r="B25" s="37" t="s">
        <v>81</v>
      </c>
      <c r="C25" s="32">
        <v>0</v>
      </c>
    </row>
    <row r="26" spans="1:9" ht="29.1" customHeight="1" x14ac:dyDescent="0.25">
      <c r="A26" s="82"/>
      <c r="B26" s="37" t="s">
        <v>91</v>
      </c>
      <c r="C26" s="32">
        <v>0</v>
      </c>
    </row>
    <row r="27" spans="1:9" x14ac:dyDescent="0.25">
      <c r="A27" s="82"/>
      <c r="B27" s="87" t="s">
        <v>92</v>
      </c>
      <c r="C27" s="88"/>
    </row>
    <row r="28" spans="1:9" x14ac:dyDescent="0.25">
      <c r="A28" s="82"/>
      <c r="B28" s="37" t="s">
        <v>93</v>
      </c>
      <c r="C28" s="32">
        <v>0</v>
      </c>
    </row>
    <row r="29" spans="1:9" x14ac:dyDescent="0.25">
      <c r="A29" s="82"/>
      <c r="B29" s="37" t="s">
        <v>79</v>
      </c>
      <c r="C29" s="32">
        <v>0</v>
      </c>
    </row>
    <row r="30" spans="1:9" x14ac:dyDescent="0.25">
      <c r="A30" s="82"/>
      <c r="B30" s="37" t="s">
        <v>80</v>
      </c>
      <c r="C30" s="32">
        <v>0</v>
      </c>
    </row>
    <row r="31" spans="1:9" x14ac:dyDescent="0.25">
      <c r="A31" s="82"/>
      <c r="B31" s="87" t="s">
        <v>94</v>
      </c>
      <c r="C31" s="88"/>
    </row>
    <row r="32" spans="1:9" x14ac:dyDescent="0.25">
      <c r="A32" s="82"/>
      <c r="B32" s="37"/>
      <c r="C32" s="32"/>
    </row>
    <row r="33" spans="1:3" x14ac:dyDescent="0.25">
      <c r="A33" s="82"/>
      <c r="B33" s="37" t="s">
        <v>79</v>
      </c>
      <c r="C33" s="32">
        <v>0</v>
      </c>
    </row>
    <row r="34" spans="1:3" x14ac:dyDescent="0.25">
      <c r="A34" s="82"/>
      <c r="B34" s="37" t="s">
        <v>80</v>
      </c>
      <c r="C34" s="32">
        <v>0</v>
      </c>
    </row>
    <row r="35" spans="1:3" x14ac:dyDescent="0.25">
      <c r="A35" s="82"/>
      <c r="B35" s="87" t="s">
        <v>95</v>
      </c>
      <c r="C35" s="88"/>
    </row>
    <row r="36" spans="1:3" x14ac:dyDescent="0.25">
      <c r="A36" s="82"/>
      <c r="B36" s="37" t="s">
        <v>96</v>
      </c>
      <c r="C36" s="33">
        <v>1</v>
      </c>
    </row>
    <row r="37" spans="1:3" x14ac:dyDescent="0.25">
      <c r="A37" s="82"/>
      <c r="B37" s="37" t="s">
        <v>40</v>
      </c>
      <c r="C37" s="34">
        <v>0</v>
      </c>
    </row>
    <row r="38" spans="1:3" x14ac:dyDescent="0.25">
      <c r="A38" s="82"/>
      <c r="B38" s="37" t="s">
        <v>97</v>
      </c>
      <c r="C38" s="33">
        <v>1</v>
      </c>
    </row>
    <row r="39" spans="1:3" x14ac:dyDescent="0.25">
      <c r="A39" s="24" t="s">
        <v>98</v>
      </c>
      <c r="B39" s="94">
        <f>IFERROR(B20*(VLOOKUP(B18,E15:F17,2,0)),16666)</f>
        <v>0</v>
      </c>
      <c r="C39" s="94"/>
    </row>
    <row r="40" spans="1:3" ht="93" customHeight="1" x14ac:dyDescent="0.25">
      <c r="A40" s="36" t="s">
        <v>99</v>
      </c>
      <c r="B40" s="95"/>
      <c r="C40" s="96"/>
    </row>
    <row r="41" spans="1:3" ht="211.5" customHeight="1" x14ac:dyDescent="0.25">
      <c r="A41" s="36" t="s">
        <v>100</v>
      </c>
      <c r="B41" s="92"/>
      <c r="C41" s="93"/>
    </row>
    <row r="42" spans="1:3" ht="26.1" customHeight="1" x14ac:dyDescent="0.25">
      <c r="A42" s="43" t="s">
        <v>101</v>
      </c>
      <c r="B42" s="43"/>
      <c r="C42" s="43"/>
    </row>
    <row r="43" spans="1:3" x14ac:dyDescent="0.25">
      <c r="A43" s="42" t="s">
        <v>102</v>
      </c>
      <c r="B43" s="91"/>
      <c r="C43" s="91"/>
    </row>
    <row r="44" spans="1:3" ht="41.1" customHeight="1" x14ac:dyDescent="0.25">
      <c r="A44" s="42" t="s">
        <v>103</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104</v>
      </c>
      <c r="B1" s="61"/>
      <c r="C1" s="61"/>
    </row>
    <row r="2" spans="1:3" x14ac:dyDescent="0.25">
      <c r="A2" s="20" t="s">
        <v>33</v>
      </c>
      <c r="B2" s="62" t="str">
        <f>'AUTOS NOTA 324'!B2:C2</f>
        <v xml:space="preserve">SINIESTRO   LEGIS </v>
      </c>
      <c r="C2" s="63"/>
    </row>
    <row r="3" spans="1:3" x14ac:dyDescent="0.25">
      <c r="A3" s="5" t="s">
        <v>1</v>
      </c>
      <c r="B3" s="49" t="str">
        <f>'AUTOS  NOTA 322'!B2:C2</f>
        <v>053083103001-2024-00280-00</v>
      </c>
      <c r="C3" s="49"/>
    </row>
    <row r="4" spans="1:3" x14ac:dyDescent="0.25">
      <c r="A4" s="5" t="s">
        <v>2</v>
      </c>
      <c r="B4" s="49" t="str">
        <f>'AUTOS  NOTA 322'!B3:C3</f>
        <v>JUZGADO 001 CIVIL DEL CIRCUITO DE GIRARDOTA, ANTIOQUIA</v>
      </c>
      <c r="C4" s="49"/>
    </row>
    <row r="5" spans="1:3" x14ac:dyDescent="0.25">
      <c r="A5" s="5" t="s">
        <v>3</v>
      </c>
      <c r="B5" s="49" t="str">
        <f>'AUTOS  NOTA 322'!B4:C4</f>
        <v xml:space="preserve">1. ANDRES MAURICIO PATIÑO GOMEZ, C.C. No. 1.044’506.208 (conductor vehículo SXZ-930)
2. DANIEL MACHADO DEL RIO, C.C. No. 1.044’505.881 (propietario vehículo SXZ-930)
3. ALLIANZ SEGUROS S.A
</v>
      </c>
      <c r="C5" s="49"/>
    </row>
    <row r="6" spans="1:3" ht="15" customHeight="1" x14ac:dyDescent="0.25">
      <c r="A6" s="5" t="s">
        <v>4</v>
      </c>
      <c r="B6" s="49" t="str">
        <f>'AUTOS  NOTA 322'!B5:C5</f>
        <v xml:space="preserve">1. YORMAN SANTIAGO OCAMPO ALBARAN, C.C. No. 1.020.486.806 (víctima directa)
2. AMANDA OCAMPO ALBARAN, C.C. No. 43.460.358 (madre)
3. KEVIN JARAMILLO OCAMPO, C.C. No. 1.023.627.588 (hermano)
4. EIBER HERNAN JARAMILLO OLARTE, C.C. No. 15’271.361 (padrastro)
</v>
      </c>
      <c r="C6" s="49"/>
    </row>
    <row r="7" spans="1:3" ht="15" customHeight="1" x14ac:dyDescent="0.25">
      <c r="A7" s="5" t="s">
        <v>5</v>
      </c>
      <c r="B7" s="49" t="str">
        <f>'AUTOS  NOTA 322'!B6:C6</f>
        <v>DEMANDA DIRECTA</v>
      </c>
      <c r="C7" s="49"/>
    </row>
    <row r="8" spans="1:3" ht="15" customHeight="1" x14ac:dyDescent="0.25">
      <c r="A8" s="31" t="s">
        <v>35</v>
      </c>
      <c r="B8" s="49" t="str">
        <f>'AUTOS  NOTA 322'!B7:C8</f>
        <v>YORMAN SANTIAGO OCAMPO ALBARAN</v>
      </c>
      <c r="C8" s="49"/>
    </row>
    <row r="9" spans="1:3" ht="18.95" customHeight="1" x14ac:dyDescent="0.25">
      <c r="A9" s="5" t="s">
        <v>105</v>
      </c>
      <c r="B9" s="49"/>
      <c r="C9" s="49"/>
    </row>
    <row r="10" spans="1:3" x14ac:dyDescent="0.25">
      <c r="A10" s="7" t="s">
        <v>89</v>
      </c>
      <c r="B10" s="103">
        <f>'AUTOS NOTA 324'!B20:C20</f>
        <v>0</v>
      </c>
      <c r="C10" s="103"/>
    </row>
    <row r="11" spans="1:3" x14ac:dyDescent="0.25">
      <c r="A11" s="7" t="s">
        <v>106</v>
      </c>
      <c r="B11" s="104">
        <f>'AUTOS NOTA 324'!B39:C39</f>
        <v>0</v>
      </c>
      <c r="C11" s="49"/>
    </row>
    <row r="12" spans="1:3" ht="30" x14ac:dyDescent="0.25">
      <c r="A12" s="7" t="s">
        <v>107</v>
      </c>
      <c r="B12" s="101"/>
      <c r="C12" s="102"/>
    </row>
    <row r="13" spans="1:3" ht="45" x14ac:dyDescent="0.25">
      <c r="A13" s="5" t="s">
        <v>108</v>
      </c>
      <c r="B13" s="49"/>
      <c r="C13" s="49"/>
    </row>
    <row r="14" spans="1:3" ht="45" x14ac:dyDescent="0.25">
      <c r="A14" s="5" t="s">
        <v>109</v>
      </c>
      <c r="B14" s="49"/>
      <c r="C14" s="49"/>
    </row>
    <row r="15" spans="1:3" x14ac:dyDescent="0.25">
      <c r="A15" s="5" t="s">
        <v>110</v>
      </c>
      <c r="B15" s="6"/>
      <c r="C15" s="6"/>
    </row>
    <row r="16" spans="1:3" x14ac:dyDescent="0.25">
      <c r="A16" s="7" t="s">
        <v>111</v>
      </c>
      <c r="B16" s="49"/>
      <c r="C16" s="49"/>
    </row>
    <row r="17" spans="1:3" x14ac:dyDescent="0.25">
      <c r="A17" s="6" t="s">
        <v>112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openxmlformats.org/package/2006/metadata/core-propertie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e7d3d6e7-89cb-4750-b948-5e984f176bb6"/>
    <ds:schemaRef ds:uri="4382931b-6036-484b-ad41-6810b26eb986"/>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2024-10-07T16:36:30Z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