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https://gha2-my.sharepoint.com/personal/amurillo_gha_com_co/Documents/ASIGNACIONES/ALLIANZ/INFORMES 322/"/>
    </mc:Choice>
  </mc:AlternateContent>
  <xr:revisionPtr revIDLastSave="9" documentId="13_ncr:1_{014CB78E-18BF-4D5A-87F2-BF1653027423}" xr6:coauthVersionLast="47" xr6:coauthVersionMax="47" xr10:uidLastSave="{C3B0E51F-28A4-4F5D-BC6F-15775EDA35FA}"/>
  <bookViews>
    <workbookView xWindow="12000" yWindow="0" windowWidth="12000" windowHeight="12900" xr2:uid="{00000000-000D-0000-FFFF-FFFF00000000}"/>
  </bookViews>
  <sheets>
    <sheet name="GENERALES NOTA 322" sheetId="5" r:id="rId1"/>
    <sheet name="GENERALES NOTA 321" sheetId="10" r:id="rId2"/>
    <sheet name="GENERALES  NOTA 324" sheetId="11" r:id="rId3"/>
    <sheet name="GENERALES NOTA 325" sheetId="14" r:id="rId4"/>
    <sheet name="Hoja1" sheetId="15" state="hidden" r:id="rId5"/>
    <sheet name="Hoja2" sheetId="6" state="hidden" r:id="rId6"/>
  </sheets>
  <externalReferences>
    <externalReference r:id="rId7"/>
    <externalReference r:id="rId8"/>
  </externalReferences>
  <definedNames>
    <definedName name="Posición">[1]Hoja1!$S$3:$S$4</definedName>
    <definedName name="Probabilidad">[1]Parametros!$A$3:$A$5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7" i="11" l="1"/>
  <c r="B28" i="11" s="1"/>
  <c r="C11" i="11"/>
  <c r="C10" i="11"/>
  <c r="B7" i="10"/>
  <c r="B7" i="14"/>
  <c r="B6" i="14"/>
  <c r="B5" i="14"/>
  <c r="B4" i="14"/>
  <c r="B3" i="14"/>
  <c r="B2" i="14"/>
  <c r="B4" i="11"/>
  <c r="B5" i="11"/>
  <c r="B6" i="11"/>
  <c r="B7" i="11"/>
  <c r="B3" i="11"/>
  <c r="B2" i="11"/>
  <c r="B8" i="11"/>
  <c r="B4" i="10"/>
  <c r="B5" i="10"/>
  <c r="B6" i="10"/>
  <c r="B3" i="10"/>
</calcChain>
</file>

<file path=xl/sharedStrings.xml><?xml version="1.0" encoding="utf-8"?>
<sst xmlns="http://schemas.openxmlformats.org/spreadsheetml/2006/main" count="190" uniqueCount="149">
  <si>
    <t>Juzgado</t>
  </si>
  <si>
    <t xml:space="preserve">Demandante </t>
  </si>
  <si>
    <t>Nombre de lesionado o muerto (s)</t>
  </si>
  <si>
    <t>Fecha de los hechos</t>
  </si>
  <si>
    <t>Fecha de solicitud audiencia prejudicial</t>
  </si>
  <si>
    <t>Fecha de audiencia prejudicial</t>
  </si>
  <si>
    <t>Asegurado</t>
  </si>
  <si>
    <t>Nit Asegurado</t>
  </si>
  <si>
    <t xml:space="preserve">No. Póliza vinculada (las que se necesite solicitar). </t>
  </si>
  <si>
    <t>Fecha de notificación</t>
  </si>
  <si>
    <t xml:space="preserve">Fecha de contestacion </t>
  </si>
  <si>
    <t>Radicado(23 digitos)</t>
  </si>
  <si>
    <t xml:space="preserve">Situcion Laboral </t>
  </si>
  <si>
    <t>• Prescripción de las acciones derivadas del contrato de seguros.</t>
  </si>
  <si>
    <t>• Existencia de coaseguro.</t>
  </si>
  <si>
    <t xml:space="preserve">% DE PARTICIPACION </t>
  </si>
  <si>
    <t>MOTIVO DE LA DEMANDA</t>
  </si>
  <si>
    <t xml:space="preserve">Nuevos reclamantes </t>
  </si>
  <si>
    <t>Respuesta extemporanea</t>
  </si>
  <si>
    <t xml:space="preserve">Objetado por la Compañía </t>
  </si>
  <si>
    <t>Pretensiones elevadas- reclamación Compañía</t>
  </si>
  <si>
    <t>Ofrecimiento muy bajo-reclamación Compañía</t>
  </si>
  <si>
    <t xml:space="preserve">Vida/RC medica- aviso de siniestro sin tramite </t>
  </si>
  <si>
    <t xml:space="preserve">Sin reclamación previa </t>
  </si>
  <si>
    <t>REASEGURO</t>
  </si>
  <si>
    <t>SINIESTRO - APLICATIVO</t>
  </si>
  <si>
    <t>PÓLIZA</t>
  </si>
  <si>
    <t>AMPARO A AFECTAR</t>
  </si>
  <si>
    <t xml:space="preserve">VIGENCIA </t>
  </si>
  <si>
    <t xml:space="preserve">SINIESTRO DENTRO DE LA VIGENCIA? </t>
  </si>
  <si>
    <t>CARTERA A DÍA</t>
  </si>
  <si>
    <t>COASEGURO</t>
  </si>
  <si>
    <t>SI</t>
  </si>
  <si>
    <t>NO</t>
  </si>
  <si>
    <t>• Aplicación de la limitación de responsabilidad por razón del deducible a cargo del asegurado.</t>
  </si>
  <si>
    <t xml:space="preserve">• Disminución de la suma asegurada por pago de indemnizaciones con cargo a la PÓLIZA xxxxxx No. xxxxxxx
</t>
  </si>
  <si>
    <t xml:space="preserve">• La responsabilidad de la aseguradora se encuentra limitada al valor de la suma asegurada.
</t>
  </si>
  <si>
    <t>• La cobertura otorgada por la póliza se circunscribe a los términos de su clausulado.</t>
  </si>
  <si>
    <t>OFRECIENTO VALOR</t>
  </si>
  <si>
    <t xml:space="preserve">ASEGURADORAS  </t>
  </si>
  <si>
    <t>REMISION DE ANTECEDENTES - ABOGADO INTERNO-</t>
  </si>
  <si>
    <t>SOLICITUD DE ANTECEDENTES -ABOGADO EXTERNO-</t>
  </si>
  <si>
    <t>Fecha de asignación</t>
  </si>
  <si>
    <t>INFORME INICIAL-ABOGADO EXTERNO-</t>
  </si>
  <si>
    <t>Clasificación Contingencia</t>
  </si>
  <si>
    <t>Concepto del Abogado sobre la Contingencia:(Se debe indicar las razones por las cuales se considera que el proceso es Eventual Remoto o Probable.)</t>
  </si>
  <si>
    <t>Valor de las pretensiones totales de la demanda (en pesos no en SMMLV)</t>
  </si>
  <si>
    <t>Perjuicios reclamados  (en pesos no en SMMLV)</t>
  </si>
  <si>
    <t>Patrimoniales</t>
  </si>
  <si>
    <t>Lucro Cesante</t>
  </si>
  <si>
    <t>Daño Emergente</t>
  </si>
  <si>
    <t>Extrapatrimoniales</t>
  </si>
  <si>
    <t>Valor Contingencia: ( en pesos). Cuanto vale perder o negociar el caso por un valor que debe estar dentro del valor asegurado( con criterios jurisprudenciales)</t>
  </si>
  <si>
    <t>VALOR CONTINGENCIA</t>
  </si>
  <si>
    <t>Observaciones sobre el valor de la contingencia: (Se debe explicar como se aterrizaron las pretensiones.)</t>
  </si>
  <si>
    <t>Defensa de la Aseguradora: (Enumerar y enunciar las excepciones propuestas demanda y/o llamamiento )</t>
  </si>
  <si>
    <t>INFORME ABOGADO INTERNO</t>
  </si>
  <si>
    <t>REMOTO</t>
  </si>
  <si>
    <t>EVENTUAL</t>
  </si>
  <si>
    <t>PROBABLE</t>
  </si>
  <si>
    <t>MODALIDAD</t>
  </si>
  <si>
    <t>CLASE DE REASEGURO</t>
  </si>
  <si>
    <t>FACULTATIVO</t>
  </si>
  <si>
    <t>AUTOMATICO</t>
  </si>
  <si>
    <t>EXCEPCIONES PROPUESTAS COMPAÑÍA</t>
  </si>
  <si>
    <t>El abogado externo remitio la contestacion  y envio de informe inicial en los terminos establecidos ?</t>
  </si>
  <si>
    <t xml:space="preserve">El abogado propuso las excepciones adecuadas para el respetivo proceso? Recomendaciones </t>
  </si>
  <si>
    <t xml:space="preserve">Caso migrado </t>
  </si>
  <si>
    <t>OCURRENCIA</t>
  </si>
  <si>
    <t>CLAIMS MADE</t>
  </si>
  <si>
    <t>SUNSET</t>
  </si>
  <si>
    <t>DESCUBREMIENTO</t>
  </si>
  <si>
    <t>CEDIDO</t>
  </si>
  <si>
    <t>ACEPTADO</t>
  </si>
  <si>
    <t>PROPIO</t>
  </si>
  <si>
    <t>OFRECIENTO PREVIO?</t>
  </si>
  <si>
    <t xml:space="preserve">INFORME AJUSTADOR </t>
  </si>
  <si>
    <t>VALOR ASEGURADO</t>
  </si>
  <si>
    <t xml:space="preserve">Ocupado-trabajador cuenta ajena </t>
  </si>
  <si>
    <t>Ocupado - Autonomo</t>
  </si>
  <si>
    <t xml:space="preserve">Tareas del hogar </t>
  </si>
  <si>
    <t>Pendiente acceder al mercado laboral -pedir a nino</t>
  </si>
  <si>
    <t>Acompañante motorista</t>
  </si>
  <si>
    <t xml:space="preserve">Ciclista </t>
  </si>
  <si>
    <t>Cliclista vehículo</t>
  </si>
  <si>
    <t xml:space="preserve">Motociclista </t>
  </si>
  <si>
    <t>Ocupante vehículo</t>
  </si>
  <si>
    <t>Pasajero servicio publico</t>
  </si>
  <si>
    <t>OBJECION -Marque con una (x)</t>
  </si>
  <si>
    <t xml:space="preserve">Agravación del estado del riesgo </t>
  </si>
  <si>
    <t>Cobertura agotada</t>
  </si>
  <si>
    <t>Exclusión de la póliza</t>
  </si>
  <si>
    <t xml:space="preserve">Falta de interés asegurable </t>
  </si>
  <si>
    <t xml:space="preserve">Mora en la prima </t>
  </si>
  <si>
    <t>• Exclusiones  de confomidad a la Póliza, especifique cual:</t>
  </si>
  <si>
    <t>No demostración de ocurrencia y cuantía</t>
  </si>
  <si>
    <t xml:space="preserve">Sin prueba de responsabilidad </t>
  </si>
  <si>
    <t xml:space="preserve">Perdida inferior al deducible </t>
  </si>
  <si>
    <t xml:space="preserve">Prexistencia </t>
  </si>
  <si>
    <t xml:space="preserve">Reticencia </t>
  </si>
  <si>
    <t xml:space="preserve">Prescripción </t>
  </si>
  <si>
    <t xml:space="preserve">Póliza no vigente </t>
  </si>
  <si>
    <t xml:space="preserve">Responsabilidad del tercero </t>
  </si>
  <si>
    <t xml:space="preserve">Incumplimiento de garantías </t>
  </si>
  <si>
    <t xml:space="preserve">Siniestro fuera de vigencia de la póliza </t>
  </si>
  <si>
    <t>OTRA:</t>
  </si>
  <si>
    <t>Otras</t>
  </si>
  <si>
    <t>Reserva propuesta</t>
  </si>
  <si>
    <t>DAÑOS MATERIALES</t>
  </si>
  <si>
    <t>Demandado</t>
  </si>
  <si>
    <t>Tipo de vinculacion compañía</t>
  </si>
  <si>
    <t>DEMANDA DIRECTA</t>
  </si>
  <si>
    <t>Daño moral</t>
  </si>
  <si>
    <t>Daño a la salud</t>
  </si>
  <si>
    <t>Daño a la Salud que podría interpretarse como daño a la vida de relación</t>
  </si>
  <si>
    <t>OTROS</t>
  </si>
  <si>
    <t>DEDUCIBLE</t>
  </si>
  <si>
    <t xml:space="preserve">VISTO BUENO ABOGADO INTERNO </t>
  </si>
  <si>
    <t>VISTO BUENO ABOGADO INTERNO?</t>
  </si>
  <si>
    <t xml:space="preserve">COMENTARIOS </t>
  </si>
  <si>
    <r>
      <t xml:space="preserve">Breve resumen de los hechos : </t>
    </r>
    <r>
      <rPr>
        <sz val="11"/>
        <color theme="1"/>
        <rFont val="Calibri"/>
        <family val="2"/>
        <scheme val="minor"/>
      </rPr>
      <t>Establecer las circunstancias de tiempo, modo y lugar,  de ser el caso nombrar  los lesionados (pcl-entidad que emite la pcl- días de incapacidad, lesiones) y muertos. Procurar no transcribir los hechos de la demanda, este espacio tiene como finalidad mostrar un panorama de los hechos.</t>
    </r>
  </si>
  <si>
    <t>CONTINGENCIA</t>
  </si>
  <si>
    <t>Reserva CIA</t>
  </si>
  <si>
    <t>Comentarios clasificación y valor contingencia</t>
  </si>
  <si>
    <t xml:space="preserve">Creación de intervinientes </t>
  </si>
  <si>
    <t>Comentarios adicionales</t>
  </si>
  <si>
    <t xml:space="preserve">SI </t>
  </si>
  <si>
    <t>COASEGURO RETENCION ALLIANZ (%)</t>
  </si>
  <si>
    <t>PROBABLE GENERALES</t>
  </si>
  <si>
    <t>EVENTUAL GENERALES</t>
  </si>
  <si>
    <t>PROBABLE RC MEDICA</t>
  </si>
  <si>
    <t>EVENTUAL RC MEDICA</t>
  </si>
  <si>
    <t>PROBABLE AVIACION,SALUD,VIDA</t>
  </si>
  <si>
    <t>EVENTUAL AVIACION,SALUD,VIDA</t>
  </si>
  <si>
    <t>LLAMADA EN GARANTIA</t>
  </si>
  <si>
    <t>SINIESTRO LEGIS</t>
  </si>
  <si>
    <t>CONCURRENCIA</t>
  </si>
  <si>
    <t>COLFONDOS Y OTRO</t>
  </si>
  <si>
    <t>SEGURO PREVISIONAL - PÓLIZA DE INVALIDEZ Y SOBREVIVENCIA NO. 0209000001-1</t>
  </si>
  <si>
    <t>COLFONDOS S.A. PENSIONES Y CESANTÍAS</t>
  </si>
  <si>
    <t>800.149.496-2</t>
  </si>
  <si>
    <t>0209000001-1</t>
  </si>
  <si>
    <t>N/A</t>
  </si>
  <si>
    <t>NO ES POSIBLE CUANTIFICAR LAS PRETENSIONES DE LA DEMANDA EN ATENCIÓN A LA NATURALEZA DEL PROCESO.</t>
  </si>
  <si>
    <t>CLEMENCIA MEJIA GONZALEZ. C.C: 42.069.180</t>
  </si>
  <si>
    <t>76001310500520240037500</t>
  </si>
  <si>
    <t>005 LABORAL CIRCUITO CALI</t>
  </si>
  <si>
    <t>21/09/2000</t>
  </si>
  <si>
    <t>SEGÚN LOS HECHOS DE LA DEMANDA, LA SEÑORA CLEMENCIA MEJIA GONZALEZ, IDENTIFICADA CON LA C.C: 42.069.180, NACIÓ EL 07/10/1963. SE VINCULÓ AL RAIS CON FECHA DE EFECTIVIDAD EL 20/09/2000, A FAVOR DE COLFONDOS S.A., ENTIDAD QUE PARA LOGRAR LA AFILIACIÓN DE LA SEÑORA CLEMENCIA MEJÍA GONZÁLEZ, LE MANIFESTÓ QUE EL ISS, HOY COLPENSIONES IBA A DESAPARECER, IGUALMENTE, QUE SU MESADA PENSIONAL IBA A SER MAYOR O IGUAL EN EL RAIS COMPARADA CON LA RESULTANTE EN EL RPM. COLFONDOS S.A. OMITIÓ, AL MOMENTO DE LA AFILIACIÓN, BRINDAR A LA SEÑORA MEJÍA GONZÁLEZ LA INFORMACIÓN RELACIONADA CON LAS VENTAJAS Y DESVENTAJAS DE DICHO TRÁMITE. LA ACTORA SE TRASLADÓ POSTERIORMENTE EN DICIEMBRE DE 2001 A LA AFP PORVENIR S.A. LA PROYECCIÓN DE LA MESADA PENSIONAL EN EL RAIS, REALIZADA POR PORVENIR S.A., FUE PROYECTADA POR UN VALOR DE $1.300.000, MIENTAS QUE LA PROYECTADA PARA EL RPM ASCIENDE A $2.664.571 PARA EL AÑO 2024. EL 27/06/2024, SOLICITÓ A COLPENSIONES EL TRASLADO DE RÉGIMEN, EL CUAL FUE NEGADO.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</si>
</sst>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-&quot;$&quot;\ * #,##0_-;\-&quot;$&quot;\ * #,##0_-;_-&quot;$&quot;\ * &quot;-&quot;_-;_-@_-"/>
    <numFmt numFmtId="164" formatCode="_-&quot;$&quot;\ * #,##0_-;\-&quot;$&quot;\ * #,##0_-;_-&quot;$&quot;\ * &quot;-&quot;_-;_-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1">
    <xf numFmtId="0" fontId="0" fillId="0" borderId="0" xfId="0"/>
    <xf numFmtId="0" fontId="0" fillId="0" borderId="1" xfId="0" applyBorder="1"/>
    <xf numFmtId="0" fontId="0" fillId="0" borderId="0" xfId="0" applyAlignment="1">
      <alignment vertical="top"/>
    </xf>
    <xf numFmtId="0" fontId="5" fillId="3" borderId="1" xfId="0" applyFont="1" applyFill="1" applyBorder="1" applyAlignment="1">
      <alignment horizontal="center"/>
    </xf>
    <xf numFmtId="9" fontId="0" fillId="0" borderId="0" xfId="0" applyNumberFormat="1" applyAlignment="1">
      <alignment vertical="top"/>
    </xf>
    <xf numFmtId="0" fontId="2" fillId="0" borderId="1" xfId="0" applyFont="1" applyBorder="1" applyAlignment="1">
      <alignment horizontal="justify" vertical="top" wrapText="1"/>
    </xf>
    <xf numFmtId="42" fontId="0" fillId="0" borderId="1" xfId="1" applyFont="1" applyBorder="1" applyAlignment="1">
      <alignment horizontal="justify" vertical="top"/>
    </xf>
    <xf numFmtId="0" fontId="0" fillId="0" borderId="0" xfId="0" applyAlignment="1">
      <alignment horizontal="justify" vertical="top"/>
    </xf>
    <xf numFmtId="0" fontId="0" fillId="5" borderId="0" xfId="0" applyFill="1"/>
    <xf numFmtId="0" fontId="5" fillId="6" borderId="1" xfId="0" applyFont="1" applyFill="1" applyBorder="1" applyAlignment="1">
      <alignment horizontal="justify" vertical="top"/>
    </xf>
    <xf numFmtId="0" fontId="5" fillId="6" borderId="1" xfId="0" applyFont="1" applyFill="1" applyBorder="1" applyAlignment="1">
      <alignment horizontal="left" vertical="top"/>
    </xf>
    <xf numFmtId="0" fontId="0" fillId="0" borderId="1" xfId="0" applyBorder="1" applyAlignment="1">
      <alignment horizontal="justify" vertical="top"/>
    </xf>
    <xf numFmtId="0" fontId="0" fillId="0" borderId="4" xfId="0" applyBorder="1" applyAlignment="1">
      <alignment horizontal="justify" vertical="top"/>
    </xf>
    <xf numFmtId="0" fontId="0" fillId="0" borderId="2" xfId="0" applyBorder="1" applyAlignment="1">
      <alignment horizontal="justify" vertical="top"/>
    </xf>
    <xf numFmtId="0" fontId="2" fillId="4" borderId="4" xfId="0" applyFont="1" applyFill="1" applyBorder="1" applyAlignment="1">
      <alignment horizontal="justify" vertical="top" wrapText="1"/>
    </xf>
    <xf numFmtId="0" fontId="2" fillId="0" borderId="1" xfId="0" applyFont="1" applyBorder="1" applyAlignment="1">
      <alignment horizontal="justify" vertical="top"/>
    </xf>
    <xf numFmtId="42" fontId="4" fillId="7" borderId="1" xfId="1" applyFont="1" applyFill="1" applyBorder="1" applyAlignment="1">
      <alignment horizontal="center" vertical="top"/>
    </xf>
    <xf numFmtId="9" fontId="0" fillId="0" borderId="0" xfId="2" applyFont="1"/>
    <xf numFmtId="0" fontId="5" fillId="2" borderId="8" xfId="0" applyFont="1" applyFill="1" applyBorder="1" applyAlignment="1">
      <alignment horizontal="justify" vertical="top"/>
    </xf>
    <xf numFmtId="42" fontId="0" fillId="0" borderId="1" xfId="1" applyFont="1" applyBorder="1" applyAlignment="1" applyProtection="1">
      <alignment horizontal="justify" vertical="top"/>
      <protection locked="0"/>
    </xf>
    <xf numFmtId="0" fontId="0" fillId="0" borderId="2" xfId="0" applyBorder="1" applyAlignment="1" applyProtection="1">
      <alignment horizontal="justify" vertical="top"/>
      <protection locked="0"/>
    </xf>
    <xf numFmtId="0" fontId="2" fillId="0" borderId="1" xfId="0" applyFont="1" applyBorder="1" applyAlignment="1" applyProtection="1">
      <alignment horizontal="justify" vertical="top" wrapText="1"/>
      <protection locked="0"/>
    </xf>
    <xf numFmtId="0" fontId="0" fillId="0" borderId="1" xfId="0" applyBorder="1" applyAlignment="1" applyProtection="1">
      <alignment horizontal="justify" vertical="top"/>
      <protection locked="0"/>
    </xf>
    <xf numFmtId="0" fontId="2" fillId="0" borderId="1" xfId="0" applyFont="1" applyBorder="1" applyAlignment="1" applyProtection="1">
      <alignment horizontal="justify" vertical="top"/>
      <protection locked="0"/>
    </xf>
    <xf numFmtId="42" fontId="6" fillId="7" borderId="1" xfId="1" applyFont="1" applyFill="1" applyBorder="1" applyAlignment="1" applyProtection="1">
      <alignment horizontal="center" vertical="top"/>
      <protection locked="0"/>
    </xf>
    <xf numFmtId="0" fontId="0" fillId="0" borderId="8" xfId="0" applyBorder="1" applyAlignment="1" applyProtection="1">
      <alignment horizontal="center" vertical="top"/>
      <protection locked="0"/>
    </xf>
    <xf numFmtId="9" fontId="0" fillId="0" borderId="1" xfId="2" applyFont="1" applyBorder="1" applyAlignment="1" applyProtection="1">
      <alignment horizontal="center" vertical="top"/>
      <protection locked="0"/>
    </xf>
    <xf numFmtId="0" fontId="0" fillId="0" borderId="0" xfId="0" applyProtection="1">
      <protection locked="0"/>
    </xf>
    <xf numFmtId="42" fontId="0" fillId="0" borderId="1" xfId="1" applyFont="1" applyBorder="1" applyAlignment="1" applyProtection="1">
      <alignment horizontal="center" vertical="top"/>
      <protection locked="0"/>
    </xf>
    <xf numFmtId="0" fontId="3" fillId="2" borderId="4" xfId="0" applyFont="1" applyFill="1" applyBorder="1" applyAlignment="1" applyProtection="1">
      <alignment horizontal="center" vertical="top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0" fillId="0" borderId="1" xfId="0" applyBorder="1" applyAlignment="1">
      <alignment vertical="top"/>
    </xf>
    <xf numFmtId="0" fontId="0" fillId="0" borderId="11" xfId="0" applyBorder="1" applyAlignment="1">
      <alignment vertical="top"/>
    </xf>
    <xf numFmtId="14" fontId="0" fillId="0" borderId="1" xfId="0" applyNumberFormat="1" applyBorder="1" applyAlignment="1">
      <alignment horizontal="justify" vertical="top"/>
    </xf>
    <xf numFmtId="0" fontId="0" fillId="0" borderId="1" xfId="0" applyBorder="1" applyAlignment="1">
      <alignment horizontal="justify" vertical="top"/>
    </xf>
    <xf numFmtId="0" fontId="2" fillId="0" borderId="1" xfId="0" applyFont="1" applyBorder="1" applyAlignment="1">
      <alignment horizontal="justify" vertical="top" wrapText="1"/>
    </xf>
    <xf numFmtId="14" fontId="0" fillId="0" borderId="2" xfId="0" applyNumberFormat="1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164" fontId="7" fillId="8" borderId="13" xfId="0" applyNumberFormat="1" applyFont="1" applyFill="1" applyBorder="1" applyAlignment="1">
      <alignment horizontal="left" vertical="top"/>
    </xf>
    <xf numFmtId="0" fontId="8" fillId="0" borderId="14" xfId="0" applyFont="1" applyBorder="1"/>
    <xf numFmtId="0" fontId="2" fillId="0" borderId="1" xfId="0" applyFont="1" applyBorder="1" applyAlignment="1">
      <alignment horizontal="justify" vertical="top"/>
    </xf>
    <xf numFmtId="0" fontId="4" fillId="6" borderId="1" xfId="0" applyFont="1" applyFill="1" applyBorder="1" applyAlignment="1">
      <alignment horizontal="center" vertical="top"/>
    </xf>
    <xf numFmtId="0" fontId="4" fillId="6" borderId="2" xfId="0" applyFont="1" applyFill="1" applyBorder="1" applyAlignment="1">
      <alignment horizontal="center" vertical="top"/>
    </xf>
    <xf numFmtId="0" fontId="4" fillId="6" borderId="3" xfId="0" applyFont="1" applyFill="1" applyBorder="1" applyAlignment="1">
      <alignment horizontal="center" vertical="top"/>
    </xf>
    <xf numFmtId="49" fontId="0" fillId="0" borderId="1" xfId="0" applyNumberFormat="1" applyBorder="1" applyAlignment="1">
      <alignment horizontal="justify" vertical="top" wrapText="1"/>
    </xf>
    <xf numFmtId="0" fontId="0" fillId="0" borderId="1" xfId="0" applyBorder="1" applyAlignment="1">
      <alignment horizontal="justify" vertical="top" wrapText="1"/>
    </xf>
    <xf numFmtId="0" fontId="0" fillId="0" borderId="2" xfId="0" applyBorder="1" applyAlignment="1">
      <alignment horizontal="justify" vertical="top" wrapText="1"/>
    </xf>
    <xf numFmtId="0" fontId="0" fillId="0" borderId="3" xfId="0" applyBorder="1" applyAlignment="1">
      <alignment horizontal="justify" vertical="top" wrapText="1"/>
    </xf>
    <xf numFmtId="0" fontId="3" fillId="2" borderId="0" xfId="0" applyFont="1" applyFill="1" applyAlignment="1">
      <alignment horizontal="center" vertical="top"/>
    </xf>
    <xf numFmtId="49" fontId="0" fillId="0" borderId="2" xfId="0" applyNumberFormat="1" applyBorder="1" applyAlignment="1">
      <alignment horizontal="justify" vertical="top"/>
    </xf>
    <xf numFmtId="49" fontId="0" fillId="0" borderId="3" xfId="0" applyNumberFormat="1" applyBorder="1" applyAlignment="1">
      <alignment horizontal="justify" vertical="top"/>
    </xf>
    <xf numFmtId="0" fontId="0" fillId="0" borderId="2" xfId="0" applyBorder="1" applyAlignment="1">
      <alignment horizontal="justify" vertical="top"/>
    </xf>
    <xf numFmtId="0" fontId="0" fillId="0" borderId="3" xfId="0" applyBorder="1" applyAlignment="1">
      <alignment horizontal="justify" vertical="top"/>
    </xf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horizontal="center" vertical="top"/>
    </xf>
    <xf numFmtId="0" fontId="0" fillId="0" borderId="2" xfId="0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4" fillId="2" borderId="4" xfId="0" applyFont="1" applyFill="1" applyBorder="1" applyAlignment="1">
      <alignment horizontal="center" vertical="top"/>
    </xf>
    <xf numFmtId="0" fontId="4" fillId="6" borderId="4" xfId="0" applyFont="1" applyFill="1" applyBorder="1" applyAlignment="1">
      <alignment horizontal="justify" vertical="top"/>
    </xf>
    <xf numFmtId="0" fontId="5" fillId="6" borderId="9" xfId="0" applyFont="1" applyFill="1" applyBorder="1" applyAlignment="1">
      <alignment horizontal="center" vertical="center"/>
    </xf>
    <xf numFmtId="0" fontId="5" fillId="6" borderId="10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top"/>
    </xf>
    <xf numFmtId="0" fontId="0" fillId="0" borderId="2" xfId="0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42" fontId="0" fillId="5" borderId="2" xfId="1" applyFont="1" applyFill="1" applyBorder="1" applyAlignment="1" applyProtection="1">
      <alignment horizontal="justify" vertical="top"/>
      <protection locked="0"/>
    </xf>
    <xf numFmtId="42" fontId="0" fillId="5" borderId="3" xfId="1" applyFont="1" applyFill="1" applyBorder="1" applyAlignment="1" applyProtection="1">
      <alignment horizontal="justify" vertical="top"/>
      <protection locked="0"/>
    </xf>
    <xf numFmtId="0" fontId="0" fillId="4" borderId="5" xfId="0" applyFill="1" applyBorder="1" applyAlignment="1" applyProtection="1">
      <alignment horizontal="left" vertical="top" wrapText="1"/>
      <protection locked="0"/>
    </xf>
    <xf numFmtId="0" fontId="0" fillId="4" borderId="7" xfId="0" applyFill="1" applyBorder="1" applyAlignment="1" applyProtection="1">
      <alignment horizontal="left" vertical="top" wrapText="1"/>
      <protection locked="0"/>
    </xf>
    <xf numFmtId="0" fontId="0" fillId="0" borderId="2" xfId="0" applyBorder="1" applyAlignment="1" applyProtection="1">
      <alignment horizontal="center" vertical="top"/>
      <protection locked="0"/>
    </xf>
    <xf numFmtId="0" fontId="0" fillId="0" borderId="3" xfId="0" applyBorder="1" applyAlignment="1" applyProtection="1">
      <alignment horizontal="center" vertical="top"/>
      <protection locked="0"/>
    </xf>
    <xf numFmtId="0" fontId="0" fillId="0" borderId="1" xfId="0" applyBorder="1" applyAlignment="1" applyProtection="1">
      <alignment horizontal="justify" vertical="top"/>
      <protection locked="0"/>
    </xf>
    <xf numFmtId="0" fontId="2" fillId="0" borderId="1" xfId="0" applyFont="1" applyBorder="1" applyAlignment="1" applyProtection="1">
      <alignment horizontal="justify" vertical="top"/>
      <protection locked="0"/>
    </xf>
    <xf numFmtId="0" fontId="4" fillId="6" borderId="2" xfId="0" applyFont="1" applyFill="1" applyBorder="1" applyAlignment="1" applyProtection="1">
      <alignment horizontal="center" vertical="top"/>
      <protection locked="0"/>
    </xf>
    <xf numFmtId="0" fontId="4" fillId="6" borderId="3" xfId="0" applyFont="1" applyFill="1" applyBorder="1" applyAlignment="1" applyProtection="1">
      <alignment horizontal="center" vertical="top"/>
      <protection locked="0"/>
    </xf>
    <xf numFmtId="0" fontId="4" fillId="6" borderId="12" xfId="0" applyFont="1" applyFill="1" applyBorder="1" applyAlignment="1" applyProtection="1">
      <alignment horizontal="center" vertical="top"/>
      <protection locked="0"/>
    </xf>
    <xf numFmtId="0" fontId="4" fillId="6" borderId="6" xfId="0" applyFont="1" applyFill="1" applyBorder="1" applyAlignment="1" applyProtection="1">
      <alignment horizontal="center" vertical="top"/>
      <protection locked="0"/>
    </xf>
    <xf numFmtId="42" fontId="0" fillId="5" borderId="0" xfId="1" applyFont="1" applyFill="1" applyBorder="1" applyAlignment="1">
      <alignment horizontal="center" vertical="top"/>
    </xf>
    <xf numFmtId="0" fontId="0" fillId="0" borderId="2" xfId="0" applyBorder="1" applyAlignment="1" applyProtection="1">
      <alignment horizontal="left" vertical="top" wrapText="1"/>
      <protection locked="0"/>
    </xf>
    <xf numFmtId="0" fontId="0" fillId="0" borderId="3" xfId="0" applyBorder="1" applyAlignment="1" applyProtection="1">
      <alignment horizontal="left" vertical="top"/>
      <protection locked="0"/>
    </xf>
    <xf numFmtId="0" fontId="0" fillId="0" borderId="1" xfId="0" applyBorder="1" applyAlignment="1" applyProtection="1">
      <alignment horizontal="left" wrapText="1"/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 vertical="top"/>
      <protection locked="0"/>
    </xf>
    <xf numFmtId="0" fontId="0" fillId="0" borderId="8" xfId="0" applyBorder="1" applyAlignment="1" applyProtection="1">
      <alignment horizontal="center" vertical="top"/>
      <protection locked="0"/>
    </xf>
    <xf numFmtId="42" fontId="0" fillId="5" borderId="1" xfId="1" applyFont="1" applyFill="1" applyBorder="1" applyAlignment="1">
      <alignment horizontal="justify" vertical="top"/>
    </xf>
    <xf numFmtId="0" fontId="0" fillId="0" borderId="1" xfId="0" applyBorder="1" applyAlignment="1">
      <alignment horizontal="center" vertical="top" wrapText="1"/>
    </xf>
  </cellXfs>
  <cellStyles count="3">
    <cellStyle name="Moneda [0]" xfId="1" builtinId="7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xnas1\Colombia\INDEMNIZ_PROCESOS_JUDICIALES\TATIANA\Procesos\Informes%20Iniciales\Copia%20de%20Informe%20Incicial%202017%20%20(2)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ce02653\Desktop\INFORME%20INICIAL%20AUTOS%202023.xlsx" TargetMode="External"/><Relationship Id="rId1" Type="http://schemas.openxmlformats.org/officeDocument/2006/relationships/externalLinkPath" Target="/Users/ce02653/Desktop/INFORME%20INICIAL%20AUTOS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  <sheetName val="Parametros"/>
      <sheetName val="Hoja3"/>
    </sheetNames>
    <sheetDataSet>
      <sheetData sheetId="0">
        <row r="3">
          <cell r="S3" t="str">
            <v>En contra</v>
          </cell>
        </row>
        <row r="4">
          <cell r="S4" t="str">
            <v>A Favor</v>
          </cell>
        </row>
      </sheetData>
      <sheetData sheetId="1">
        <row r="3">
          <cell r="A3" t="str">
            <v>Remota</v>
          </cell>
        </row>
        <row r="4">
          <cell r="A4" t="str">
            <v>Eventual</v>
          </cell>
        </row>
        <row r="5">
          <cell r="A5" t="str">
            <v>Probable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UTOS  NOTA 322"/>
      <sheetName val="AUTOS NOTA 321"/>
      <sheetName val="AUTOS NOTA 324"/>
      <sheetName val="TASACION "/>
      <sheetName val="AUTOS NOTA 325"/>
      <sheetName val="Hoja2"/>
    </sheetNames>
    <sheetDataSet>
      <sheetData sheetId="0" refreshError="1"/>
      <sheetData sheetId="1">
        <row r="2">
          <cell r="B2" t="str">
            <v xml:space="preserve">SINIESTRO   LEGIS 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78A701-9A06-4E6B-A468-F34E984B02C8}">
  <sheetPr codeName="Hoja1">
    <tabColor theme="2" tint="-0.749992370372631"/>
  </sheetPr>
  <dimension ref="A1:C29"/>
  <sheetViews>
    <sheetView tabSelected="1" zoomScale="70" zoomScaleNormal="70" workbookViewId="0">
      <selection activeCell="B15" sqref="B15:C15"/>
    </sheetView>
  </sheetViews>
  <sheetFormatPr baseColWidth="10" defaultColWidth="0" defaultRowHeight="15" x14ac:dyDescent="0.25"/>
  <cols>
    <col min="1" max="1" width="46.140625" style="7" bestFit="1" customWidth="1"/>
    <col min="2" max="2" width="63.85546875" style="7" customWidth="1"/>
    <col min="3" max="3" width="37.42578125" style="7" customWidth="1"/>
    <col min="4" max="4" width="11.42578125" style="2" hidden="1" customWidth="1"/>
    <col min="5" max="16384" width="11.42578125" style="2" hidden="1"/>
  </cols>
  <sheetData>
    <row r="1" spans="1:3" ht="18.75" x14ac:dyDescent="0.25">
      <c r="A1" s="50" t="s">
        <v>41</v>
      </c>
      <c r="B1" s="50"/>
      <c r="C1" s="50"/>
    </row>
    <row r="2" spans="1:3" x14ac:dyDescent="0.25">
      <c r="A2" s="5" t="s">
        <v>11</v>
      </c>
      <c r="B2" s="51" t="s">
        <v>145</v>
      </c>
      <c r="C2" s="52"/>
    </row>
    <row r="3" spans="1:3" x14ac:dyDescent="0.25">
      <c r="A3" s="5" t="s">
        <v>0</v>
      </c>
      <c r="B3" s="53" t="s">
        <v>146</v>
      </c>
      <c r="C3" s="54"/>
    </row>
    <row r="4" spans="1:3" x14ac:dyDescent="0.25">
      <c r="A4" s="5" t="s">
        <v>109</v>
      </c>
      <c r="B4" s="53" t="s">
        <v>137</v>
      </c>
      <c r="C4" s="54"/>
    </row>
    <row r="5" spans="1:3" ht="14.45" customHeight="1" x14ac:dyDescent="0.25">
      <c r="A5" s="5" t="s">
        <v>1</v>
      </c>
      <c r="B5" s="47" t="s">
        <v>144</v>
      </c>
      <c r="C5" s="47"/>
    </row>
    <row r="6" spans="1:3" x14ac:dyDescent="0.25">
      <c r="A6" s="5" t="s">
        <v>110</v>
      </c>
      <c r="B6" s="36" t="s">
        <v>134</v>
      </c>
      <c r="C6" s="36"/>
    </row>
    <row r="7" spans="1:3" x14ac:dyDescent="0.25">
      <c r="A7" s="5" t="s">
        <v>2</v>
      </c>
      <c r="B7" s="36" t="s">
        <v>142</v>
      </c>
      <c r="C7" s="36"/>
    </row>
    <row r="8" spans="1:3" x14ac:dyDescent="0.25">
      <c r="A8" s="5" t="s">
        <v>3</v>
      </c>
      <c r="B8" s="46" t="s">
        <v>147</v>
      </c>
      <c r="C8" s="46"/>
    </row>
    <row r="9" spans="1:3" x14ac:dyDescent="0.25">
      <c r="A9" s="5" t="s">
        <v>4</v>
      </c>
      <c r="B9" s="47" t="s">
        <v>142</v>
      </c>
      <c r="C9" s="47"/>
    </row>
    <row r="10" spans="1:3" x14ac:dyDescent="0.25">
      <c r="A10" s="5" t="s">
        <v>5</v>
      </c>
      <c r="B10" s="47" t="s">
        <v>142</v>
      </c>
      <c r="C10" s="47"/>
    </row>
    <row r="11" spans="1:3" ht="23.25" customHeight="1" x14ac:dyDescent="0.25">
      <c r="A11" s="5" t="s">
        <v>27</v>
      </c>
      <c r="B11" s="48" t="s">
        <v>138</v>
      </c>
      <c r="C11" s="49"/>
    </row>
    <row r="12" spans="1:3" x14ac:dyDescent="0.25">
      <c r="A12" s="37" t="s">
        <v>120</v>
      </c>
      <c r="B12" s="36" t="s">
        <v>148</v>
      </c>
      <c r="C12" s="36"/>
    </row>
    <row r="13" spans="1:3" ht="30" customHeight="1" x14ac:dyDescent="0.25">
      <c r="A13" s="37"/>
      <c r="B13" s="36"/>
      <c r="C13" s="36"/>
    </row>
    <row r="14" spans="1:3" ht="73.5" customHeight="1" x14ac:dyDescent="0.25">
      <c r="A14" s="37"/>
      <c r="B14" s="36"/>
      <c r="C14" s="36"/>
    </row>
    <row r="15" spans="1:3" ht="30" x14ac:dyDescent="0.25">
      <c r="A15" s="5" t="s">
        <v>46</v>
      </c>
      <c r="B15" s="40" t="s">
        <v>143</v>
      </c>
      <c r="C15" s="41"/>
    </row>
    <row r="16" spans="1:3" ht="33.75" customHeight="1" x14ac:dyDescent="0.25">
      <c r="A16" s="42" t="s">
        <v>47</v>
      </c>
      <c r="B16" s="43" t="s">
        <v>48</v>
      </c>
      <c r="C16" s="43"/>
    </row>
    <row r="17" spans="1:3" ht="33.75" customHeight="1" x14ac:dyDescent="0.25">
      <c r="A17" s="42"/>
      <c r="B17" s="11" t="s">
        <v>49</v>
      </c>
      <c r="C17" s="6"/>
    </row>
    <row r="18" spans="1:3" ht="33.75" customHeight="1" x14ac:dyDescent="0.25">
      <c r="A18" s="42"/>
      <c r="B18" s="11" t="s">
        <v>50</v>
      </c>
      <c r="C18" s="6"/>
    </row>
    <row r="19" spans="1:3" x14ac:dyDescent="0.25">
      <c r="A19" s="42"/>
      <c r="B19" s="44" t="s">
        <v>51</v>
      </c>
      <c r="C19" s="45"/>
    </row>
    <row r="20" spans="1:3" x14ac:dyDescent="0.25">
      <c r="A20" s="42"/>
      <c r="B20" s="11"/>
      <c r="C20" s="6"/>
    </row>
    <row r="21" spans="1:3" x14ac:dyDescent="0.25">
      <c r="A21" s="42"/>
      <c r="B21" s="11"/>
      <c r="C21" s="6"/>
    </row>
    <row r="22" spans="1:3" x14ac:dyDescent="0.25">
      <c r="A22" s="42"/>
      <c r="B22" s="44" t="s">
        <v>108</v>
      </c>
      <c r="C22" s="45"/>
    </row>
    <row r="23" spans="1:3" x14ac:dyDescent="0.25">
      <c r="A23" s="42"/>
      <c r="B23" s="11"/>
      <c r="C23" s="16"/>
    </row>
    <row r="24" spans="1:3" x14ac:dyDescent="0.25">
      <c r="A24" s="5" t="s">
        <v>6</v>
      </c>
      <c r="B24" s="36" t="s">
        <v>139</v>
      </c>
      <c r="C24" s="36"/>
    </row>
    <row r="25" spans="1:3" x14ac:dyDescent="0.25">
      <c r="A25" s="5" t="s">
        <v>7</v>
      </c>
      <c r="B25" s="36" t="s">
        <v>140</v>
      </c>
      <c r="C25" s="36"/>
    </row>
    <row r="26" spans="1:3" x14ac:dyDescent="0.25">
      <c r="A26" s="5" t="s">
        <v>8</v>
      </c>
      <c r="B26" s="36" t="s">
        <v>141</v>
      </c>
      <c r="C26" s="36"/>
    </row>
    <row r="27" spans="1:3" x14ac:dyDescent="0.25">
      <c r="A27" s="5" t="s">
        <v>42</v>
      </c>
      <c r="B27" s="38">
        <v>45566</v>
      </c>
      <c r="C27" s="39"/>
    </row>
    <row r="28" spans="1:3" x14ac:dyDescent="0.25">
      <c r="A28" s="5" t="s">
        <v>9</v>
      </c>
      <c r="B28" s="35">
        <v>45565</v>
      </c>
      <c r="C28" s="35"/>
    </row>
    <row r="29" spans="1:3" x14ac:dyDescent="0.25">
      <c r="A29" s="5" t="s">
        <v>10</v>
      </c>
      <c r="B29" s="35">
        <v>45580</v>
      </c>
      <c r="C29" s="36"/>
    </row>
  </sheetData>
  <mergeCells count="24">
    <mergeCell ref="B8:C8"/>
    <mergeCell ref="B9:C9"/>
    <mergeCell ref="B10:C10"/>
    <mergeCell ref="B11:C11"/>
    <mergeCell ref="A1:C1"/>
    <mergeCell ref="B7:C7"/>
    <mergeCell ref="B2:C2"/>
    <mergeCell ref="B3:C3"/>
    <mergeCell ref="B4:C4"/>
    <mergeCell ref="B5:C5"/>
    <mergeCell ref="B6:C6"/>
    <mergeCell ref="B28:C28"/>
    <mergeCell ref="B29:C29"/>
    <mergeCell ref="A12:A14"/>
    <mergeCell ref="B12:C14"/>
    <mergeCell ref="B24:C24"/>
    <mergeCell ref="B25:C25"/>
    <mergeCell ref="B26:C26"/>
    <mergeCell ref="B27:C27"/>
    <mergeCell ref="B15:C15"/>
    <mergeCell ref="A16:A23"/>
    <mergeCell ref="B16:C16"/>
    <mergeCell ref="B19:C19"/>
    <mergeCell ref="B22:C22"/>
  </mergeCells>
  <pageMargins left="0.7" right="0.7" top="0.75" bottom="0.75" header="0.3" footer="0.3"/>
  <pageSetup orientation="portrait" r:id="rId1"/>
  <headerFooter>
    <oddHeader>&amp;C&amp;"Calibri"&amp;10&amp;K000000Internal&amp;1#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2875C53-6096-466D-B57A-F733044C5544}">
          <x14:formula1>
            <xm:f>Hoja2!$L$1:$L$2</xm:f>
          </x14:formula1>
          <xm:sqref>B6:C6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34E1CE-AA8E-448D-82AC-EDD5833925F7}">
  <sheetPr codeName="Hoja2">
    <tabColor theme="2" tint="-0.749992370372631"/>
  </sheetPr>
  <dimension ref="A1:C53"/>
  <sheetViews>
    <sheetView zoomScale="70" zoomScaleNormal="70" workbookViewId="0">
      <selection activeCell="B7" sqref="B7:C7"/>
    </sheetView>
  </sheetViews>
  <sheetFormatPr baseColWidth="10" defaultColWidth="0" defaultRowHeight="15" x14ac:dyDescent="0.25"/>
  <cols>
    <col min="1" max="1" width="44.42578125" customWidth="1"/>
    <col min="2" max="2" width="25.85546875" customWidth="1"/>
    <col min="3" max="3" width="100.7109375" customWidth="1"/>
    <col min="4" max="16384" width="11.42578125" hidden="1"/>
  </cols>
  <sheetData>
    <row r="1" spans="1:3" ht="18.75" x14ac:dyDescent="0.25">
      <c r="A1" s="65" t="s">
        <v>40</v>
      </c>
      <c r="B1" s="65"/>
      <c r="C1" s="65"/>
    </row>
    <row r="2" spans="1:3" x14ac:dyDescent="0.25">
      <c r="A2" s="13" t="s">
        <v>25</v>
      </c>
      <c r="B2" s="66" t="s">
        <v>135</v>
      </c>
      <c r="C2" s="67"/>
    </row>
    <row r="3" spans="1:3" x14ac:dyDescent="0.25">
      <c r="A3" s="5" t="s">
        <v>11</v>
      </c>
      <c r="B3" s="36" t="str">
        <f>'GENERALES NOTA 322'!B2:C2</f>
        <v>76001310500520240037500</v>
      </c>
      <c r="C3" s="36"/>
    </row>
    <row r="4" spans="1:3" x14ac:dyDescent="0.25">
      <c r="A4" s="5" t="s">
        <v>0</v>
      </c>
      <c r="B4" s="36" t="str">
        <f>'GENERALES NOTA 322'!B3:C3</f>
        <v>005 LABORAL CIRCUITO CALI</v>
      </c>
      <c r="C4" s="36"/>
    </row>
    <row r="5" spans="1:3" x14ac:dyDescent="0.25">
      <c r="A5" s="5" t="s">
        <v>109</v>
      </c>
      <c r="B5" s="36" t="str">
        <f>'GENERALES NOTA 322'!B4:C4</f>
        <v>COLFONDOS Y OTRO</v>
      </c>
      <c r="C5" s="36"/>
    </row>
    <row r="6" spans="1:3" x14ac:dyDescent="0.25">
      <c r="A6" s="5" t="s">
        <v>1</v>
      </c>
      <c r="B6" s="36" t="str">
        <f>'GENERALES NOTA 322'!B5:C5</f>
        <v>CLEMENCIA MEJIA GONZALEZ. C.C: 42.069.180</v>
      </c>
      <c r="C6" s="36"/>
    </row>
    <row r="7" spans="1:3" x14ac:dyDescent="0.25">
      <c r="A7" s="5" t="s">
        <v>110</v>
      </c>
      <c r="B7" s="36" t="str">
        <f>'GENERALES NOTA 322'!B6:C6</f>
        <v>LLAMADA EN GARANTIA</v>
      </c>
      <c r="C7" s="36"/>
    </row>
    <row r="8" spans="1:3" x14ac:dyDescent="0.25">
      <c r="A8" s="13" t="s">
        <v>26</v>
      </c>
      <c r="B8" s="36"/>
      <c r="C8" s="36"/>
    </row>
    <row r="9" spans="1:3" x14ac:dyDescent="0.25">
      <c r="A9" s="13" t="s">
        <v>27</v>
      </c>
      <c r="B9" s="36"/>
      <c r="C9" s="36"/>
    </row>
    <row r="10" spans="1:3" x14ac:dyDescent="0.25">
      <c r="A10" s="13" t="s">
        <v>77</v>
      </c>
      <c r="B10" s="66"/>
      <c r="C10" s="68"/>
    </row>
    <row r="11" spans="1:3" x14ac:dyDescent="0.25">
      <c r="A11" s="13" t="s">
        <v>116</v>
      </c>
      <c r="B11" s="66"/>
      <c r="C11" s="67"/>
    </row>
    <row r="12" spans="1:3" x14ac:dyDescent="0.25">
      <c r="A12" s="13" t="s">
        <v>60</v>
      </c>
      <c r="B12" s="53"/>
      <c r="C12" s="54"/>
    </row>
    <row r="13" spans="1:3" x14ac:dyDescent="0.25">
      <c r="A13" s="13" t="s">
        <v>28</v>
      </c>
      <c r="B13" s="36"/>
      <c r="C13" s="36"/>
    </row>
    <row r="14" spans="1:3" x14ac:dyDescent="0.25">
      <c r="A14" s="13" t="s">
        <v>29</v>
      </c>
      <c r="B14" s="36"/>
      <c r="C14" s="36"/>
    </row>
    <row r="15" spans="1:3" x14ac:dyDescent="0.25">
      <c r="A15" s="13" t="s">
        <v>30</v>
      </c>
      <c r="B15" s="36"/>
      <c r="C15" s="36"/>
    </row>
    <row r="16" spans="1:3" x14ac:dyDescent="0.25">
      <c r="A16" s="63" t="s">
        <v>31</v>
      </c>
      <c r="B16" s="36"/>
      <c r="C16" s="36"/>
    </row>
    <row r="17" spans="1:3" x14ac:dyDescent="0.25">
      <c r="A17" s="64"/>
      <c r="B17" s="9" t="s">
        <v>39</v>
      </c>
      <c r="C17" s="10" t="s">
        <v>15</v>
      </c>
    </row>
    <row r="18" spans="1:3" x14ac:dyDescent="0.25">
      <c r="A18" s="64"/>
      <c r="B18" s="11"/>
      <c r="C18" s="11"/>
    </row>
    <row r="19" spans="1:3" x14ac:dyDescent="0.25">
      <c r="A19" s="64"/>
      <c r="B19" s="11"/>
      <c r="C19" s="11"/>
    </row>
    <row r="20" spans="1:3" x14ac:dyDescent="0.25">
      <c r="A20" s="64"/>
      <c r="B20" s="11"/>
      <c r="C20" s="11"/>
    </row>
    <row r="21" spans="1:3" x14ac:dyDescent="0.25">
      <c r="A21" s="13" t="s">
        <v>24</v>
      </c>
      <c r="B21" s="36"/>
      <c r="C21" s="36"/>
    </row>
    <row r="22" spans="1:3" x14ac:dyDescent="0.25">
      <c r="A22" s="13" t="s">
        <v>61</v>
      </c>
      <c r="B22" s="53"/>
      <c r="C22" s="54"/>
    </row>
    <row r="23" spans="1:3" x14ac:dyDescent="0.25">
      <c r="A23" s="13" t="s">
        <v>16</v>
      </c>
      <c r="B23" s="36"/>
      <c r="C23" s="36"/>
    </row>
    <row r="24" spans="1:3" x14ac:dyDescent="0.25">
      <c r="A24" s="13" t="s">
        <v>75</v>
      </c>
      <c r="B24" s="36"/>
      <c r="C24" s="36"/>
    </row>
    <row r="25" spans="1:3" x14ac:dyDescent="0.25">
      <c r="A25" s="13" t="s">
        <v>38</v>
      </c>
      <c r="B25" s="36"/>
      <c r="C25" s="36"/>
    </row>
    <row r="26" spans="1:3" x14ac:dyDescent="0.25">
      <c r="A26" s="12" t="s">
        <v>76</v>
      </c>
      <c r="B26" s="36"/>
      <c r="C26" s="36"/>
    </row>
    <row r="27" spans="1:3" x14ac:dyDescent="0.25">
      <c r="A27" s="62" t="s">
        <v>64</v>
      </c>
      <c r="B27" s="62"/>
      <c r="C27" s="62"/>
    </row>
    <row r="28" spans="1:3" ht="14.45" customHeight="1" x14ac:dyDescent="0.25">
      <c r="A28" s="57" t="s">
        <v>37</v>
      </c>
      <c r="B28" s="58"/>
      <c r="C28" s="31"/>
    </row>
    <row r="29" spans="1:3" ht="14.45" customHeight="1" x14ac:dyDescent="0.25">
      <c r="A29" s="59" t="s">
        <v>36</v>
      </c>
      <c r="B29" s="60"/>
      <c r="C29" s="31"/>
    </row>
    <row r="30" spans="1:3" ht="14.45" customHeight="1" x14ac:dyDescent="0.25">
      <c r="A30" s="59" t="s">
        <v>35</v>
      </c>
      <c r="B30" s="60"/>
      <c r="C30" s="32"/>
    </row>
    <row r="31" spans="1:3" ht="14.45" customHeight="1" x14ac:dyDescent="0.25">
      <c r="A31" s="59" t="s">
        <v>13</v>
      </c>
      <c r="B31" s="60"/>
      <c r="C31" s="31"/>
    </row>
    <row r="32" spans="1:3" x14ac:dyDescent="0.25">
      <c r="A32" s="59" t="s">
        <v>14</v>
      </c>
      <c r="B32" s="60"/>
      <c r="C32" s="31"/>
    </row>
    <row r="33" spans="1:3" ht="14.45" customHeight="1" x14ac:dyDescent="0.25">
      <c r="A33" s="59" t="s">
        <v>34</v>
      </c>
      <c r="B33" s="60"/>
      <c r="C33" s="31"/>
    </row>
    <row r="34" spans="1:3" ht="14.45" customHeight="1" x14ac:dyDescent="0.25">
      <c r="A34" s="59" t="s">
        <v>94</v>
      </c>
      <c r="B34" s="60"/>
      <c r="C34" s="33"/>
    </row>
    <row r="35" spans="1:3" x14ac:dyDescent="0.25">
      <c r="A35" s="57" t="s">
        <v>106</v>
      </c>
      <c r="B35" s="58"/>
      <c r="C35" s="34"/>
    </row>
    <row r="36" spans="1:3" x14ac:dyDescent="0.25">
      <c r="A36" s="61" t="s">
        <v>88</v>
      </c>
      <c r="B36" s="61"/>
      <c r="C36" s="61"/>
    </row>
    <row r="37" spans="1:3" x14ac:dyDescent="0.25">
      <c r="A37" s="55" t="s">
        <v>89</v>
      </c>
      <c r="B37" s="55"/>
      <c r="C37" s="11"/>
    </row>
    <row r="38" spans="1:3" x14ac:dyDescent="0.25">
      <c r="A38" s="55" t="s">
        <v>90</v>
      </c>
      <c r="B38" s="55"/>
      <c r="C38" s="11"/>
    </row>
    <row r="39" spans="1:3" x14ac:dyDescent="0.25">
      <c r="A39" s="55" t="s">
        <v>91</v>
      </c>
      <c r="B39" s="55"/>
      <c r="C39" s="11"/>
    </row>
    <row r="40" spans="1:3" x14ac:dyDescent="0.25">
      <c r="A40" s="55" t="s">
        <v>92</v>
      </c>
      <c r="B40" s="55"/>
      <c r="C40" s="11"/>
    </row>
    <row r="41" spans="1:3" x14ac:dyDescent="0.25">
      <c r="A41" s="55" t="s">
        <v>93</v>
      </c>
      <c r="B41" s="55"/>
      <c r="C41" s="11"/>
    </row>
    <row r="42" spans="1:3" x14ac:dyDescent="0.25">
      <c r="A42" s="55" t="s">
        <v>95</v>
      </c>
      <c r="B42" s="55"/>
      <c r="C42" s="11"/>
    </row>
    <row r="43" spans="1:3" x14ac:dyDescent="0.25">
      <c r="A43" s="55" t="s">
        <v>96</v>
      </c>
      <c r="B43" s="55"/>
      <c r="C43" s="11"/>
    </row>
    <row r="44" spans="1:3" x14ac:dyDescent="0.25">
      <c r="A44" s="55" t="s">
        <v>97</v>
      </c>
      <c r="B44" s="55"/>
      <c r="C44" s="11"/>
    </row>
    <row r="45" spans="1:3" x14ac:dyDescent="0.25">
      <c r="A45" s="55" t="s">
        <v>98</v>
      </c>
      <c r="B45" s="55"/>
      <c r="C45" s="11"/>
    </row>
    <row r="46" spans="1:3" x14ac:dyDescent="0.25">
      <c r="A46" s="55" t="s">
        <v>99</v>
      </c>
      <c r="B46" s="55"/>
      <c r="C46" s="11"/>
    </row>
    <row r="47" spans="1:3" x14ac:dyDescent="0.25">
      <c r="A47" s="55" t="s">
        <v>100</v>
      </c>
      <c r="B47" s="55"/>
      <c r="C47" s="11"/>
    </row>
    <row r="48" spans="1:3" x14ac:dyDescent="0.25">
      <c r="A48" s="55" t="s">
        <v>101</v>
      </c>
      <c r="B48" s="55"/>
      <c r="C48" s="11"/>
    </row>
    <row r="49" spans="1:3" x14ac:dyDescent="0.25">
      <c r="A49" s="55" t="s">
        <v>102</v>
      </c>
      <c r="B49" s="55"/>
      <c r="C49" s="11"/>
    </row>
    <row r="50" spans="1:3" x14ac:dyDescent="0.25">
      <c r="A50" s="55" t="s">
        <v>103</v>
      </c>
      <c r="B50" s="55"/>
      <c r="C50" s="11"/>
    </row>
    <row r="51" spans="1:3" x14ac:dyDescent="0.25">
      <c r="A51" s="55" t="s">
        <v>104</v>
      </c>
      <c r="B51" s="55"/>
      <c r="C51" s="11"/>
    </row>
    <row r="52" spans="1:3" x14ac:dyDescent="0.25">
      <c r="A52" s="55" t="s">
        <v>105</v>
      </c>
      <c r="B52" s="55"/>
      <c r="C52" s="11"/>
    </row>
    <row r="53" spans="1:3" x14ac:dyDescent="0.25">
      <c r="A53" s="56"/>
      <c r="B53" s="56"/>
      <c r="C53" s="11"/>
    </row>
  </sheetData>
  <mergeCells count="50">
    <mergeCell ref="B14:C14"/>
    <mergeCell ref="A1:C1"/>
    <mergeCell ref="B8:C8"/>
    <mergeCell ref="B9:C9"/>
    <mergeCell ref="B12:C12"/>
    <mergeCell ref="B13:C13"/>
    <mergeCell ref="B2:C2"/>
    <mergeCell ref="B3:C3"/>
    <mergeCell ref="B4:C4"/>
    <mergeCell ref="B5:C5"/>
    <mergeCell ref="B6:C6"/>
    <mergeCell ref="B7:C7"/>
    <mergeCell ref="B10:C10"/>
    <mergeCell ref="B11:C11"/>
    <mergeCell ref="B15:C15"/>
    <mergeCell ref="A16:A20"/>
    <mergeCell ref="B16:C16"/>
    <mergeCell ref="B21:C21"/>
    <mergeCell ref="B22:C22"/>
    <mergeCell ref="B23:C23"/>
    <mergeCell ref="B24:C24"/>
    <mergeCell ref="B25:C25"/>
    <mergeCell ref="B26:C26"/>
    <mergeCell ref="A27:C27"/>
    <mergeCell ref="A28:B28"/>
    <mergeCell ref="A29:B29"/>
    <mergeCell ref="A41:B41"/>
    <mergeCell ref="A36:C36"/>
    <mergeCell ref="A37:B37"/>
    <mergeCell ref="A38:B38"/>
    <mergeCell ref="A39:B39"/>
    <mergeCell ref="A40:B40"/>
    <mergeCell ref="A30:B30"/>
    <mergeCell ref="A31:B31"/>
    <mergeCell ref="A32:B32"/>
    <mergeCell ref="A33:B33"/>
    <mergeCell ref="A34:B34"/>
    <mergeCell ref="A35:B35"/>
    <mergeCell ref="A49:B49"/>
    <mergeCell ref="A50:B50"/>
    <mergeCell ref="A51:B51"/>
    <mergeCell ref="A52:B52"/>
    <mergeCell ref="A53:B53"/>
    <mergeCell ref="A48:B48"/>
    <mergeCell ref="A42:B42"/>
    <mergeCell ref="A43:B43"/>
    <mergeCell ref="A44:B44"/>
    <mergeCell ref="A45:B45"/>
    <mergeCell ref="A46:B46"/>
    <mergeCell ref="A47:B47"/>
  </mergeCells>
  <pageMargins left="0.7" right="0.7" top="0.75" bottom="0.75" header="0.3" footer="0.3"/>
  <pageSetup orientation="portrait" r:id="rId1"/>
  <headerFooter>
    <oddHeader>&amp;C&amp;"Calibri"&amp;10&amp;K000000Internal&amp;1#</oddHeader>
  </headerFooter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484CBE47-A993-4FFE-AC42-1803773AC45E}">
          <x14:formula1>
            <xm:f>Hoja2!$D$2:$D$3</xm:f>
          </x14:formula1>
          <xm:sqref>B22:C22</xm:sqref>
        </x14:dataValidation>
        <x14:dataValidation type="list" allowBlank="1" showInputMessage="1" showErrorMessage="1" xr:uid="{4335DF3C-FC34-496D-859E-11EB4E59D1F6}">
          <x14:formula1>
            <xm:f>Hoja2!$C$2:$C$4</xm:f>
          </x14:formula1>
          <xm:sqref>B16:C16</xm:sqref>
        </x14:dataValidation>
        <x14:dataValidation type="list" allowBlank="1" showInputMessage="1" showErrorMessage="1" xr:uid="{0E3F1829-BF3F-4441-A13D-CA38524C6926}">
          <x14:formula1>
            <xm:f>Hoja2!$A$2:$A$5</xm:f>
          </x14:formula1>
          <xm:sqref>B12:C12</xm:sqref>
        </x14:dataValidation>
        <x14:dataValidation type="list" allowBlank="1" showInputMessage="1" showErrorMessage="1" xr:uid="{33A0B5FA-8D56-409D-B920-CF41C38F7FA5}">
          <x14:formula1>
            <xm:f>Hoja2!$E$2:$E$8</xm:f>
          </x14:formula1>
          <xm:sqref>B23:C23</xm:sqref>
        </x14:dataValidation>
        <x14:dataValidation type="list" allowBlank="1" showInputMessage="1" showErrorMessage="1" xr:uid="{CE598DA5-BE60-4504-8641-5BC1D7DE4EC8}">
          <x14:formula1>
            <xm:f>Hoja2!$B$1:$B$2</xm:f>
          </x14:formula1>
          <xm:sqref>B26:C26 B14:C15 B21:C21 B24:C24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06755E-B35D-4CEE-8BF1-57E845492022}">
  <sheetPr codeName="Hoja3">
    <tabColor theme="2" tint="-0.749992370372631"/>
  </sheetPr>
  <dimension ref="A1:I37"/>
  <sheetViews>
    <sheetView zoomScaleNormal="100" workbookViewId="0">
      <selection activeCell="C22" sqref="C22"/>
    </sheetView>
  </sheetViews>
  <sheetFormatPr baseColWidth="10" defaultColWidth="0" defaultRowHeight="15" x14ac:dyDescent="0.25"/>
  <cols>
    <col min="1" max="1" width="52.140625" customWidth="1"/>
    <col min="2" max="2" width="35.42578125" customWidth="1"/>
    <col min="3" max="3" width="96" customWidth="1"/>
    <col min="4" max="8" width="11.42578125" hidden="1" customWidth="1"/>
    <col min="9" max="9" width="12" hidden="1" customWidth="1"/>
    <col min="10" max="16384" width="11.42578125" hidden="1"/>
  </cols>
  <sheetData>
    <row r="1" spans="1:6" ht="18.75" x14ac:dyDescent="0.25">
      <c r="A1" s="65" t="s">
        <v>43</v>
      </c>
      <c r="B1" s="65"/>
      <c r="C1" s="65"/>
    </row>
    <row r="2" spans="1:6" x14ac:dyDescent="0.25">
      <c r="A2" s="20" t="s">
        <v>25</v>
      </c>
      <c r="B2" s="73" t="str">
        <f>'[2]AUTOS NOTA 321'!B2:C2</f>
        <v xml:space="preserve">SINIESTRO   LEGIS </v>
      </c>
      <c r="C2" s="74"/>
    </row>
    <row r="3" spans="1:6" x14ac:dyDescent="0.25">
      <c r="A3" s="21" t="s">
        <v>11</v>
      </c>
      <c r="B3" s="75" t="str">
        <f>'GENERALES NOTA 322'!B2:C2</f>
        <v>76001310500520240037500</v>
      </c>
      <c r="C3" s="75"/>
    </row>
    <row r="4" spans="1:6" x14ac:dyDescent="0.25">
      <c r="A4" s="21" t="s">
        <v>0</v>
      </c>
      <c r="B4" s="75" t="str">
        <f>'GENERALES NOTA 322'!B3:C3</f>
        <v>005 LABORAL CIRCUITO CALI</v>
      </c>
      <c r="C4" s="75"/>
    </row>
    <row r="5" spans="1:6" x14ac:dyDescent="0.25">
      <c r="A5" s="21" t="s">
        <v>109</v>
      </c>
      <c r="B5" s="75" t="str">
        <f>'GENERALES NOTA 322'!B4:C4</f>
        <v>COLFONDOS Y OTRO</v>
      </c>
      <c r="C5" s="75"/>
    </row>
    <row r="6" spans="1:6" ht="14.45" customHeight="1" x14ac:dyDescent="0.25">
      <c r="A6" s="21" t="s">
        <v>1</v>
      </c>
      <c r="B6" s="75" t="str">
        <f>'GENERALES NOTA 322'!B5:C5</f>
        <v>CLEMENCIA MEJIA GONZALEZ. C.C: 42.069.180</v>
      </c>
      <c r="C6" s="75"/>
    </row>
    <row r="7" spans="1:6" x14ac:dyDescent="0.25">
      <c r="A7" s="21" t="s">
        <v>110</v>
      </c>
      <c r="B7" s="75" t="str">
        <f>'GENERALES NOTA 322'!B6:C6</f>
        <v>LLAMADA EN GARANTIA</v>
      </c>
      <c r="C7" s="75"/>
    </row>
    <row r="8" spans="1:6" ht="30" x14ac:dyDescent="0.25">
      <c r="A8" s="21" t="s">
        <v>46</v>
      </c>
      <c r="B8" s="69" t="str">
        <f>'GENERALES NOTA 322'!B15:C15</f>
        <v>NO ES POSIBLE CUANTIFICAR LAS PRETENSIONES DE LA DEMANDA EN ATENCIÓN A LA NATURALEZA DEL PROCESO.</v>
      </c>
      <c r="C8" s="70"/>
    </row>
    <row r="9" spans="1:6" x14ac:dyDescent="0.25">
      <c r="A9" s="76" t="s">
        <v>47</v>
      </c>
      <c r="B9" s="77" t="s">
        <v>48</v>
      </c>
      <c r="C9" s="78"/>
    </row>
    <row r="10" spans="1:6" x14ac:dyDescent="0.25">
      <c r="A10" s="76"/>
      <c r="B10" s="22" t="s">
        <v>49</v>
      </c>
      <c r="C10" s="19">
        <f>'GENERALES NOTA 322'!C17</f>
        <v>0</v>
      </c>
    </row>
    <row r="11" spans="1:6" x14ac:dyDescent="0.25">
      <c r="A11" s="76"/>
      <c r="B11" s="22" t="s">
        <v>50</v>
      </c>
      <c r="C11" s="19">
        <f>'GENERALES NOTA 322'!C18</f>
        <v>0</v>
      </c>
    </row>
    <row r="12" spans="1:6" x14ac:dyDescent="0.25">
      <c r="A12" s="76"/>
      <c r="B12" s="77"/>
      <c r="C12" s="78"/>
    </row>
    <row r="13" spans="1:6" x14ac:dyDescent="0.25">
      <c r="A13" s="76"/>
      <c r="B13" s="22" t="s">
        <v>112</v>
      </c>
      <c r="C13" s="24"/>
    </row>
    <row r="14" spans="1:6" x14ac:dyDescent="0.25">
      <c r="A14" s="76"/>
      <c r="B14" s="22" t="s">
        <v>113</v>
      </c>
      <c r="C14" s="24"/>
      <c r="E14" t="s">
        <v>59</v>
      </c>
      <c r="F14" s="17">
        <v>0.7</v>
      </c>
    </row>
    <row r="15" spans="1:6" x14ac:dyDescent="0.25">
      <c r="A15" s="23" t="s">
        <v>44</v>
      </c>
      <c r="B15" s="73" t="s">
        <v>128</v>
      </c>
      <c r="C15" s="74"/>
    </row>
    <row r="16" spans="1:6" ht="15" customHeight="1" x14ac:dyDescent="0.25">
      <c r="A16" s="21" t="s">
        <v>45</v>
      </c>
      <c r="B16" s="71"/>
      <c r="C16" s="72"/>
    </row>
    <row r="17" spans="1:3" ht="28.5" customHeight="1" x14ac:dyDescent="0.25">
      <c r="A17" s="14" t="s">
        <v>52</v>
      </c>
      <c r="B17" s="81">
        <f>((C19+C20+C22+C23)-C26)*C25*C27</f>
        <v>100000000</v>
      </c>
      <c r="C17" s="81"/>
    </row>
    <row r="18" spans="1:3" x14ac:dyDescent="0.25">
      <c r="A18" s="23" t="s">
        <v>53</v>
      </c>
      <c r="B18" s="79" t="s">
        <v>48</v>
      </c>
      <c r="C18" s="80"/>
    </row>
    <row r="19" spans="1:3" x14ac:dyDescent="0.25">
      <c r="A19" s="87"/>
      <c r="B19" s="22" t="s">
        <v>49</v>
      </c>
      <c r="C19" s="19">
        <v>100000000</v>
      </c>
    </row>
    <row r="20" spans="1:3" x14ac:dyDescent="0.25">
      <c r="A20" s="88"/>
      <c r="B20" s="22" t="s">
        <v>50</v>
      </c>
      <c r="C20" s="19">
        <v>0</v>
      </c>
    </row>
    <row r="21" spans="1:3" x14ac:dyDescent="0.25">
      <c r="A21" s="88"/>
      <c r="B21" s="77" t="s">
        <v>51</v>
      </c>
      <c r="C21" s="78"/>
    </row>
    <row r="22" spans="1:3" x14ac:dyDescent="0.25">
      <c r="A22" s="88"/>
      <c r="B22" s="22" t="s">
        <v>112</v>
      </c>
      <c r="C22" s="19">
        <v>0</v>
      </c>
    </row>
    <row r="23" spans="1:3" ht="45" x14ac:dyDescent="0.25">
      <c r="A23" s="88"/>
      <c r="B23" s="22" t="s">
        <v>114</v>
      </c>
      <c r="C23" s="19">
        <v>0</v>
      </c>
    </row>
    <row r="24" spans="1:3" x14ac:dyDescent="0.25">
      <c r="A24" s="88"/>
      <c r="B24" s="77" t="s">
        <v>115</v>
      </c>
      <c r="C24" s="78"/>
    </row>
    <row r="25" spans="1:3" x14ac:dyDescent="0.25">
      <c r="A25" s="25"/>
      <c r="B25" s="22" t="s">
        <v>127</v>
      </c>
      <c r="C25" s="26">
        <v>1</v>
      </c>
    </row>
    <row r="26" spans="1:3" x14ac:dyDescent="0.25">
      <c r="A26" s="27"/>
      <c r="B26" s="22" t="s">
        <v>116</v>
      </c>
      <c r="C26" s="28">
        <v>0</v>
      </c>
    </row>
    <row r="27" spans="1:3" x14ac:dyDescent="0.25">
      <c r="A27" s="27"/>
      <c r="B27" s="22" t="s">
        <v>136</v>
      </c>
      <c r="C27" s="26">
        <v>1</v>
      </c>
    </row>
    <row r="28" spans="1:3" x14ac:dyDescent="0.25">
      <c r="A28" s="18" t="s">
        <v>107</v>
      </c>
      <c r="B28" s="81">
        <f>IFERROR(B17*(VLOOKUP(B15,Hoja2!$G$1:$H$6,2,0)),16666)</f>
        <v>70000000</v>
      </c>
      <c r="C28" s="81"/>
    </row>
    <row r="29" spans="1:3" ht="30" x14ac:dyDescent="0.25">
      <c r="A29" s="21" t="s">
        <v>54</v>
      </c>
      <c r="B29" s="82"/>
      <c r="C29" s="83"/>
    </row>
    <row r="30" spans="1:3" ht="30" x14ac:dyDescent="0.25">
      <c r="A30" s="21" t="s">
        <v>55</v>
      </c>
      <c r="B30" s="84"/>
      <c r="C30" s="85"/>
    </row>
    <row r="31" spans="1:3" ht="18.75" x14ac:dyDescent="0.25">
      <c r="A31" s="29" t="s">
        <v>117</v>
      </c>
      <c r="B31" s="29"/>
      <c r="C31" s="29"/>
    </row>
    <row r="32" spans="1:3" x14ac:dyDescent="0.25">
      <c r="A32" s="30" t="s">
        <v>118</v>
      </c>
      <c r="B32" s="86"/>
      <c r="C32" s="86"/>
    </row>
    <row r="33" spans="1:3" x14ac:dyDescent="0.25">
      <c r="A33" s="30" t="s">
        <v>119</v>
      </c>
      <c r="B33" s="86"/>
      <c r="C33" s="86"/>
    </row>
    <row r="34" spans="1:3" x14ac:dyDescent="0.25">
      <c r="A34" s="27"/>
      <c r="B34" s="27"/>
      <c r="C34" s="27"/>
    </row>
    <row r="35" spans="1:3" x14ac:dyDescent="0.25">
      <c r="A35" s="27"/>
      <c r="B35" s="27"/>
      <c r="C35" s="27"/>
    </row>
    <row r="36" spans="1:3" x14ac:dyDescent="0.25">
      <c r="A36" s="27"/>
      <c r="B36" s="27"/>
      <c r="C36" s="27"/>
    </row>
    <row r="37" spans="1:3" x14ac:dyDescent="0.25">
      <c r="A37" s="27"/>
      <c r="B37" s="27"/>
      <c r="C37" s="27"/>
    </row>
  </sheetData>
  <sheetProtection algorithmName="SHA-512" hashValue="6l9IXqHrhOwJ/Zx4D+vCvNmVr1k0m466RRLs/eqVNqxPTluaPayV9kCMuxDr+A22fjvHQ4H1WbWWk40DhRtgrw==" saltValue="K5/QlZhpAIZmPJc5HUkMwA==" spinCount="100000" sheet="1" selectLockedCells="1"/>
  <mergeCells count="23">
    <mergeCell ref="B33:C33"/>
    <mergeCell ref="A19:A24"/>
    <mergeCell ref="B21:C21"/>
    <mergeCell ref="B24:C24"/>
    <mergeCell ref="B28:C28"/>
    <mergeCell ref="B18:C18"/>
    <mergeCell ref="B17:C17"/>
    <mergeCell ref="B29:C29"/>
    <mergeCell ref="B30:C30"/>
    <mergeCell ref="B32:C32"/>
    <mergeCell ref="A1:C1"/>
    <mergeCell ref="B8:C8"/>
    <mergeCell ref="B16:C16"/>
    <mergeCell ref="B15:C15"/>
    <mergeCell ref="B2:C2"/>
    <mergeCell ref="B3:C3"/>
    <mergeCell ref="B4:C4"/>
    <mergeCell ref="B5:C5"/>
    <mergeCell ref="B6:C6"/>
    <mergeCell ref="B7:C7"/>
    <mergeCell ref="A9:A14"/>
    <mergeCell ref="B9:C9"/>
    <mergeCell ref="B12:C12"/>
  </mergeCells>
  <dataValidations count="1">
    <dataValidation type="decimal" operator="lessThanOrEqual" allowBlank="1" showInputMessage="1" showErrorMessage="1" sqref="C25" xr:uid="{BAF897D7-1ED6-4966-8106-ADA0ABAC871D}">
      <formula1>1</formula1>
    </dataValidation>
  </dataValidations>
  <pageMargins left="0.7" right="0.7" top="0.75" bottom="0.75" header="0.3" footer="0.3"/>
  <pageSetup orientation="portrait" r:id="rId1"/>
  <headerFooter>
    <oddHeader>&amp;C&amp;"Calibri"&amp;10&amp;K000000Internal&amp;1#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BAC47F9-0AC9-4E89-86B6-5623307586E9}">
          <x14:formula1>
            <xm:f>Hoja2!$G$1:$G$7</xm:f>
          </x14:formula1>
          <xm:sqref>B15:C15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D8A762-DA9F-4C95-8769-687A7B239DB7}">
  <sheetPr codeName="Hoja4">
    <tabColor theme="2" tint="-0.749992370372631"/>
  </sheetPr>
  <dimension ref="A1:C16"/>
  <sheetViews>
    <sheetView zoomScale="85" zoomScaleNormal="85" workbookViewId="0">
      <selection activeCell="C31" sqref="C31"/>
    </sheetView>
  </sheetViews>
  <sheetFormatPr baseColWidth="10" defaultColWidth="0" defaultRowHeight="15" x14ac:dyDescent="0.25"/>
  <cols>
    <col min="1" max="1" width="30.42578125" customWidth="1"/>
    <col min="2" max="3" width="69.28515625" customWidth="1"/>
    <col min="4" max="16384" width="10.85546875" hidden="1"/>
  </cols>
  <sheetData>
    <row r="1" spans="1:3" ht="18.75" x14ac:dyDescent="0.25">
      <c r="A1" s="65" t="s">
        <v>56</v>
      </c>
      <c r="B1" s="65"/>
      <c r="C1" s="65"/>
    </row>
    <row r="2" spans="1:3" ht="17.100000000000001" customHeight="1" x14ac:dyDescent="0.25">
      <c r="A2" s="13" t="s">
        <v>25</v>
      </c>
      <c r="B2" s="66" t="str">
        <f>'[2]AUTOS NOTA 321'!B2:C2</f>
        <v xml:space="preserve">SINIESTRO   LEGIS </v>
      </c>
      <c r="C2" s="67"/>
    </row>
    <row r="3" spans="1:3" ht="15.95" customHeight="1" x14ac:dyDescent="0.25">
      <c r="A3" s="5" t="s">
        <v>11</v>
      </c>
      <c r="B3" s="36" t="str">
        <f>'GENERALES NOTA 322'!B2:C2</f>
        <v>76001310500520240037500</v>
      </c>
      <c r="C3" s="36"/>
    </row>
    <row r="4" spans="1:3" x14ac:dyDescent="0.25">
      <c r="A4" s="5" t="s">
        <v>0</v>
      </c>
      <c r="B4" s="36" t="str">
        <f>'GENERALES NOTA 322'!B3:C3</f>
        <v>005 LABORAL CIRCUITO CALI</v>
      </c>
      <c r="C4" s="36"/>
    </row>
    <row r="5" spans="1:3" ht="29.1" customHeight="1" x14ac:dyDescent="0.25">
      <c r="A5" s="5" t="s">
        <v>109</v>
      </c>
      <c r="B5" s="36" t="str">
        <f>'GENERALES NOTA 322'!B4:C4</f>
        <v>COLFONDOS Y OTRO</v>
      </c>
      <c r="C5" s="36"/>
    </row>
    <row r="6" spans="1:3" x14ac:dyDescent="0.25">
      <c r="A6" s="5" t="s">
        <v>1</v>
      </c>
      <c r="B6" s="36" t="str">
        <f>'GENERALES NOTA 322'!B5:C5</f>
        <v>CLEMENCIA MEJIA GONZALEZ. C.C: 42.069.180</v>
      </c>
      <c r="C6" s="36"/>
    </row>
    <row r="7" spans="1:3" ht="43.5" customHeight="1" x14ac:dyDescent="0.25">
      <c r="A7" s="5" t="s">
        <v>110</v>
      </c>
      <c r="B7" s="36" t="str">
        <f>'GENERALES NOTA 322'!B6:C6</f>
        <v>LLAMADA EN GARANTIA</v>
      </c>
      <c r="C7" s="36"/>
    </row>
    <row r="8" spans="1:3" x14ac:dyDescent="0.25">
      <c r="A8" s="5" t="s">
        <v>121</v>
      </c>
      <c r="B8" s="36"/>
      <c r="C8" s="36"/>
    </row>
    <row r="9" spans="1:3" x14ac:dyDescent="0.25">
      <c r="A9" s="15" t="s">
        <v>53</v>
      </c>
      <c r="B9" s="89"/>
      <c r="C9" s="89"/>
    </row>
    <row r="10" spans="1:3" x14ac:dyDescent="0.25">
      <c r="A10" s="15" t="s">
        <v>122</v>
      </c>
      <c r="B10" s="36"/>
      <c r="C10" s="36"/>
    </row>
    <row r="11" spans="1:3" ht="30" x14ac:dyDescent="0.25">
      <c r="A11" s="15" t="s">
        <v>123</v>
      </c>
      <c r="B11" s="90"/>
      <c r="C11" s="56"/>
    </row>
    <row r="12" spans="1:3" ht="60" x14ac:dyDescent="0.25">
      <c r="A12" s="5" t="s">
        <v>65</v>
      </c>
      <c r="B12" s="36"/>
      <c r="C12" s="36"/>
    </row>
    <row r="13" spans="1:3" ht="60" x14ac:dyDescent="0.25">
      <c r="A13" s="5" t="s">
        <v>66</v>
      </c>
      <c r="B13" s="36"/>
      <c r="C13" s="36"/>
    </row>
    <row r="14" spans="1:3" x14ac:dyDescent="0.25">
      <c r="A14" s="5" t="s">
        <v>67</v>
      </c>
      <c r="B14" s="11"/>
      <c r="C14" s="11"/>
    </row>
    <row r="15" spans="1:3" x14ac:dyDescent="0.25">
      <c r="A15" s="15" t="s">
        <v>124</v>
      </c>
      <c r="B15" s="36"/>
      <c r="C15" s="36"/>
    </row>
    <row r="16" spans="1:3" x14ac:dyDescent="0.25">
      <c r="A16" s="11" t="s">
        <v>125</v>
      </c>
      <c r="B16" s="56"/>
      <c r="C16" s="56"/>
    </row>
  </sheetData>
  <mergeCells count="15">
    <mergeCell ref="B12:C12"/>
    <mergeCell ref="B13:C13"/>
    <mergeCell ref="B15:C15"/>
    <mergeCell ref="B16:C16"/>
    <mergeCell ref="B7:C7"/>
    <mergeCell ref="B8:C8"/>
    <mergeCell ref="B9:C9"/>
    <mergeCell ref="B10:C10"/>
    <mergeCell ref="B11:C11"/>
    <mergeCell ref="B6:C6"/>
    <mergeCell ref="A1:C1"/>
    <mergeCell ref="B2:C2"/>
    <mergeCell ref="B3:C3"/>
    <mergeCell ref="B4:C4"/>
    <mergeCell ref="B5:C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47F59B-8AA5-41E5-86DB-CDC56715B556}">
  <sheetPr codeName="Hoja5"/>
  <dimension ref="A1:A2"/>
  <sheetViews>
    <sheetView workbookViewId="0">
      <selection activeCell="B12" sqref="B12:C13"/>
    </sheetView>
  </sheetViews>
  <sheetFormatPr baseColWidth="10" defaultRowHeight="15" x14ac:dyDescent="0.25"/>
  <sheetData>
    <row r="1" spans="1:1" x14ac:dyDescent="0.25">
      <c r="A1" t="s">
        <v>126</v>
      </c>
    </row>
    <row r="2" spans="1:1" x14ac:dyDescent="0.25">
      <c r="A2" t="s">
        <v>33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8F2CF9-1FC7-4334-B310-E34228CFBC7F}">
  <sheetPr codeName="Hoja6"/>
  <dimension ref="A1:L8"/>
  <sheetViews>
    <sheetView topLeftCell="G1" workbookViewId="0">
      <selection activeCell="B12" sqref="B12:C13"/>
    </sheetView>
  </sheetViews>
  <sheetFormatPr baseColWidth="10" defaultColWidth="11.5703125" defaultRowHeight="15" x14ac:dyDescent="0.25"/>
  <cols>
    <col min="4" max="4" width="20.140625" bestFit="1" customWidth="1"/>
    <col min="5" max="5" width="42.85546875" bestFit="1" customWidth="1"/>
    <col min="7" max="7" width="26.42578125" customWidth="1"/>
  </cols>
  <sheetData>
    <row r="1" spans="1:12" x14ac:dyDescent="0.25">
      <c r="A1" s="8" t="s">
        <v>60</v>
      </c>
      <c r="B1" t="s">
        <v>32</v>
      </c>
      <c r="C1" s="8" t="s">
        <v>31</v>
      </c>
      <c r="D1" s="8" t="s">
        <v>61</v>
      </c>
      <c r="E1" s="3" t="s">
        <v>16</v>
      </c>
      <c r="F1" s="2" t="s">
        <v>59</v>
      </c>
      <c r="G1" s="2" t="s">
        <v>128</v>
      </c>
      <c r="H1" s="4">
        <v>0.7</v>
      </c>
      <c r="I1" t="s">
        <v>12</v>
      </c>
      <c r="J1" t="s">
        <v>82</v>
      </c>
      <c r="L1" t="s">
        <v>134</v>
      </c>
    </row>
    <row r="2" spans="1:12" x14ac:dyDescent="0.25">
      <c r="A2" t="s">
        <v>68</v>
      </c>
      <c r="B2" t="s">
        <v>33</v>
      </c>
      <c r="C2" t="s">
        <v>72</v>
      </c>
      <c r="D2" s="2" t="s">
        <v>62</v>
      </c>
      <c r="E2" s="1" t="s">
        <v>19</v>
      </c>
      <c r="F2" s="2" t="s">
        <v>57</v>
      </c>
      <c r="G2" s="2" t="s">
        <v>129</v>
      </c>
      <c r="H2" s="4">
        <v>0.25</v>
      </c>
      <c r="I2" t="s">
        <v>78</v>
      </c>
      <c r="J2" t="s">
        <v>83</v>
      </c>
      <c r="L2" t="s">
        <v>111</v>
      </c>
    </row>
    <row r="3" spans="1:12" x14ac:dyDescent="0.25">
      <c r="A3" t="s">
        <v>69</v>
      </c>
      <c r="C3" t="s">
        <v>73</v>
      </c>
      <c r="D3" s="2" t="s">
        <v>63</v>
      </c>
      <c r="E3" s="1" t="s">
        <v>20</v>
      </c>
      <c r="F3" s="2" t="s">
        <v>58</v>
      </c>
      <c r="G3" s="2" t="s">
        <v>130</v>
      </c>
      <c r="H3" s="4">
        <v>0.55000000000000004</v>
      </c>
      <c r="I3" t="s">
        <v>79</v>
      </c>
      <c r="J3" t="s">
        <v>84</v>
      </c>
    </row>
    <row r="4" spans="1:12" x14ac:dyDescent="0.25">
      <c r="A4" t="s">
        <v>70</v>
      </c>
      <c r="C4" t="s">
        <v>74</v>
      </c>
      <c r="E4" s="1" t="s">
        <v>21</v>
      </c>
      <c r="G4" s="2" t="s">
        <v>131</v>
      </c>
      <c r="H4" s="4">
        <v>0.15</v>
      </c>
      <c r="I4" t="s">
        <v>80</v>
      </c>
      <c r="J4" t="s">
        <v>85</v>
      </c>
    </row>
    <row r="5" spans="1:12" x14ac:dyDescent="0.25">
      <c r="A5" t="s">
        <v>71</v>
      </c>
      <c r="E5" s="1" t="s">
        <v>17</v>
      </c>
      <c r="G5" s="2" t="s">
        <v>132</v>
      </c>
      <c r="H5" s="4">
        <v>0.7</v>
      </c>
      <c r="I5" t="s">
        <v>81</v>
      </c>
      <c r="J5" t="s">
        <v>86</v>
      </c>
    </row>
    <row r="6" spans="1:12" x14ac:dyDescent="0.25">
      <c r="E6" s="1" t="s">
        <v>18</v>
      </c>
      <c r="G6" s="2" t="s">
        <v>133</v>
      </c>
      <c r="H6" s="4">
        <v>0.3</v>
      </c>
      <c r="J6" t="s">
        <v>87</v>
      </c>
    </row>
    <row r="7" spans="1:12" x14ac:dyDescent="0.25">
      <c r="E7" s="1" t="s">
        <v>23</v>
      </c>
      <c r="G7" s="2" t="s">
        <v>57</v>
      </c>
    </row>
    <row r="8" spans="1:12" x14ac:dyDescent="0.25">
      <c r="E8" s="1" t="s">
        <v>22</v>
      </c>
    </row>
  </sheetData>
  <pageMargins left="0.7" right="0.7" top="0.75" bottom="0.75" header="0.3" footer="0.3"/>
  <pageSetup orientation="portrait" r:id="rId1"/>
  <headerFooter>
    <oddHeader>&amp;C&amp;"Calibri"&amp;10&amp;K000000Internal&amp;1#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GENERALES NOTA 322</vt:lpstr>
      <vt:lpstr>GENERALES NOTA 321</vt:lpstr>
      <vt:lpstr>GENERALES  NOTA 324</vt:lpstr>
      <vt:lpstr>GENERALES NOTA 325</vt:lpstr>
      <vt:lpstr>Hoja1</vt:lpstr>
      <vt:lpstr>Hoja2</vt:lpstr>
    </vt:vector>
  </TitlesOfParts>
  <Company>Allianz Technology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Gina Paola Garcia Quintero</dc:creator>
  <cp:lastModifiedBy>Alejandra Murillo Claros</cp:lastModifiedBy>
  <dcterms:created xsi:type="dcterms:W3CDTF">2020-12-07T14:41:17Z</dcterms:created>
  <dcterms:modified xsi:type="dcterms:W3CDTF">2024-10-04T21:33:41Z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tadata">
    <vt:lpwstr>b7988hualzfd</vt:lpwstr>
  </property>
  <property fmtid="{D5CDD505-2E9C-101B-9397-08002B2CF9AE}" pid="3" name="OfficeDocumentSecurity_07122020111016">
    <vt:lpwstr>07122020111016;CE02653;0</vt:lpwstr>
  </property>
  <property fmtid="{D5CDD505-2E9C-101B-9397-08002B2CF9AE}" pid="4" name="OfficeDocumentSecurity_15122020100451">
    <vt:lpwstr>15122020100451;CE02653;0</vt:lpwstr>
  </property>
  <property fmtid="{D5CDD505-2E9C-101B-9397-08002B2CF9AE}" pid="5" name="OfficeDocumentSecurity_15122020103405">
    <vt:lpwstr>15122020103405;CE02653;0</vt:lpwstr>
  </property>
  <property fmtid="{D5CDD505-2E9C-101B-9397-08002B2CF9AE}" pid="6" name="OfficeDocumentSecurity_15122020142029">
    <vt:lpwstr>15122020142029;CE02653;0</vt:lpwstr>
  </property>
  <property fmtid="{D5CDD505-2E9C-101B-9397-08002B2CF9AE}" pid="7" name="OfficeDocumentSecurity_06082021134355">
    <vt:lpwstr>06082021134355;CE02653;0</vt:lpwstr>
  </property>
  <property fmtid="{D5CDD505-2E9C-101B-9397-08002B2CF9AE}" pid="8" name="OfficeDocumentSecurity_06082021135606">
    <vt:lpwstr>06082021135606;CE02653;0</vt:lpwstr>
  </property>
  <property fmtid="{D5CDD505-2E9C-101B-9397-08002B2CF9AE}" pid="9" name="OfficeDocumentSecurity_06082021135659">
    <vt:lpwstr>06082021135659;CE02653;0</vt:lpwstr>
  </property>
  <property fmtid="{D5CDD505-2E9C-101B-9397-08002B2CF9AE}" pid="10" name="OfficeDocumentSecurity_06082021141510">
    <vt:lpwstr>06082021141510;CE02653;0</vt:lpwstr>
  </property>
  <property fmtid="{D5CDD505-2E9C-101B-9397-08002B2CF9AE}" pid="11" name="OfficeDocumentSecurity_09082021104559">
    <vt:lpwstr>09082021104559;CE02653;0</vt:lpwstr>
  </property>
  <property fmtid="{D5CDD505-2E9C-101B-9397-08002B2CF9AE}" pid="12" name="OfficeDocumentSecurity_09082021105139">
    <vt:lpwstr>09082021105139;CE02653;0</vt:lpwstr>
  </property>
  <property fmtid="{D5CDD505-2E9C-101B-9397-08002B2CF9AE}" pid="13" name="OfficeDocumentSecurity_10082021102046">
    <vt:lpwstr>10082021102046;CE02653;0</vt:lpwstr>
  </property>
  <property fmtid="{D5CDD505-2E9C-101B-9397-08002B2CF9AE}" pid="14" name="OfficeDocumentSecurity_10082021102219">
    <vt:lpwstr>10082021102219;CE02653;0</vt:lpwstr>
  </property>
  <property fmtid="{D5CDD505-2E9C-101B-9397-08002B2CF9AE}" pid="15" name="OfficeDocumentSecurity_10082021103150">
    <vt:lpwstr>10082021103150;CE02653;0</vt:lpwstr>
  </property>
  <property fmtid="{D5CDD505-2E9C-101B-9397-08002B2CF9AE}" pid="16" name="OfficeDocumentSecurity_10082021103225">
    <vt:lpwstr>10082021103225;CE02653;0</vt:lpwstr>
  </property>
  <property fmtid="{D5CDD505-2E9C-101B-9397-08002B2CF9AE}" pid="17" name="OfficeDocumentSecurity_31082021105701">
    <vt:lpwstr>31082021105701;CE02653;0</vt:lpwstr>
  </property>
  <property fmtid="{D5CDD505-2E9C-101B-9397-08002B2CF9AE}" pid="18" name="OfficeDocumentSecurity_31082021111941">
    <vt:lpwstr>31082021111941;CE02653;0</vt:lpwstr>
  </property>
  <property fmtid="{D5CDD505-2E9C-101B-9397-08002B2CF9AE}" pid="19" name="OfficeDocumentSecurity_02092021131517">
    <vt:lpwstr>02092021131517;ce01959;0</vt:lpwstr>
  </property>
  <property fmtid="{D5CDD505-2E9C-101B-9397-08002B2CF9AE}" pid="20" name="OfficeDocumentSecurity_02092021144329">
    <vt:lpwstr>02092021144329;CE02653;0</vt:lpwstr>
  </property>
  <property fmtid="{D5CDD505-2E9C-101B-9397-08002B2CF9AE}" pid="21" name="OfficeDocumentSecurity_02092021144426">
    <vt:lpwstr>02092021144426;CE02653;0</vt:lpwstr>
  </property>
  <property fmtid="{D5CDD505-2E9C-101B-9397-08002B2CF9AE}" pid="22" name="OfficeDocumentSecurity_02092021144436">
    <vt:lpwstr>02092021144436;CE02653;0</vt:lpwstr>
  </property>
  <property fmtid="{D5CDD505-2E9C-101B-9397-08002B2CF9AE}" pid="23" name="MSIP_Label_863bc15e-e7bf-41c1-bdb3-03882d8a2e2c_Enabled">
    <vt:lpwstr>true</vt:lpwstr>
  </property>
  <property fmtid="{D5CDD505-2E9C-101B-9397-08002B2CF9AE}" pid="24" name="MSIP_Label_863bc15e-e7bf-41c1-bdb3-03882d8a2e2c_SetDate">
    <vt:lpwstr>2023-02-24T21:58:43Z</vt:lpwstr>
  </property>
  <property fmtid="{D5CDD505-2E9C-101B-9397-08002B2CF9AE}" pid="25" name="MSIP_Label_863bc15e-e7bf-41c1-bdb3-03882d8a2e2c_Method">
    <vt:lpwstr>Privileged</vt:lpwstr>
  </property>
  <property fmtid="{D5CDD505-2E9C-101B-9397-08002B2CF9AE}" pid="26" name="MSIP_Label_863bc15e-e7bf-41c1-bdb3-03882d8a2e2c_Name">
    <vt:lpwstr>863bc15e-e7bf-41c1-bdb3-03882d8a2e2c</vt:lpwstr>
  </property>
  <property fmtid="{D5CDD505-2E9C-101B-9397-08002B2CF9AE}" pid="27" name="MSIP_Label_863bc15e-e7bf-41c1-bdb3-03882d8a2e2c_SiteId">
    <vt:lpwstr>6e06e42d-6925-47c6-b9e7-9581c7ca302a</vt:lpwstr>
  </property>
  <property fmtid="{D5CDD505-2E9C-101B-9397-08002B2CF9AE}" pid="28" name="MSIP_Label_863bc15e-e7bf-41c1-bdb3-03882d8a2e2c_ActionId">
    <vt:lpwstr>37cfa1a8-57ab-43c8-aad8-63f5b5811fb3</vt:lpwstr>
  </property>
  <property fmtid="{D5CDD505-2E9C-101B-9397-08002B2CF9AE}" pid="29" name="MSIP_Label_863bc15e-e7bf-41c1-bdb3-03882d8a2e2c_ContentBits">
    <vt:lpwstr>1</vt:lpwstr>
  </property>
</Properties>
</file>