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User\Downloads\"/>
    </mc:Choice>
  </mc:AlternateContent>
  <xr:revisionPtr revIDLastSave="0" documentId="13_ncr:1_{CFD2AE83-B94D-42B3-8D04-9DBB9B7C82F8}" xr6:coauthVersionLast="47" xr6:coauthVersionMax="47" xr10:uidLastSave="{00000000-0000-0000-0000-000000000000}"/>
  <bookViews>
    <workbookView xWindow="-108" yWindow="-108" windowWidth="23256" windowHeight="12456"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7" l="1"/>
  <c r="B6" i="8"/>
  <c r="B2" i="8"/>
  <c r="B9" i="8"/>
  <c r="B20" i="8"/>
  <c r="B39" i="8" s="1"/>
  <c r="B10" i="9" l="1"/>
  <c r="B2" i="9" l="1"/>
  <c r="B8" i="9" l="1"/>
  <c r="B7" i="9"/>
  <c r="B6" i="9"/>
  <c r="B5" i="9"/>
  <c r="B4" i="9"/>
  <c r="B3" i="9"/>
  <c r="B8" i="8"/>
  <c r="B7" i="8"/>
  <c r="B5" i="8"/>
  <c r="B4" i="8"/>
  <c r="B3" i="8"/>
  <c r="B8" i="7"/>
  <c r="B4" i="7" l="1"/>
  <c r="B5" i="7"/>
  <c r="B6" i="7"/>
  <c r="B7" i="7"/>
  <c r="B11" i="9" l="1"/>
</calcChain>
</file>

<file path=xl/sharedStrings.xml><?xml version="1.0" encoding="utf-8"?>
<sst xmlns="http://schemas.openxmlformats.org/spreadsheetml/2006/main" count="239" uniqueCount="179">
  <si>
    <t>SOLICITUD DE ANTECEDENTES -ABOGADO EXTERNO-</t>
  </si>
  <si>
    <t>Radicado(23 digitos)</t>
  </si>
  <si>
    <t xml:space="preserve">41298310300120230005400	</t>
  </si>
  <si>
    <t>Juzgado</t>
  </si>
  <si>
    <t>JUZGADO PRIMERO CIVIL DEL CIRCUITO GARZON - HUILA</t>
  </si>
  <si>
    <t>Demandado</t>
  </si>
  <si>
    <t>RAMIRO LARA CORTES Y HANNER ARLEY CASTILLO CASAMACHIN</t>
  </si>
  <si>
    <t xml:space="preserve">Demandante </t>
  </si>
  <si>
    <t xml:space="preserve">" JOSÉ LUNIO PERDOMO CORTÉS (PROPIETARIO)
ANGELA MARIA PERDOMO JIMENEZ (HIJA)
JOSE MANUEL PERDOMO JIMENEZ (HIJO)
MARIA FERNANDA JIMENEZ FALLA (ESPOSA)
VICTOR MANUEL PERDOMO QUINTERO (PADRE)
OLIVA CORTES DE PERDOMO (MADRE)
LUCY PAOLA PERDOMO CORTES (HERMANA)
WILSON PERDOMO CORTES (HERMANO)
MARTIS JOASI PERDOMO CORTES (HERMANA)
ZENEIDA PATRICIA PERDOMO GALINDO (HERMANA)"	</t>
  </si>
  <si>
    <t>Tipo de vinculacion compañía</t>
  </si>
  <si>
    <t>DEMANDA DIRECTA</t>
  </si>
  <si>
    <t xml:space="preserve">Tipo de perjucio </t>
  </si>
  <si>
    <t>RCE DAÑOS MATERIALES</t>
  </si>
  <si>
    <t>INTERVINIENTE -Nombre de lesionado o muerto (s) del proceso</t>
  </si>
  <si>
    <t>Solo se presentaron daños materiales.</t>
  </si>
  <si>
    <t xml:space="preserve">Numero de identificacion </t>
  </si>
  <si>
    <t>N/A</t>
  </si>
  <si>
    <t xml:space="preserve">Domicilio </t>
  </si>
  <si>
    <t xml:space="preserve"> Huila</t>
  </si>
  <si>
    <t xml:space="preserve">Telefono </t>
  </si>
  <si>
    <t>No registra</t>
  </si>
  <si>
    <t>Correo electronico</t>
  </si>
  <si>
    <t>augustoosorio61@yahoo.com  juridicoscolombia.abogados@gmail.com</t>
  </si>
  <si>
    <t xml:space="preserve">Estado Civil </t>
  </si>
  <si>
    <t xml:space="preserve">Fecha de nacimiento </t>
  </si>
  <si>
    <t>N/A se trata de un caso de daños</t>
  </si>
  <si>
    <t xml:space="preserve">Edad al momento del siniestro </t>
  </si>
  <si>
    <t xml:space="preserve">Fecha de defuncion </t>
  </si>
  <si>
    <t xml:space="preserve">Situcion Laboral </t>
  </si>
  <si>
    <t>Ocupado - Autonomo</t>
  </si>
  <si>
    <t xml:space="preserve">Profesion </t>
  </si>
  <si>
    <t xml:space="preserve">Ingresos Netos </t>
  </si>
  <si>
    <t>Numero de Lesionados y/o fallecidos  según IPAT</t>
  </si>
  <si>
    <t xml:space="preserve">Condicion </t>
  </si>
  <si>
    <t>Fecha de los hechos</t>
  </si>
  <si>
    <t>25 de abril de 2023</t>
  </si>
  <si>
    <t>Fecha de solicitud audiencia prejudicial</t>
  </si>
  <si>
    <t>Fecha de audiencia prejudicial</t>
  </si>
  <si>
    <t>MEDIDA CAUTELAR</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</si>
  <si>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</si>
  <si>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
1.	El día 25 de abril de 2023, el vehículo identificado con placas THP966, conducido para la fecha de los hechos por el señor HANNER ARLEY CASTILLO CASAMACHIN, chocó el vehículo tipo taxi de placas VXI 804, el cual era conducido por el señor RIGOBERTO OVIEDO MEDINA, que a su vez es propiedad del señor JOSÉ LUNIO PERDOMO CORTÉS
2.	Menciona la parte actora que dicho accidente tuvo lugar debido a que el conductor del vehículo de placas THP966 no mantuvo la distancia adecuada respecto del vehículo de placas VXI804.
3.	El señor RAMIRO LARA CORTES, es el propietario del vehículo de placas THP966, el cual cedió la guarda del mencionado vehículo automotor para que el señor HANNER ARLEY CASTILLO CASAMACHIN, lo condujera. 
4.	En el siniestro presentado el día 25 de abril de 2023, no se presentaron lesionados o heridos de consideración. 
5.	El señor JOSÉ LUNIO PERDOMO CORTÉS y su círculo familiar, han sufrido daños materiales como inmateriales."	
	</t>
  </si>
  <si>
    <t>Asegurado</t>
  </si>
  <si>
    <t>RAMIRO LARA CORTES</t>
  </si>
  <si>
    <t>Nit Asegurado</t>
  </si>
  <si>
    <t>CC. 12.125.024</t>
  </si>
  <si>
    <t>Placa vehículo asegurado (si aplica)</t>
  </si>
  <si>
    <t>THP966</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</si>
  <si>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</si>
  <si>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</si>
  <si>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</si>
  <si>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</si>
  <si>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</si>
  <si>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</si>
  <si>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 xml:space="preserve">139656997   APJ32624 </t>
  </si>
  <si>
    <t>INTERVINIENTE</t>
  </si>
  <si>
    <t>PÓLIZA</t>
  </si>
  <si>
    <t>23240770/34</t>
  </si>
  <si>
    <t>AMPARO A AFECTAR</t>
  </si>
  <si>
    <t>VALOR ASEGURADO</t>
  </si>
  <si>
    <t>DEDUCIBLE</t>
  </si>
  <si>
    <t>MODALIDAD</t>
  </si>
  <si>
    <t>OCURRENCIA</t>
  </si>
  <si>
    <t xml:space="preserve">VIGENCIA </t>
  </si>
  <si>
    <t>14/04/2023 hasta las 24:00 horas del
13/04/2024</t>
  </si>
  <si>
    <t xml:space="preserve">SINIESTRO DENTRO DE LA VIGENCIA? </t>
  </si>
  <si>
    <t>SI</t>
  </si>
  <si>
    <t>CARTERA A DÍA</t>
  </si>
  <si>
    <t>COASEGURO</t>
  </si>
  <si>
    <t>PROPIO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</si>
  <si>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</si>
  <si>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</si>
  <si>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</si>
  <si>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</si>
  <si>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</si>
  <si>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</si>
  <si>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</si>
  <si>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</si>
  <si>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</si>
  <si>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</si>
  <si>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</si>
  <si>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</si>
  <si>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</si>
  <si>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</si>
  <si>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</si>
  <si>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</si>
  <si>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</si>
  <si>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</si>
  <si>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</si>
  <si>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</si>
  <si>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</si>
  <si>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</si>
  <si>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</si>
  <si>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</si>
  <si>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</si>
  <si>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</si>
  <si>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</si>
  <si>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</si>
  <si>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</si>
  <si>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</si>
  <si>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</si>
  <si>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</si>
  <si>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</si>
  <si>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</si>
  <si>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</si>
  <si>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</si>
  <si>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</si>
  <si>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</si>
  <si>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</si>
  <si>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</si>
  <si>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</si>
  <si>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</si>
  <si>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</si>
  <si>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</si>
  <si>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</si>
  <si>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</si>
  <si>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</si>
  <si>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</si>
  <si>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</si>
  <si>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</si>
  <si>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</si>
  <si>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</si>
  <si>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</si>
  <si>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</si>
  <si>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</si>
  <si>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</si>
  <si>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</si>
  <si>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</si>
  <si>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</si>
  <si>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</si>
  <si>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</si>
  <si>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</si>
  <si>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</si>
  <si>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</si>
  <si>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</si>
  <si>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</si>
  <si>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</si>
  <si>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</si>
  <si>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</si>
  <si>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</si>
  <si>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</si>
  <si>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</si>
  <si>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</si>
  <si>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</si>
  <si>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</si>
  <si>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</si>
  <si>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</si>
  <si>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</si>
  <si>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</si>
  <si>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</si>
  <si>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</si>
  <si>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</si>
  <si>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Cliclista vehículo</t>
  </si>
  <si>
    <t>RCE HOMICIDIO-LESION</t>
  </si>
  <si>
    <t>SUNSET</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</si>
  <si>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</si>
  <si>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</si>
  <si>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</si>
  <si>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</si>
  <si>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</si>
  <si>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</si>
  <si>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</si>
  <si>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</si>
  <si>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</si>
  <si>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</si>
  <si>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</si>
  <si>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</si>
  <si>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</si>
  <si>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</si>
  <si>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</si>
  <si>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</si>
  <si>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</si>
  <si>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</si>
  <si>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</si>
  <si>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</si>
  <si>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</si>
  <si>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r>
      <t xml:space="preserve">INDIQUE LA PLACA- </t>
    </r>
    <r>
      <rPr>
        <sz val="11"/>
        <color rgb="FFFF0000"/>
        <rFont val="Calibri"/>
        <family val="2"/>
        <scheme val="minor"/>
      </rPr>
      <t>THP966</t>
    </r>
  </si>
  <si>
    <t>1. INCUMPLIMIENTO DE LAS CARGAS QUE TRATA EL ARTICULO 167 DEL CÓDIGO GENERAL DEL PROCESO.
2. IMPROCEDENCIA DEL RECONOCIMIENTO DEL DAÑO EMERGENTE.
3. INEXISTENCIA DE PRUEBA DEL LUCRO CESANTE.
4.IMPROCEDENCIA DEL RECONOCIMIENTO Y TASACIÓN EXORBITANTE DEL DAÑO MORAL. 
5.IMPROCEDENCIA DE LA DECLARACION DE LA REALIZACION DEL RIESGO ASEGURADO.
 6.INEXISTENCIA DE OBLIGACIÓN INDEMNIZATORIA, POR CUANTO NO SE HA REALIZADO EL RIESGO ASEGURADO EN LA PÓLIZA AUTOMÓVILES LIVIANOS SERVICIO PÚBLICO Y PESADOS NO. 023240770 / 34
7. RIESGOS EXPRESAMENTE EXCLUIDOS EN LA PÓLIZA DE SEGURO AUTOMÓVILES LIVIANOS SERVICIO PÚBLICO Y PESADOS NO. 023240770 / 34. 
8. CARÁCTER MERAMENTE INDEMNIZATORIO QUE REVISTEN LOS CONTRATOS DE SEGUROS. 
9.EN CUALQUIER CASO, DE NINGUNA FORMA SE PODRÁ EXCEDER EL LÍMITE DEL VALOR ASEGURADO. 
10. EN CUALQUIER CASO, SE DEBERÁ TENER EN CUENTA EL DEDUCIBLE PACTADO. 
11. DISPONIBILIDAD DE LA SUMA ASEGURADA. 
12. SUJECIÓN A LAS CONDICIONES PARTICULARES Y GENERALES DEL CONTRATO DE SEGURO, EL CLAUSULADO Y LOS AMPAROS.
13. GENÉRICA O INNOMINADA Y OTRAS.</t>
  </si>
  <si>
    <t>La contingencia se califica como EVENTUAL, toda vez que se aportaron elementos probatorios que deberán ser debatidos dentro del transcurso del proceso.
Lo primero que debe tomarse en consideración, es que la Póliza Automóviles Livianos Servicio Público y Pesados No. 023240770 / 34, cuyo asegurado es RAMIRO LARA CORTES, presta cobertura temporal y material, de conformidad con los hechos y pretensiones expuestos en el líbelo de la demanda. Frente a la cobertura temporal, debe señalarse que el hecho, esto es, el accidente de tránsito en el que se produjeron daños al automotor propiedad del señor JOSE LUNIO PERDONO, ocurrió el 25 de abril de 2023, es decir, acaeció dentro de la vigencia de la póliza, comprendida entre el 14 de abril de 2023 y el 13 de abril de 2024. Aunado a ello, presta cobertura material en tanto ampara los perjuicios patrimoniales y extrapatrimoniales causados a terceras personas, pretensión que se le endilga al asegurado.
Por otro lado, frente a la obligación indemnizatoria de ALLIANZ SEGUROS S.A. debe decirse que junto a la demanda se aportan elementos de prueba que deberán ser valorados por el juez a fin de determinar si existe responsabilidad en cabeza del asegurado respecto del accidente de transito ocurrido el 25 de abril de 2023, suceso que generó daños en el vehículo tipo taxi de placas VXI 804, propiedad del señor JOSE LUNIO PERDOMO. Lo anterior, teniendo en cuenta que para este momento del proceso no se observa ninguna prueba en la que se acredite de manera determinante la responsabilidad de nuestro asegurado en la ocurrencia del accidente de tránsito. En ese sentido, la contingencia se califica como eventual, en tanto dependerá del debate probatorio que se surta dentro del litigio para desvirtuar la responsabilidad del asegurado en los hechos ocurridos.
Todo lo anterior sin perjuicio del carácter contingente del proceso.</t>
  </si>
  <si>
    <t xml:space="preserve">En el presente caso se estima la liquidación objetiva de las pretensiones en un monto total de $12.422.000
1. Daño Emergente: De manera preliminar, se tendrá en cuenta la suma de $10.510.000 que se establecen como costo de reparación de parachoques trasero (capot), bómper Trasero, luneta, base soporte del Bómper frontal, dos stop, dos unidades compuerta trasera, embellecedor trasero, tapa compuerta, troque trasero y mano de obra. Sin embargo, esta suma aún no se encuentra debidamente acreditada, por tanto, en el curso del proceso deberá analizarse a cuanto ascendió realmente el valor de la reparación de vehículo Taxi, afectado en el accdiente. 
No se tendrá en cuenta la suma de $5.000.000 solicitada por concepto de honorarios, dado que no se aporta el contrato de servicios profesionales, ni la constancia de pago o alguna otra prueba que acredite que en efecto se incurrió en este valor, en tal sentido no pueden ser tenidos en cuenta.
2. Lucro Cesante: No se reconoce el lucro cesante solicitado por la parte demandante,  tasados en un valor de $4.200.000, pues aunque se trata de un vehículo taxi generador de ingresos, a la fecha no se aporta historial de valores de las entregas diarias realizadas por el conductor al propietario del vehículo, ni ningún elemento probatorio que de fe de la certeza del valor solicitado en este concepto.
3. Daño moral: Se tendrá en cuenta un valor de $4.000.000 para el señor JOSE LUNIO PERDOMO, quien es propietario del vehículo tipo taxi de placas VXI 804. Esto atendiendo a la sentencia SC7637-2014 del 13 de junio de 2014, por medio de la cual se concede el daño moral por perdida de bien material al propietario de una vivienda en $8.000.000; teniendo en cuenta que aunque en el presente caso el bien pudo ser reparado, el daño moral se tasa en la mitad del valor otorgado en la sentencia mencionada. Lo anterior, bajo la consideración que este vehículo se encarga del transporte de pasajeros y el tiempo de su reparación, pudo afectar los ingresos de subsistencia del demandante. Circunstancia que deberá ser acreditada en el proceso. 
4. Deducible: De la suma total de $14.510.00 se descontará el valor de $2.088.000 que corresponde al 1.8 SMLMV que se establece en la póliza para el amparo de RCE.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</si>
</sst>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1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9" fillId="0" borderId="2" xfId="0" applyFont="1" applyBorder="1" applyAlignment="1">
      <alignment horizontal="justify" vertical="top"/>
    </xf>
    <xf numFmtId="0" fontId="9" fillId="0" borderId="3" xfId="0" applyFont="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9" fillId="0" borderId="15" xfId="0" applyFon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0" fontId="0" fillId="7" borderId="1" xfId="0" applyFill="1" applyBorder="1" applyAlignment="1">
      <alignment horizontal="justify" vertical="top"/>
    </xf>
    <xf numFmtId="14" fontId="9" fillId="0" borderId="2" xfId="0" applyNumberFormat="1" applyFont="1" applyBorder="1" applyAlignment="1">
      <alignment horizontal="left" vertical="top"/>
    </xf>
    <xf numFmtId="0" fontId="9" fillId="0" borderId="15" xfId="0" applyFont="1" applyBorder="1" applyAlignment="1">
      <alignment horizontal="left"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ugustoosorio61@yahoo.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70" zoomScaleNormal="70" workbookViewId="0">
      <selection activeCell="B22" sqref="B22:C22"/>
    </sheetView>
  </sheetViews>
  <sheetFormatPr baseColWidth="10" defaultColWidth="0" defaultRowHeight="14.4" x14ac:dyDescent="0.3"/>
  <cols>
    <col min="1" max="1" width="53.5546875" style="8" customWidth="1"/>
    <col min="2" max="2" width="55.109375" style="8" customWidth="1"/>
    <col min="3" max="3" width="19.109375" style="8" customWidth="1"/>
    <col min="4" max="16384" width="11.44140625" style="2" hidden="1"/>
  </cols>
  <sheetData>
    <row r="1" spans="1:3" ht="18" x14ac:dyDescent="0.3">
      <c r="A1" s="46" t="s">
        <v>0</v>
      </c>
      <c r="B1" s="46"/>
      <c r="C1" s="46"/>
    </row>
    <row r="2" spans="1:3" x14ac:dyDescent="0.3">
      <c r="A2" s="5" t="s">
        <v>1</v>
      </c>
      <c r="B2" s="53" t="s">
        <v>2</v>
      </c>
      <c r="C2" s="54"/>
    </row>
    <row r="3" spans="1:3" x14ac:dyDescent="0.3">
      <c r="A3" s="5" t="s">
        <v>3</v>
      </c>
      <c r="B3" s="44" t="s">
        <v>4</v>
      </c>
      <c r="C3" s="55"/>
    </row>
    <row r="4" spans="1:3" x14ac:dyDescent="0.3">
      <c r="A4" s="5" t="s">
        <v>5</v>
      </c>
      <c r="B4" s="44" t="s">
        <v>6</v>
      </c>
      <c r="C4" s="55"/>
    </row>
    <row r="5" spans="1:3" ht="31.5" customHeight="1" x14ac:dyDescent="0.3">
      <c r="A5" s="5" t="s">
        <v>7</v>
      </c>
      <c r="B5" s="56" t="s">
        <v>8</v>
      </c>
      <c r="C5" s="50"/>
    </row>
    <row r="6" spans="1:3" x14ac:dyDescent="0.3">
      <c r="A6" s="5" t="s">
        <v>9</v>
      </c>
      <c r="B6" s="47" t="s">
        <v>10</v>
      </c>
      <c r="C6" s="47"/>
    </row>
    <row r="7" spans="1:3" x14ac:dyDescent="0.3">
      <c r="A7" s="27" t="s">
        <v>11</v>
      </c>
      <c r="B7" s="49" t="s">
        <v>12</v>
      </c>
      <c r="C7" s="50"/>
    </row>
    <row r="8" spans="1:3" ht="23.1" customHeight="1" x14ac:dyDescent="0.3">
      <c r="A8" s="28" t="s">
        <v>13</v>
      </c>
      <c r="B8" s="47" t="s">
        <v>14</v>
      </c>
      <c r="C8" s="47"/>
    </row>
    <row r="9" spans="1:3" x14ac:dyDescent="0.3">
      <c r="A9" s="28" t="s">
        <v>15</v>
      </c>
      <c r="B9" s="47" t="s">
        <v>16</v>
      </c>
      <c r="C9" s="47"/>
    </row>
    <row r="10" spans="1:3" x14ac:dyDescent="0.3">
      <c r="A10" s="28" t="s">
        <v>17</v>
      </c>
      <c r="B10" s="48" t="s">
        <v>18</v>
      </c>
      <c r="C10" s="48"/>
    </row>
    <row r="11" spans="1:3" ht="30" customHeight="1" x14ac:dyDescent="0.3">
      <c r="A11" s="29" t="s">
        <v>19</v>
      </c>
      <c r="B11" s="48" t="s">
        <v>20</v>
      </c>
      <c r="C11" s="48"/>
    </row>
    <row r="12" spans="1:3" ht="30" customHeight="1" x14ac:dyDescent="0.3">
      <c r="A12" s="5" t="s">
        <v>21</v>
      </c>
      <c r="B12" s="64" t="s">
        <v>22</v>
      </c>
      <c r="C12" s="65"/>
    </row>
    <row r="13" spans="1:3" x14ac:dyDescent="0.3">
      <c r="A13" s="5" t="s">
        <v>23</v>
      </c>
      <c r="B13" s="47" t="s">
        <v>20</v>
      </c>
      <c r="C13" s="47"/>
    </row>
    <row r="14" spans="1:3" x14ac:dyDescent="0.3">
      <c r="A14" s="5" t="s">
        <v>24</v>
      </c>
      <c r="B14" s="58" t="s">
        <v>25</v>
      </c>
      <c r="C14" s="47"/>
    </row>
    <row r="15" spans="1:3" x14ac:dyDescent="0.3">
      <c r="A15" s="5" t="s">
        <v>26</v>
      </c>
      <c r="B15" s="47" t="s">
        <v>16</v>
      </c>
      <c r="C15" s="47"/>
    </row>
    <row r="16" spans="1:3" x14ac:dyDescent="0.3">
      <c r="A16" s="5" t="s">
        <v>27</v>
      </c>
      <c r="B16" s="47" t="s">
        <v>16</v>
      </c>
      <c r="C16" s="47"/>
    </row>
    <row r="17" spans="1:3" ht="15" customHeight="1" x14ac:dyDescent="0.3">
      <c r="A17" s="5" t="s">
        <v>28</v>
      </c>
      <c r="B17" s="48" t="s">
        <v>29</v>
      </c>
      <c r="C17" s="48"/>
    </row>
    <row r="18" spans="1:3" x14ac:dyDescent="0.3">
      <c r="A18" s="5" t="s">
        <v>30</v>
      </c>
      <c r="B18" s="48" t="s">
        <v>20</v>
      </c>
      <c r="C18" s="48"/>
    </row>
    <row r="19" spans="1:3" ht="18.75" customHeight="1" x14ac:dyDescent="0.3">
      <c r="A19" s="5" t="s">
        <v>31</v>
      </c>
      <c r="B19" s="51" t="s">
        <v>20</v>
      </c>
      <c r="C19" s="52"/>
    </row>
    <row r="20" spans="1:3" x14ac:dyDescent="0.3">
      <c r="A20" s="5" t="s">
        <v>32</v>
      </c>
      <c r="B20" s="47" t="s">
        <v>16</v>
      </c>
      <c r="C20" s="47"/>
    </row>
    <row r="21" spans="1:3" ht="17.25" customHeight="1" x14ac:dyDescent="0.3">
      <c r="A21" s="5" t="s">
        <v>33</v>
      </c>
      <c r="B21" s="48"/>
      <c r="C21" s="48"/>
    </row>
    <row r="22" spans="1:3" x14ac:dyDescent="0.3">
      <c r="A22" s="28" t="s">
        <v>34</v>
      </c>
      <c r="B22" s="62" t="s">
        <v>35</v>
      </c>
      <c r="C22" s="62"/>
    </row>
    <row r="23" spans="1:3" x14ac:dyDescent="0.3">
      <c r="A23" s="28" t="s">
        <v>36</v>
      </c>
      <c r="B23" s="63" t="s">
        <v>16</v>
      </c>
      <c r="C23" s="62"/>
    </row>
    <row r="24" spans="1:3" x14ac:dyDescent="0.3">
      <c r="A24" s="28" t="s">
        <v>37</v>
      </c>
      <c r="B24" s="8" t="s">
        <v>38</v>
      </c>
    </row>
    <row r="25" spans="1:3" x14ac:dyDescent="0.3">
      <c r="A25" s="57" t="s">
        <v>39</v>
      </c>
      <c r="B25" s="62" t="s">
        <v>40</v>
      </c>
      <c r="C25" s="59"/>
    </row>
    <row r="26" spans="1:3" x14ac:dyDescent="0.3">
      <c r="A26" s="57"/>
      <c r="B26" s="59"/>
      <c r="C26" s="59"/>
    </row>
    <row r="27" spans="1:3" ht="100.5" customHeight="1" x14ac:dyDescent="0.3">
      <c r="A27" s="57"/>
      <c r="B27" s="59"/>
      <c r="C27" s="59"/>
    </row>
    <row r="28" spans="1:3" x14ac:dyDescent="0.3">
      <c r="A28" s="28" t="s">
        <v>41</v>
      </c>
      <c r="B28" s="44" t="s">
        <v>42</v>
      </c>
      <c r="C28" s="45"/>
    </row>
    <row r="29" spans="1:3" x14ac:dyDescent="0.3">
      <c r="A29" s="28" t="s">
        <v>43</v>
      </c>
      <c r="B29" s="44" t="s">
        <v>44</v>
      </c>
      <c r="C29" s="45"/>
    </row>
    <row r="30" spans="1:3" x14ac:dyDescent="0.3">
      <c r="A30" s="28" t="s">
        <v>45</v>
      </c>
      <c r="B30" s="59" t="s">
        <v>46</v>
      </c>
      <c r="C30" s="59"/>
    </row>
    <row r="31" spans="1:3" x14ac:dyDescent="0.3">
      <c r="A31" s="28" t="s">
        <v>47</v>
      </c>
      <c r="B31" s="44">
        <v>23240770</v>
      </c>
      <c r="C31" s="45"/>
    </row>
    <row r="32" spans="1:3" x14ac:dyDescent="0.3">
      <c r="A32" s="28" t="s">
        <v>48</v>
      </c>
      <c r="B32" s="60">
        <v>45519</v>
      </c>
      <c r="C32" s="61"/>
    </row>
    <row r="33" spans="1:3" x14ac:dyDescent="0.3">
      <c r="A33" s="5" t="s">
        <v>49</v>
      </c>
      <c r="B33" s="58">
        <v>45554</v>
      </c>
      <c r="C33" s="58"/>
    </row>
    <row r="34" spans="1:3" ht="43.2" x14ac:dyDescent="0.3">
      <c r="A34" s="5" t="s">
        <v>50</v>
      </c>
      <c r="B34" s="58">
        <v>45583</v>
      </c>
      <c r="C34" s="47"/>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2">
    <mergeCell ref="B25:C27"/>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display="augustoosorio61@yahoo.com  " xr:uid="{ACFB8830-B41A-4757-AC55-58E904E33A07}"/>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3" sqref="B3:C3"/>
    </sheetView>
  </sheetViews>
  <sheetFormatPr baseColWidth="10" defaultColWidth="0" defaultRowHeight="14.4" x14ac:dyDescent="0.3"/>
  <cols>
    <col min="1" max="1" width="49.88671875" customWidth="1"/>
    <col min="2" max="2" width="31.44140625" customWidth="1"/>
    <col min="3" max="3" width="90.109375" customWidth="1"/>
    <col min="4" max="16384" width="11.44140625" hidden="1"/>
  </cols>
  <sheetData>
    <row r="1" spans="1:3" ht="18" x14ac:dyDescent="0.3">
      <c r="A1" s="85" t="s">
        <v>51</v>
      </c>
      <c r="B1" s="85"/>
      <c r="C1" s="85"/>
    </row>
    <row r="2" spans="1:3" ht="15.75" customHeight="1" x14ac:dyDescent="0.3">
      <c r="A2" s="20" t="s">
        <v>52</v>
      </c>
      <c r="B2" s="75" t="s">
        <v>53</v>
      </c>
      <c r="C2" s="76"/>
    </row>
    <row r="3" spans="1:3" s="2" customFormat="1" x14ac:dyDescent="0.3">
      <c r="A3" s="5" t="s">
        <v>1</v>
      </c>
      <c r="B3" s="47" t="str">
        <f>'AUTOS  NOTA 322'!B2:C2</f>
        <v xml:space="preserve">41298310300120230005400	</v>
      </c>
      <c r="C3" s="47"/>
    </row>
    <row r="4" spans="1:3" s="2" customFormat="1" x14ac:dyDescent="0.3">
      <c r="A4" s="5" t="s">
        <v>3</v>
      </c>
      <c r="B4" s="47" t="str">
        <f>'AUTOS  NOTA 322'!B3:C3</f>
        <v>JUZGADO PRIMERO CIVIL DEL CIRCUITO GARZON - HUILA</v>
      </c>
      <c r="C4" s="47"/>
    </row>
    <row r="5" spans="1:3" s="2" customFormat="1" x14ac:dyDescent="0.3">
      <c r="A5" s="5" t="s">
        <v>5</v>
      </c>
      <c r="B5" s="47" t="str">
        <f>'AUTOS  NOTA 322'!B4:C4</f>
        <v>RAMIRO LARA CORTES Y HANNER ARLEY CASTILLO CASAMACHIN</v>
      </c>
      <c r="C5" s="47"/>
    </row>
    <row r="6" spans="1:3" s="2" customFormat="1" x14ac:dyDescent="0.3">
      <c r="A6" s="5" t="s">
        <v>7</v>
      </c>
      <c r="B6" s="47" t="str">
        <f>'AUTOS  NOTA 322'!B5:C5</f>
        <v xml:space="preserve">" JOSÉ LUNIO PERDOMO CORTÉS (PROPIETARIO)
ANGELA MARIA PERDOMO JIMENEZ (HIJA)
JOSE MANUEL PERDOMO JIMENEZ (HIJO)
MARIA FERNANDA JIMENEZ FALLA (ESPOSA)
VICTOR MANUEL PERDOMO QUINTERO (PADRE)
OLIVA CORTES DE PERDOMO (MADRE)
LUCY PAOLA PERDOMO CORTES (HERMANA)
WILSON PERDOMO CORTES (HERMANO)
MARTIS JOASI PERDOMO CORTES (HERMANA)
ZENEIDA PATRICIA PERDOMO GALINDO (HERMANA)"	</v>
      </c>
      <c r="C6" s="47"/>
    </row>
    <row r="7" spans="1:3" s="2" customFormat="1" x14ac:dyDescent="0.3">
      <c r="A7" s="5" t="s">
        <v>9</v>
      </c>
      <c r="B7" s="47" t="str">
        <f>'AUTOS  NOTA 322'!B6:C6</f>
        <v>DEMANDA DIRECTA</v>
      </c>
      <c r="C7" s="47"/>
    </row>
    <row r="8" spans="1:3" s="2" customFormat="1" x14ac:dyDescent="0.3">
      <c r="A8" s="31" t="s">
        <v>54</v>
      </c>
      <c r="B8" s="47" t="str">
        <f>'AUTOS  NOTA 322'!B7:C8</f>
        <v>Solo se presentaron daños materiales.</v>
      </c>
      <c r="C8" s="47"/>
    </row>
    <row r="9" spans="1:3" x14ac:dyDescent="0.3">
      <c r="A9" s="20" t="s">
        <v>55</v>
      </c>
      <c r="B9" s="47" t="s">
        <v>56</v>
      </c>
      <c r="C9" s="47"/>
    </row>
    <row r="10" spans="1:3" x14ac:dyDescent="0.3">
      <c r="A10" s="20" t="s">
        <v>57</v>
      </c>
      <c r="B10" s="47" t="s">
        <v>12</v>
      </c>
      <c r="C10" s="47"/>
    </row>
    <row r="11" spans="1:3" x14ac:dyDescent="0.3">
      <c r="A11" s="20" t="s">
        <v>58</v>
      </c>
      <c r="B11" s="68">
        <v>4000000000</v>
      </c>
      <c r="C11" s="69"/>
    </row>
    <row r="12" spans="1:3" x14ac:dyDescent="0.3">
      <c r="A12" s="20" t="s">
        <v>59</v>
      </c>
      <c r="B12" s="68">
        <v>0</v>
      </c>
      <c r="C12" s="69"/>
    </row>
    <row r="13" spans="1:3" x14ac:dyDescent="0.3">
      <c r="A13" s="20" t="s">
        <v>60</v>
      </c>
      <c r="B13" s="49" t="s">
        <v>61</v>
      </c>
      <c r="C13" s="50"/>
    </row>
    <row r="14" spans="1:3" x14ac:dyDescent="0.3">
      <c r="A14" s="20" t="s">
        <v>62</v>
      </c>
      <c r="B14" s="48" t="s">
        <v>63</v>
      </c>
      <c r="C14" s="47"/>
    </row>
    <row r="15" spans="1:3" x14ac:dyDescent="0.3">
      <c r="A15" s="20" t="s">
        <v>64</v>
      </c>
      <c r="B15" s="47" t="s">
        <v>65</v>
      </c>
      <c r="C15" s="47"/>
    </row>
    <row r="16" spans="1:3" x14ac:dyDescent="0.3">
      <c r="A16" s="20" t="s">
        <v>66</v>
      </c>
      <c r="B16" s="47" t="s">
        <v>65</v>
      </c>
      <c r="C16" s="47"/>
    </row>
    <row r="17" spans="1:3" x14ac:dyDescent="0.3">
      <c r="A17" s="72" t="s">
        <v>67</v>
      </c>
      <c r="B17" s="47" t="s">
        <v>68</v>
      </c>
      <c r="C17" s="47"/>
    </row>
    <row r="18" spans="1:3" x14ac:dyDescent="0.3">
      <c r="A18" s="73"/>
      <c r="B18" s="10" t="s">
        <v>69</v>
      </c>
      <c r="C18" s="10" t="s">
        <v>70</v>
      </c>
    </row>
    <row r="19" spans="1:3" x14ac:dyDescent="0.3">
      <c r="A19" s="73"/>
      <c r="B19" s="6" t="s">
        <v>71</v>
      </c>
      <c r="C19" s="6"/>
    </row>
    <row r="20" spans="1:3" x14ac:dyDescent="0.3">
      <c r="A20" s="73"/>
      <c r="B20" s="6"/>
      <c r="C20" s="6"/>
    </row>
    <row r="21" spans="1:3" x14ac:dyDescent="0.3">
      <c r="A21" s="74"/>
      <c r="B21" s="6"/>
      <c r="C21" s="6"/>
    </row>
    <row r="22" spans="1:3" x14ac:dyDescent="0.3">
      <c r="A22" s="20" t="s">
        <v>72</v>
      </c>
      <c r="B22" s="47"/>
      <c r="C22" s="47"/>
    </row>
    <row r="23" spans="1:3" x14ac:dyDescent="0.3">
      <c r="A23" s="20" t="s">
        <v>73</v>
      </c>
      <c r="B23" s="75"/>
      <c r="C23" s="76"/>
    </row>
    <row r="24" spans="1:3" x14ac:dyDescent="0.3">
      <c r="A24" s="20" t="s">
        <v>74</v>
      </c>
      <c r="B24" s="47"/>
      <c r="C24" s="47"/>
    </row>
    <row r="25" spans="1:3" x14ac:dyDescent="0.3">
      <c r="A25" s="20" t="s">
        <v>75</v>
      </c>
      <c r="B25" s="47"/>
      <c r="C25" s="47"/>
    </row>
    <row r="26" spans="1:3" x14ac:dyDescent="0.3">
      <c r="A26" s="20" t="s">
        <v>76</v>
      </c>
      <c r="B26" s="47"/>
      <c r="C26" s="47"/>
    </row>
    <row r="27" spans="1:3" x14ac:dyDescent="0.3">
      <c r="A27" s="19" t="s">
        <v>77</v>
      </c>
      <c r="B27" s="47"/>
      <c r="C27" s="47"/>
    </row>
    <row r="28" spans="1:3" x14ac:dyDescent="0.3">
      <c r="A28" s="77" t="s">
        <v>78</v>
      </c>
      <c r="B28" s="77"/>
      <c r="C28" s="77"/>
    </row>
    <row r="29" spans="1:3" x14ac:dyDescent="0.3">
      <c r="A29" s="70" t="s">
        <v>79</v>
      </c>
      <c r="B29" s="71"/>
      <c r="C29" s="11"/>
    </row>
    <row r="30" spans="1:3" x14ac:dyDescent="0.3">
      <c r="A30" s="70" t="s">
        <v>80</v>
      </c>
      <c r="B30" s="71"/>
      <c r="C30" s="11"/>
    </row>
    <row r="31" spans="1:3" x14ac:dyDescent="0.3">
      <c r="A31" s="70" t="s">
        <v>81</v>
      </c>
      <c r="B31" s="71"/>
      <c r="C31" s="12"/>
    </row>
    <row r="32" spans="1:3" x14ac:dyDescent="0.3">
      <c r="A32" s="70" t="s">
        <v>82</v>
      </c>
      <c r="B32" s="71"/>
      <c r="C32" s="11"/>
    </row>
    <row r="33" spans="1:3" x14ac:dyDescent="0.3">
      <c r="A33" s="70" t="s">
        <v>83</v>
      </c>
      <c r="B33" s="71"/>
      <c r="C33" s="11"/>
    </row>
    <row r="34" spans="1:3" x14ac:dyDescent="0.3">
      <c r="A34" s="70" t="s">
        <v>84</v>
      </c>
      <c r="B34" s="71"/>
      <c r="C34" s="13"/>
    </row>
    <row r="35" spans="1:3" x14ac:dyDescent="0.3">
      <c r="A35" s="66" t="s">
        <v>85</v>
      </c>
      <c r="B35" s="67"/>
      <c r="C35" s="14"/>
    </row>
    <row r="36" spans="1:3" x14ac:dyDescent="0.3">
      <c r="A36" s="66" t="s">
        <v>86</v>
      </c>
      <c r="B36" s="67"/>
      <c r="C36" s="15"/>
    </row>
    <row r="37" spans="1:3" x14ac:dyDescent="0.3">
      <c r="A37" s="78" t="s">
        <v>87</v>
      </c>
      <c r="B37" s="79"/>
      <c r="C37" s="15"/>
    </row>
    <row r="38" spans="1:3" x14ac:dyDescent="0.3">
      <c r="A38" s="80"/>
      <c r="B38" s="81"/>
      <c r="C38" s="15"/>
    </row>
    <row r="39" spans="1:3" x14ac:dyDescent="0.3">
      <c r="A39" s="82"/>
      <c r="B39" s="83"/>
      <c r="C39" s="15"/>
    </row>
    <row r="40" spans="1:3" x14ac:dyDescent="0.3">
      <c r="A40" s="84" t="s">
        <v>88</v>
      </c>
      <c r="B40" s="84"/>
      <c r="C40" s="84"/>
    </row>
    <row r="41" spans="1:3" x14ac:dyDescent="0.3">
      <c r="A41" s="17" t="s">
        <v>89</v>
      </c>
      <c r="B41" s="18"/>
      <c r="C41" s="15"/>
    </row>
    <row r="42" spans="1:3" x14ac:dyDescent="0.3">
      <c r="A42" s="66" t="s">
        <v>90</v>
      </c>
      <c r="B42" s="67"/>
      <c r="C42" s="15"/>
    </row>
    <row r="43" spans="1:3" x14ac:dyDescent="0.3">
      <c r="A43" s="66" t="s">
        <v>91</v>
      </c>
      <c r="B43" s="67"/>
      <c r="C43" s="15"/>
    </row>
    <row r="44" spans="1:3" x14ac:dyDescent="0.3">
      <c r="A44" s="17" t="s">
        <v>92</v>
      </c>
      <c r="B44" s="18"/>
      <c r="C44" s="15"/>
    </row>
    <row r="45" spans="1:3" x14ac:dyDescent="0.3">
      <c r="A45" s="17" t="s">
        <v>93</v>
      </c>
      <c r="B45" s="18"/>
      <c r="C45" s="15"/>
    </row>
    <row r="46" spans="1:3" x14ac:dyDescent="0.3">
      <c r="A46" s="66" t="s">
        <v>94</v>
      </c>
      <c r="B46" s="67"/>
      <c r="C46" s="15"/>
    </row>
    <row r="47" spans="1:3" x14ac:dyDescent="0.3">
      <c r="A47" s="17" t="s">
        <v>95</v>
      </c>
      <c r="B47" s="16"/>
      <c r="C47" s="15"/>
    </row>
    <row r="48" spans="1:3" x14ac:dyDescent="0.3">
      <c r="A48" s="66" t="s">
        <v>96</v>
      </c>
      <c r="B48" s="67"/>
      <c r="C48" s="15"/>
    </row>
    <row r="49" spans="1:3" x14ac:dyDescent="0.3">
      <c r="A49" s="66" t="s">
        <v>97</v>
      </c>
      <c r="B49" s="67"/>
      <c r="C49" s="15"/>
    </row>
    <row r="50" spans="1:3" x14ac:dyDescent="0.3">
      <c r="A50" s="66" t="s">
        <v>87</v>
      </c>
      <c r="B50" s="67"/>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16" zoomScale="115" zoomScaleNormal="115" workbookViewId="0">
      <selection activeCell="B24" sqref="B24:C24"/>
    </sheetView>
  </sheetViews>
  <sheetFormatPr baseColWidth="10" defaultColWidth="0" defaultRowHeight="14.4" x14ac:dyDescent="0.3"/>
  <cols>
    <col min="1" max="1" width="41.88671875" customWidth="1"/>
    <col min="2" max="2" width="35.44140625" customWidth="1"/>
    <col min="3" max="3" width="54.88671875" customWidth="1"/>
    <col min="4" max="8" width="11.44140625" hidden="1" customWidth="1"/>
    <col min="9" max="9" width="12" hidden="1" customWidth="1"/>
    <col min="10" max="16384" width="11.44140625" hidden="1"/>
  </cols>
  <sheetData>
    <row r="1" spans="1:9" ht="18" x14ac:dyDescent="0.3">
      <c r="A1" s="85" t="s">
        <v>98</v>
      </c>
      <c r="B1" s="85"/>
      <c r="C1" s="85"/>
    </row>
    <row r="2" spans="1:9" ht="15" customHeight="1" x14ac:dyDescent="0.3">
      <c r="A2" s="35" t="s">
        <v>52</v>
      </c>
      <c r="B2" s="89" t="str">
        <f>'AUTOS NOTA 321'!B2:C2</f>
        <v xml:space="preserve">139656997   APJ32624 </v>
      </c>
      <c r="C2" s="90"/>
    </row>
    <row r="3" spans="1:9" x14ac:dyDescent="0.3">
      <c r="A3" s="36" t="s">
        <v>1</v>
      </c>
      <c r="B3" s="104" t="str">
        <f>'AUTOS  NOTA 322'!B2:C2</f>
        <v xml:space="preserve">41298310300120230005400	</v>
      </c>
      <c r="C3" s="104"/>
    </row>
    <row r="4" spans="1:9" x14ac:dyDescent="0.3">
      <c r="A4" s="36" t="s">
        <v>3</v>
      </c>
      <c r="B4" s="104" t="str">
        <f>'AUTOS  NOTA 322'!B3:C3</f>
        <v>JUZGADO PRIMERO CIVIL DEL CIRCUITO GARZON - HUILA</v>
      </c>
      <c r="C4" s="104"/>
    </row>
    <row r="5" spans="1:9" x14ac:dyDescent="0.3">
      <c r="A5" s="36" t="s">
        <v>5</v>
      </c>
      <c r="B5" s="104" t="str">
        <f>'AUTOS  NOTA 322'!B4:C4</f>
        <v>RAMIRO LARA CORTES Y HANNER ARLEY CASTILLO CASAMACHIN</v>
      </c>
      <c r="C5" s="104"/>
    </row>
    <row r="6" spans="1:9" ht="15" customHeight="1" x14ac:dyDescent="0.3">
      <c r="A6" s="36" t="s">
        <v>7</v>
      </c>
      <c r="B6" s="104" t="str">
        <f>'AUTOS  NOTA 322'!B5:C5</f>
        <v xml:space="preserve">" JOSÉ LUNIO PERDOMO CORTÉS (PROPIETARIO)
ANGELA MARIA PERDOMO JIMENEZ (HIJA)
JOSE MANUEL PERDOMO JIMENEZ (HIJO)
MARIA FERNANDA JIMENEZ FALLA (ESPOSA)
VICTOR MANUEL PERDOMO QUINTERO (PADRE)
OLIVA CORTES DE PERDOMO (MADRE)
LUCY PAOLA PERDOMO CORTES (HERMANA)
WILSON PERDOMO CORTES (HERMANO)
MARTIS JOASI PERDOMO CORTES (HERMANA)
ZENEIDA PATRICIA PERDOMO GALINDO (HERMANA)"	</v>
      </c>
      <c r="C6" s="104"/>
    </row>
    <row r="7" spans="1:9" x14ac:dyDescent="0.3">
      <c r="A7" s="36" t="s">
        <v>9</v>
      </c>
      <c r="B7" s="104" t="str">
        <f>'AUTOS  NOTA 322'!B6:C6</f>
        <v>DEMANDA DIRECTA</v>
      </c>
      <c r="C7" s="104"/>
    </row>
    <row r="8" spans="1:9" x14ac:dyDescent="0.3">
      <c r="A8" s="38" t="s">
        <v>54</v>
      </c>
      <c r="B8" s="104" t="str">
        <f>'AUTOS  NOTA 322'!B7:C8</f>
        <v>Solo se presentaron daños materiales.</v>
      </c>
      <c r="C8" s="104"/>
    </row>
    <row r="9" spans="1:9" ht="28.8" x14ac:dyDescent="0.3">
      <c r="A9" s="36" t="s">
        <v>99</v>
      </c>
      <c r="B9" s="102">
        <f>SUM(C11,C12,C14,C15,C17)</f>
        <v>99710000</v>
      </c>
      <c r="C9" s="103"/>
    </row>
    <row r="10" spans="1:9" x14ac:dyDescent="0.3">
      <c r="A10" s="105" t="s">
        <v>100</v>
      </c>
      <c r="B10" s="94" t="s">
        <v>101</v>
      </c>
      <c r="C10" s="95"/>
    </row>
    <row r="11" spans="1:9" x14ac:dyDescent="0.3">
      <c r="A11" s="105"/>
      <c r="B11" s="37" t="s">
        <v>102</v>
      </c>
      <c r="C11" s="32">
        <v>4200000</v>
      </c>
    </row>
    <row r="12" spans="1:9" x14ac:dyDescent="0.3">
      <c r="A12" s="105"/>
      <c r="B12" s="37" t="s">
        <v>103</v>
      </c>
      <c r="C12" s="32">
        <v>15510000</v>
      </c>
    </row>
    <row r="13" spans="1:9" x14ac:dyDescent="0.3">
      <c r="A13" s="105"/>
      <c r="B13" s="94"/>
      <c r="C13" s="95"/>
    </row>
    <row r="14" spans="1:9" x14ac:dyDescent="0.3">
      <c r="A14" s="105"/>
      <c r="B14" s="37" t="s">
        <v>104</v>
      </c>
      <c r="C14" s="40">
        <v>80000000</v>
      </c>
    </row>
    <row r="15" spans="1:9" x14ac:dyDescent="0.3">
      <c r="A15" s="105"/>
      <c r="B15" s="37" t="s">
        <v>105</v>
      </c>
      <c r="C15" s="40"/>
      <c r="E15" t="s">
        <v>106</v>
      </c>
      <c r="F15" s="22">
        <v>0.7</v>
      </c>
    </row>
    <row r="16" spans="1:9" x14ac:dyDescent="0.3">
      <c r="A16" s="105"/>
      <c r="B16" s="94" t="s">
        <v>107</v>
      </c>
      <c r="C16" s="95"/>
      <c r="E16" t="s">
        <v>108</v>
      </c>
      <c r="F16" s="23">
        <v>0.3</v>
      </c>
      <c r="I16" s="25"/>
    </row>
    <row r="17" spans="1:9" x14ac:dyDescent="0.3">
      <c r="A17" s="105"/>
      <c r="B17" s="37"/>
      <c r="C17" s="41"/>
      <c r="F17" s="26"/>
      <c r="I17" s="25"/>
    </row>
    <row r="18" spans="1:9" ht="23.25" customHeight="1" x14ac:dyDescent="0.3">
      <c r="A18" s="39" t="s">
        <v>109</v>
      </c>
      <c r="B18" s="89" t="s">
        <v>108</v>
      </c>
      <c r="C18" s="90"/>
    </row>
    <row r="19" spans="1:9" ht="57.6" x14ac:dyDescent="0.3">
      <c r="A19" s="36" t="s">
        <v>110</v>
      </c>
      <c r="B19" s="96" t="s">
        <v>177</v>
      </c>
      <c r="C19" s="97"/>
    </row>
    <row r="20" spans="1:9" ht="15" customHeight="1" x14ac:dyDescent="0.3">
      <c r="A20" s="21" t="s">
        <v>111</v>
      </c>
      <c r="B20" s="91">
        <f>((C22+C23+C25+C26+C30+C28+C32+C34+C29+C33)-C37)*C36*C38</f>
        <v>12422000</v>
      </c>
      <c r="C20" s="91"/>
    </row>
    <row r="21" spans="1:9" x14ac:dyDescent="0.3">
      <c r="A21" s="7" t="s">
        <v>112</v>
      </c>
      <c r="B21" s="98" t="s">
        <v>101</v>
      </c>
      <c r="C21" s="99"/>
    </row>
    <row r="22" spans="1:9" x14ac:dyDescent="0.3">
      <c r="A22" s="100"/>
      <c r="B22" s="37" t="s">
        <v>102</v>
      </c>
      <c r="C22" s="32">
        <v>0</v>
      </c>
    </row>
    <row r="23" spans="1:9" x14ac:dyDescent="0.3">
      <c r="A23" s="101"/>
      <c r="B23" s="37" t="s">
        <v>103</v>
      </c>
      <c r="C23" s="32">
        <v>10510000</v>
      </c>
    </row>
    <row r="24" spans="1:9" x14ac:dyDescent="0.3">
      <c r="A24" s="101"/>
      <c r="B24" s="94" t="s">
        <v>113</v>
      </c>
      <c r="C24" s="95"/>
    </row>
    <row r="25" spans="1:9" x14ac:dyDescent="0.3">
      <c r="A25" s="101"/>
      <c r="B25" s="37" t="s">
        <v>104</v>
      </c>
      <c r="C25" s="32">
        <v>4000000</v>
      </c>
    </row>
    <row r="26" spans="1:9" ht="29.1" customHeight="1" x14ac:dyDescent="0.3">
      <c r="A26" s="101"/>
      <c r="B26" s="37" t="s">
        <v>114</v>
      </c>
      <c r="C26" s="32">
        <v>0</v>
      </c>
    </row>
    <row r="27" spans="1:9" x14ac:dyDescent="0.3">
      <c r="A27" s="101"/>
      <c r="B27" s="94" t="s">
        <v>12</v>
      </c>
      <c r="C27" s="95"/>
    </row>
    <row r="28" spans="1:9" x14ac:dyDescent="0.3">
      <c r="A28" s="101"/>
      <c r="B28" s="37" t="s">
        <v>175</v>
      </c>
      <c r="C28" s="32">
        <v>0</v>
      </c>
    </row>
    <row r="29" spans="1:9" x14ac:dyDescent="0.3">
      <c r="A29" s="101"/>
      <c r="B29" s="37" t="s">
        <v>102</v>
      </c>
      <c r="C29" s="32">
        <v>0</v>
      </c>
    </row>
    <row r="30" spans="1:9" x14ac:dyDescent="0.3">
      <c r="A30" s="101"/>
      <c r="B30" s="37" t="s">
        <v>103</v>
      </c>
      <c r="C30" s="32">
        <v>0</v>
      </c>
    </row>
    <row r="31" spans="1:9" x14ac:dyDescent="0.3">
      <c r="A31" s="101"/>
      <c r="B31" s="94" t="s">
        <v>115</v>
      </c>
      <c r="C31" s="95"/>
    </row>
    <row r="32" spans="1:9" x14ac:dyDescent="0.3">
      <c r="A32" s="101"/>
      <c r="B32" s="37"/>
      <c r="C32" s="32"/>
    </row>
    <row r="33" spans="1:3" x14ac:dyDescent="0.3">
      <c r="A33" s="101"/>
      <c r="B33" s="37" t="s">
        <v>102</v>
      </c>
      <c r="C33" s="32">
        <v>0</v>
      </c>
    </row>
    <row r="34" spans="1:3" x14ac:dyDescent="0.3">
      <c r="A34" s="101"/>
      <c r="B34" s="37" t="s">
        <v>103</v>
      </c>
      <c r="C34" s="32">
        <v>0</v>
      </c>
    </row>
    <row r="35" spans="1:3" x14ac:dyDescent="0.3">
      <c r="A35" s="101"/>
      <c r="B35" s="94" t="s">
        <v>116</v>
      </c>
      <c r="C35" s="95"/>
    </row>
    <row r="36" spans="1:3" x14ac:dyDescent="0.3">
      <c r="A36" s="101"/>
      <c r="B36" s="37" t="s">
        <v>117</v>
      </c>
      <c r="C36" s="33">
        <v>1</v>
      </c>
    </row>
    <row r="37" spans="1:3" x14ac:dyDescent="0.3">
      <c r="A37" s="101"/>
      <c r="B37" s="37" t="s">
        <v>59</v>
      </c>
      <c r="C37" s="34">
        <v>2088000</v>
      </c>
    </row>
    <row r="38" spans="1:3" x14ac:dyDescent="0.3">
      <c r="A38" s="101"/>
      <c r="B38" s="37" t="s">
        <v>118</v>
      </c>
      <c r="C38" s="33">
        <v>1</v>
      </c>
    </row>
    <row r="39" spans="1:3" x14ac:dyDescent="0.3">
      <c r="A39" s="24" t="s">
        <v>119</v>
      </c>
      <c r="B39" s="91">
        <f>IFERROR(B20*(VLOOKUP(B18,E15:F17,2,0)),16666)</f>
        <v>3726600</v>
      </c>
      <c r="C39" s="91"/>
    </row>
    <row r="40" spans="1:3" ht="93" customHeight="1" x14ac:dyDescent="0.3">
      <c r="A40" s="36" t="s">
        <v>120</v>
      </c>
      <c r="B40" s="92" t="s">
        <v>178</v>
      </c>
      <c r="C40" s="93"/>
    </row>
    <row r="41" spans="1:3" ht="211.5" customHeight="1" x14ac:dyDescent="0.3">
      <c r="A41" s="36" t="s">
        <v>121</v>
      </c>
      <c r="B41" s="87" t="s">
        <v>176</v>
      </c>
      <c r="C41" s="88"/>
    </row>
    <row r="42" spans="1:3" ht="26.1" customHeight="1" x14ac:dyDescent="0.3">
      <c r="A42" s="43" t="s">
        <v>122</v>
      </c>
      <c r="B42" s="43"/>
      <c r="C42" s="43"/>
    </row>
    <row r="43" spans="1:3" x14ac:dyDescent="0.3">
      <c r="A43" s="42" t="s">
        <v>123</v>
      </c>
      <c r="B43" s="86"/>
      <c r="C43" s="86"/>
    </row>
    <row r="44" spans="1:3" ht="41.1" customHeight="1" x14ac:dyDescent="0.3">
      <c r="A44" s="42" t="s">
        <v>124</v>
      </c>
      <c r="B44" s="86"/>
      <c r="C44" s="86"/>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4140625"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18" x14ac:dyDescent="0.3">
      <c r="A1" s="85" t="s">
        <v>125</v>
      </c>
      <c r="B1" s="85"/>
      <c r="C1" s="85"/>
    </row>
    <row r="2" spans="1:3" x14ac:dyDescent="0.3">
      <c r="A2" s="20" t="s">
        <v>52</v>
      </c>
      <c r="B2" s="75" t="str">
        <f>'AUTOS NOTA 324'!B2:C2</f>
        <v xml:space="preserve">139656997   APJ32624 </v>
      </c>
      <c r="C2" s="76"/>
    </row>
    <row r="3" spans="1:3" x14ac:dyDescent="0.3">
      <c r="A3" s="5" t="s">
        <v>1</v>
      </c>
      <c r="B3" s="47" t="str">
        <f>'AUTOS  NOTA 322'!B2:C2</f>
        <v xml:space="preserve">41298310300120230005400	</v>
      </c>
      <c r="C3" s="47"/>
    </row>
    <row r="4" spans="1:3" x14ac:dyDescent="0.3">
      <c r="A4" s="5" t="s">
        <v>3</v>
      </c>
      <c r="B4" s="47" t="str">
        <f>'AUTOS  NOTA 322'!B3:C3</f>
        <v>JUZGADO PRIMERO CIVIL DEL CIRCUITO GARZON - HUILA</v>
      </c>
      <c r="C4" s="47"/>
    </row>
    <row r="5" spans="1:3" x14ac:dyDescent="0.3">
      <c r="A5" s="5" t="s">
        <v>5</v>
      </c>
      <c r="B5" s="47" t="str">
        <f>'AUTOS  NOTA 322'!B4:C4</f>
        <v>RAMIRO LARA CORTES Y HANNER ARLEY CASTILLO CASAMACHIN</v>
      </c>
      <c r="C5" s="47"/>
    </row>
    <row r="6" spans="1:3" ht="15" customHeight="1" x14ac:dyDescent="0.3">
      <c r="A6" s="5" t="s">
        <v>7</v>
      </c>
      <c r="B6" s="47" t="str">
        <f>'AUTOS  NOTA 322'!B5:C5</f>
        <v xml:space="preserve">" JOSÉ LUNIO PERDOMO CORTÉS (PROPIETARIO)
ANGELA MARIA PERDOMO JIMENEZ (HIJA)
JOSE MANUEL PERDOMO JIMENEZ (HIJO)
MARIA FERNANDA JIMENEZ FALLA (ESPOSA)
VICTOR MANUEL PERDOMO QUINTERO (PADRE)
OLIVA CORTES DE PERDOMO (MADRE)
LUCY PAOLA PERDOMO CORTES (HERMANA)
WILSON PERDOMO CORTES (HERMANO)
MARTIS JOASI PERDOMO CORTES (HERMANA)
ZENEIDA PATRICIA PERDOMO GALINDO (HERMANA)"	</v>
      </c>
      <c r="C6" s="47"/>
    </row>
    <row r="7" spans="1:3" ht="15" customHeight="1" x14ac:dyDescent="0.3">
      <c r="A7" s="5" t="s">
        <v>9</v>
      </c>
      <c r="B7" s="47" t="str">
        <f>'AUTOS  NOTA 322'!B6:C6</f>
        <v>DEMANDA DIRECTA</v>
      </c>
      <c r="C7" s="47"/>
    </row>
    <row r="8" spans="1:3" ht="15" customHeight="1" x14ac:dyDescent="0.3">
      <c r="A8" s="31" t="s">
        <v>54</v>
      </c>
      <c r="B8" s="47" t="str">
        <f>'AUTOS  NOTA 322'!B7:C8</f>
        <v>Solo se presentaron daños materiales.</v>
      </c>
      <c r="C8" s="47"/>
    </row>
    <row r="9" spans="1:3" ht="18.899999999999999" customHeight="1" x14ac:dyDescent="0.3">
      <c r="A9" s="5" t="s">
        <v>126</v>
      </c>
      <c r="B9" s="47"/>
      <c r="C9" s="47"/>
    </row>
    <row r="10" spans="1:3" x14ac:dyDescent="0.3">
      <c r="A10" s="7" t="s">
        <v>112</v>
      </c>
      <c r="B10" s="108">
        <f>'AUTOS NOTA 324'!B20:C20</f>
        <v>12422000</v>
      </c>
      <c r="C10" s="108"/>
    </row>
    <row r="11" spans="1:3" x14ac:dyDescent="0.3">
      <c r="A11" s="7" t="s">
        <v>127</v>
      </c>
      <c r="B11" s="109">
        <f>'AUTOS NOTA 324'!B39:C39</f>
        <v>3726600</v>
      </c>
      <c r="C11" s="47"/>
    </row>
    <row r="12" spans="1:3" ht="28.8" x14ac:dyDescent="0.3">
      <c r="A12" s="7" t="s">
        <v>128</v>
      </c>
      <c r="B12" s="106"/>
      <c r="C12" s="107"/>
    </row>
    <row r="13" spans="1:3" ht="43.2" x14ac:dyDescent="0.3">
      <c r="A13" s="5" t="s">
        <v>129</v>
      </c>
      <c r="B13" s="47"/>
      <c r="C13" s="47"/>
    </row>
    <row r="14" spans="1:3" ht="43.2" x14ac:dyDescent="0.3">
      <c r="A14" s="5" t="s">
        <v>130</v>
      </c>
      <c r="B14" s="47"/>
      <c r="C14" s="47"/>
    </row>
    <row r="15" spans="1:3" x14ac:dyDescent="0.3">
      <c r="A15" s="5" t="s">
        <v>131</v>
      </c>
      <c r="B15" s="6"/>
      <c r="C15" s="6"/>
    </row>
    <row r="16" spans="1:3" x14ac:dyDescent="0.3">
      <c r="A16" s="7" t="s">
        <v>132</v>
      </c>
      <c r="B16" s="47"/>
      <c r="C16" s="47"/>
    </row>
    <row r="17" spans="1:3" x14ac:dyDescent="0.3">
      <c r="A17" s="6" t="s">
        <v>133</v>
      </c>
      <c r="B17" s="107"/>
      <c r="C17" s="107"/>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4140625" defaultRowHeight="14.4" x14ac:dyDescent="0.3"/>
  <cols>
    <col min="4" max="4" width="20.109375" bestFit="1" customWidth="1"/>
    <col min="5" max="5" width="42.88671875" bestFit="1" customWidth="1"/>
    <col min="12" max="12" width="30.5546875" customWidth="1"/>
    <col min="13" max="13" width="16" customWidth="1"/>
  </cols>
  <sheetData>
    <row r="1" spans="1:15" x14ac:dyDescent="0.3">
      <c r="A1" s="9" t="s">
        <v>60</v>
      </c>
      <c r="B1" t="s">
        <v>65</v>
      </c>
      <c r="C1" s="9" t="s">
        <v>67</v>
      </c>
      <c r="D1" s="9" t="s">
        <v>134</v>
      </c>
      <c r="E1" s="3" t="s">
        <v>74</v>
      </c>
      <c r="F1" s="2" t="s">
        <v>106</v>
      </c>
      <c r="G1" s="4">
        <v>0</v>
      </c>
      <c r="H1" t="s">
        <v>28</v>
      </c>
      <c r="I1" t="s">
        <v>135</v>
      </c>
      <c r="K1" t="s">
        <v>136</v>
      </c>
      <c r="L1" s="30" t="s">
        <v>137</v>
      </c>
      <c r="M1" t="s">
        <v>61</v>
      </c>
      <c r="N1" t="s">
        <v>106</v>
      </c>
      <c r="O1" t="s">
        <v>138</v>
      </c>
    </row>
    <row r="2" spans="1:15" x14ac:dyDescent="0.3">
      <c r="A2" t="s">
        <v>61</v>
      </c>
      <c r="B2" t="s">
        <v>139</v>
      </c>
      <c r="C2" t="s">
        <v>140</v>
      </c>
      <c r="D2" s="2" t="s">
        <v>141</v>
      </c>
      <c r="E2" s="1" t="s">
        <v>142</v>
      </c>
      <c r="F2" s="2" t="s">
        <v>143</v>
      </c>
      <c r="G2" s="4">
        <v>0.7</v>
      </c>
      <c r="H2" t="s">
        <v>144</v>
      </c>
      <c r="I2" t="s">
        <v>145</v>
      </c>
      <c r="K2" t="s">
        <v>10</v>
      </c>
      <c r="L2" s="30" t="s">
        <v>146</v>
      </c>
      <c r="M2" t="s">
        <v>147</v>
      </c>
      <c r="N2" t="s">
        <v>108</v>
      </c>
      <c r="O2" t="s">
        <v>139</v>
      </c>
    </row>
    <row r="3" spans="1:15" x14ac:dyDescent="0.3">
      <c r="A3" t="s">
        <v>147</v>
      </c>
      <c r="C3" t="s">
        <v>148</v>
      </c>
      <c r="D3" s="2" t="s">
        <v>149</v>
      </c>
      <c r="E3" s="1" t="s">
        <v>150</v>
      </c>
      <c r="F3" s="2" t="s">
        <v>108</v>
      </c>
      <c r="G3" s="4">
        <v>0.3</v>
      </c>
      <c r="H3" t="s">
        <v>29</v>
      </c>
      <c r="I3" t="s">
        <v>151</v>
      </c>
      <c r="L3" s="30" t="s">
        <v>152</v>
      </c>
      <c r="M3" t="s">
        <v>153</v>
      </c>
      <c r="N3" t="s">
        <v>143</v>
      </c>
    </row>
    <row r="4" spans="1:15" x14ac:dyDescent="0.3">
      <c r="A4" t="s">
        <v>153</v>
      </c>
      <c r="C4" t="s">
        <v>68</v>
      </c>
      <c r="E4" s="1" t="s">
        <v>154</v>
      </c>
      <c r="H4" t="s">
        <v>155</v>
      </c>
      <c r="I4" t="s">
        <v>156</v>
      </c>
      <c r="L4" t="s">
        <v>157</v>
      </c>
    </row>
    <row r="5" spans="1:15" x14ac:dyDescent="0.3">
      <c r="A5" t="s">
        <v>158</v>
      </c>
      <c r="E5" s="1" t="s">
        <v>159</v>
      </c>
      <c r="H5" t="s">
        <v>160</v>
      </c>
      <c r="I5" t="s">
        <v>161</v>
      </c>
      <c r="L5" s="30" t="s">
        <v>162</v>
      </c>
    </row>
    <row r="6" spans="1:15" x14ac:dyDescent="0.3">
      <c r="E6" s="1" t="s">
        <v>163</v>
      </c>
      <c r="I6" t="s">
        <v>164</v>
      </c>
      <c r="L6" s="30" t="s">
        <v>165</v>
      </c>
    </row>
    <row r="7" spans="1:15" x14ac:dyDescent="0.3">
      <c r="E7" s="1" t="s">
        <v>166</v>
      </c>
      <c r="I7" t="s">
        <v>167</v>
      </c>
      <c r="L7" s="30" t="s">
        <v>168</v>
      </c>
    </row>
    <row r="8" spans="1:15" x14ac:dyDescent="0.3">
      <c r="E8" s="1" t="s">
        <v>169</v>
      </c>
      <c r="L8" s="30" t="s">
        <v>12</v>
      </c>
    </row>
    <row r="9" spans="1:15" x14ac:dyDescent="0.3">
      <c r="L9" s="30" t="s">
        <v>170</v>
      </c>
    </row>
    <row r="10" spans="1:15" x14ac:dyDescent="0.3">
      <c r="L10" s="30" t="s">
        <v>171</v>
      </c>
    </row>
    <row r="11" spans="1:15" x14ac:dyDescent="0.3">
      <c r="L11" s="30" t="s">
        <v>172</v>
      </c>
    </row>
    <row r="12" spans="1:15" x14ac:dyDescent="0.3">
      <c r="L12" s="30" t="s">
        <v>173</v>
      </c>
    </row>
    <row r="13" spans="1:15" x14ac:dyDescent="0.3">
      <c r="L13" s="30" t="s">
        <v>174</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3.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Paola Andrea Narváez Loaiza</cp:lastModifiedBy>
  <cp:revision/>
  <dcterms:created xsi:type="dcterms:W3CDTF">2020-12-07T14:41:17Z</dcterms:created>
  <dcterms:modified xsi:type="dcterms:W3CDTF">2024-10-03T21:06:28Z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