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https://allianzms-my.sharepoint.com/personal/yuli_cupasachoa_allianz_co/Documents/OUTSORCINGS/RESTO DEL PAIS/DR GUSTAVO HERRERA/José Lunio Perdomo Cortes/"/>
    </mc:Choice>
  </mc:AlternateContent>
  <xr:revisionPtr revIDLastSave="0" documentId="8_{007DE7E7-FA72-4D0A-9A40-459F663AB1F3}" xr6:coauthVersionLast="47" xr6:coauthVersionMax="47" xr10:uidLastSave="{00000000-0000-0000-0000-000000000000}"/>
  <bookViews>
    <workbookView xWindow="-120" yWindow="-120" windowWidth="19440" windowHeight="14880" activeTab="4"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8" l="1"/>
  <c r="B3" i="7" l="1"/>
  <c r="B6" i="8"/>
  <c r="B2" i="8"/>
  <c r="B20" i="8"/>
  <c r="B39" i="8" s="1"/>
  <c r="B10" i="9" l="1"/>
  <c r="B2" i="9" l="1"/>
  <c r="B8" i="9" l="1"/>
  <c r="B7" i="9"/>
  <c r="B6" i="9"/>
  <c r="B5" i="9"/>
  <c r="B4" i="9"/>
  <c r="B3" i="9"/>
  <c r="B8" i="8"/>
  <c r="B7" i="8"/>
  <c r="B5" i="8"/>
  <c r="B4" i="8"/>
  <c r="B3" i="8"/>
  <c r="B8" i="7"/>
  <c r="B4" i="7" l="1"/>
  <c r="B5" i="7"/>
  <c r="B6" i="7"/>
  <c r="B7" i="7"/>
  <c r="B11" i="9" l="1"/>
</calcChain>
</file>

<file path=xl/sharedStrings.xml><?xml version="1.0" encoding="utf-8"?>
<sst xmlns="http://schemas.openxmlformats.org/spreadsheetml/2006/main" count="246" uniqueCount="182">
  <si>
    <t>SOLICITUD DE ANTECEDENTES -ABOGADO EXTERNO-</t>
  </si>
  <si>
    <t>Radicado(23 digitos)</t>
  </si>
  <si>
    <t xml:space="preserve">41298310300120230005400	</t>
  </si>
  <si>
    <t>Juzgado</t>
  </si>
  <si>
    <t>JUZGADO PRIMERO CIVIL DEL CIRCUITO GARZON - HUILA</t>
  </si>
  <si>
    <t>Demandado</t>
  </si>
  <si>
    <t>RAMIRO LARA CORTES Y HANNER ARLEY CASTILLO CASAMACHIN</t>
  </si>
  <si>
    <t xml:space="preserve">Demandante </t>
  </si>
  <si>
    <t xml:space="preserve">" JOSÉ LUNIO PERDOMO CORTÉS (PROPIETARIO)
ANGELA MARIA PERDOMO JIMENEZ (HIJA)
JOSE MANUEL PERDOMO JIMENEZ (HIJO)
MARIA FERNANDA JIMENEZ FALLA (ESPOSA)
VICTOR MANUEL PERDOMO QUINTERO (PADRE)
OLIVA CORTES DE PERDOMO (MADRE)
LUCY PAOLA PERDOMO CORTES (HERMANA)
WILSON PERDOMO CORTES (HERMANO)
MARTIS JOASI PERDOMO CORTES (HERMANA)
ZENEIDA PATRICIA PERDOMO GALINDO (HERMANA)"	</t>
  </si>
  <si>
    <t>Tipo de vinculacion compañía</t>
  </si>
  <si>
    <t>DEMANDA DIRECTA</t>
  </si>
  <si>
    <t xml:space="preserve">Tipo de perjucio </t>
  </si>
  <si>
    <t>RCE DAÑOS MATERIALES</t>
  </si>
  <si>
    <t>INTERVINIENTE -Nombre de lesionado o muerto (s) del proceso</t>
  </si>
  <si>
    <t>Solo se presentaron daños materiales.</t>
  </si>
  <si>
    <t xml:space="preserve">Numero de identificacion </t>
  </si>
  <si>
    <t>N/A</t>
  </si>
  <si>
    <t xml:space="preserve">Domicilio </t>
  </si>
  <si>
    <t xml:space="preserve"> Huila</t>
  </si>
  <si>
    <t xml:space="preserve">Telefono </t>
  </si>
  <si>
    <t>No registra</t>
  </si>
  <si>
    <t>Correo electronico</t>
  </si>
  <si>
    <t>augustoosorio61@yahoo.com  juridicoscolombia.abogados@gmail.com</t>
  </si>
  <si>
    <t xml:space="preserve">Estado Civil </t>
  </si>
  <si>
    <t xml:space="preserve">Fecha de nacimiento </t>
  </si>
  <si>
    <t>N/A se trata de un caso de daños</t>
  </si>
  <si>
    <t xml:space="preserve">Edad al momento del siniestro </t>
  </si>
  <si>
    <t xml:space="preserve">Fecha de defuncion </t>
  </si>
  <si>
    <t xml:space="preserve">Situcion Laboral </t>
  </si>
  <si>
    <t>Ocupado - Autonomo</t>
  </si>
  <si>
    <t xml:space="preserve">Profesion </t>
  </si>
  <si>
    <t xml:space="preserve">Ingresos Netos </t>
  </si>
  <si>
    <t>Numero de Lesionados y/o fallecidos  según IPAT</t>
  </si>
  <si>
    <t xml:space="preserve">Condicion </t>
  </si>
  <si>
    <t>Fecha de los hechos</t>
  </si>
  <si>
    <t>25 de abril de 2023</t>
  </si>
  <si>
    <t>Fecha de solicitud audiencia prejudicial</t>
  </si>
  <si>
    <t>Fecha de audiencia prejudicial</t>
  </si>
  <si>
    <t>MEDIDA CAUTELAR</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</si>
  <si>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</si>
  <si>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
1.	El día 25 de abril de 2023, el vehículo identificado con placas THP966, conducido para la fecha de los hechos por el señor HANNER ARLEY CASTILLO CASAMACHIN, chocó el vehículo tipo taxi de placas VXI 804, el cual era conducido por el señor RIGOBERTO OVIEDO MEDINA, que a su vez es propiedad del señor JOSÉ LUNIO PERDOMO CORTÉS
2.	Menciona la parte actora que dicho accidente tuvo lugar debido a que el conductor del vehículo de placas THP966 no mantuvo la distancia adecuada respecto del vehículo de placas VXI804.
3.	El señor RAMIRO LARA CORTES, es el propietario del vehículo de placas THP966, el cual cedió la guarda del mencionado vehículo automotor para que el señor HANNER ARLEY CASTILLO CASAMACHIN, lo condujera. 
4.	En el siniestro presentado el día 25 de abril de 2023, no se presentaron lesionados o heridos de consideración. 
5.	El señor JOSÉ LUNIO PERDOMO CORTÉS y su círculo familiar, han sufrido daños materiales como inmateriales."	
	</t>
  </si>
  <si>
    <t>Asegurado</t>
  </si>
  <si>
    <t>RAMIRO LARA CORTES</t>
  </si>
  <si>
    <t>Nit Asegurado</t>
  </si>
  <si>
    <t>CC. 12.125.024</t>
  </si>
  <si>
    <t>Placa vehículo asegurado (si aplica)</t>
  </si>
  <si>
    <t>THP966</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</si>
  <si>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</si>
  <si>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</si>
  <si>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</si>
  <si>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</si>
  <si>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</si>
  <si>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</si>
  <si>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 xml:space="preserve">139656997   APJ32624 </t>
  </si>
  <si>
    <t>INTERVINIENTE</t>
  </si>
  <si>
    <t>PÓLIZA</t>
  </si>
  <si>
    <t>23240770/34</t>
  </si>
  <si>
    <t>AMPARO A AFECTAR</t>
  </si>
  <si>
    <t>VALOR ASEGURADO</t>
  </si>
  <si>
    <t>DEDUCIBLE</t>
  </si>
  <si>
    <t>MODALIDAD</t>
  </si>
  <si>
    <t>OCURRENCIA</t>
  </si>
  <si>
    <t xml:space="preserve">VIGENCIA </t>
  </si>
  <si>
    <t>14/04/2023 hasta las 24:00 horas del
13/04/2024</t>
  </si>
  <si>
    <t xml:space="preserve">SINIESTRO DENTRO DE LA VIGENCIA? </t>
  </si>
  <si>
    <t>SI</t>
  </si>
  <si>
    <t>CARTERA A DÍA</t>
  </si>
  <si>
    <t>COASEGURO</t>
  </si>
  <si>
    <t>PROPIO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</si>
  <si>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</si>
  <si>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</si>
  <si>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</si>
  <si>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</si>
  <si>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</si>
  <si>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</si>
  <si>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</si>
  <si>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</si>
  <si>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</si>
  <si>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</si>
  <si>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</si>
  <si>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</si>
  <si>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</si>
  <si>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</si>
  <si>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</si>
  <si>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</si>
  <si>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</si>
  <si>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</si>
  <si>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</si>
  <si>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</si>
  <si>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</si>
  <si>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</si>
  <si>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</si>
  <si>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</si>
  <si>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</si>
  <si>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</si>
  <si>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</si>
  <si>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</si>
  <si>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</si>
  <si>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</si>
  <si>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</si>
  <si>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</si>
  <si>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</si>
  <si>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</si>
  <si>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</si>
  <si>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</si>
  <si>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</si>
  <si>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</si>
  <si>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</si>
  <si>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</si>
  <si>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</si>
  <si>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</si>
  <si>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</si>
  <si>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</si>
  <si>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</si>
  <si>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</si>
  <si>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</si>
  <si>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</si>
  <si>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</si>
  <si>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</si>
  <si>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</si>
  <si>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</si>
  <si>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</si>
  <si>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</si>
  <si>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</si>
  <si>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</si>
  <si>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</si>
  <si>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</si>
  <si>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</si>
  <si>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</si>
  <si>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</si>
  <si>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</si>
  <si>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</si>
  <si>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</si>
  <si>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</si>
  <si>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</si>
  <si>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</si>
  <si>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LLAMADA EN GARANTIA</t>
  </si>
  <si>
    <t xml:space="preserve">RCE LESIONES </t>
  </si>
  <si>
    <t xml:space="preserve">SI </t>
  </si>
  <si>
    <t>NO</t>
  </si>
  <si>
    <t>CEDIDO</t>
  </si>
  <si>
    <t>FACULTATIVO</t>
  </si>
  <si>
    <t xml:space="preserve">Objetado por la Compañía </t>
  </si>
  <si>
    <t>REMOTO</t>
  </si>
  <si>
    <t xml:space="preserve">Ocupado-trabajador cuenta ajena </t>
  </si>
  <si>
    <t xml:space="preserve">Ciclista </t>
  </si>
  <si>
    <t>RCE HOMICIDIO</t>
  </si>
  <si>
    <t>CLAIMS MADE</t>
  </si>
  <si>
    <t>ACEPTADO</t>
  </si>
  <si>
    <t>AUTOMATICO</t>
  </si>
  <si>
    <t>Pretensiones elevadas- reclamación Compañía</t>
  </si>
  <si>
    <t>Cliclista vehículo</t>
  </si>
  <si>
    <t>RCE HOMICIDIO-LESION</t>
  </si>
  <si>
    <t>SUNSET</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</si>
  <si>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</si>
  <si>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</si>
  <si>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</si>
  <si>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</si>
  <si>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</si>
  <si>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</si>
  <si>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</si>
  <si>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</si>
  <si>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</si>
  <si>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</si>
  <si>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</si>
  <si>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</si>
  <si>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</si>
  <si>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</si>
  <si>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</si>
  <si>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</si>
  <si>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</si>
  <si>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</si>
  <si>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</si>
  <si>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</si>
  <si>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</si>
  <si>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r>
      <t xml:space="preserve">INDIQUE LA PLACA- </t>
    </r>
    <r>
      <rPr>
        <sz val="11"/>
        <color rgb="FFFF0000"/>
        <rFont val="Calibri"/>
        <family val="2"/>
        <scheme val="minor"/>
      </rPr>
      <t>THP966</t>
    </r>
  </si>
  <si>
    <t>La contingencia se califica como EVENTUAL, toda vez que dependerá del debate probatorio determinar si existió responsabilidad del asegurado en la ocurrencia del accidente de tránsito del 25 de abril de 2023.
Lo primero que debe tomarse en consideración, es que la Póliza Automóviles Livianos Servicio Público y Pesados No. 023240770 / 34, cuyo tomador y asegurado es Ramiro Lara Cortes, presta cobertura temporal y material, de conformidad con los hechos y pretensiones expuestos en el líbelo de la demanda. Frente a la cobertura temporal, debe señalarse que el hecho, esto es, el accidente de tránsito en el que se produjeron daños al automotor propiedad del señor José Lunio Perdomo ocurrió el 25 de abril de 2023. Es decir, dentro de la vigencia de la póliza, comprendida entre el 14 de abril de 2023 y el 13 de abril de 2024. Aunado a ello, presta cobertura material, en tanto ampara la responsabilidad civil extracontractual en que incurra el asegurado.
Por otro lado, frente a la responsabilidad del asegurado, debe decirse que el juez deberá valorarlos elementos de prueba a fin de determinar si hubo o no responsabilidad del conductor del vehículo de placas TPH966 por la ocurrencia del accidente del 25 de abril de 2023. Por una parte debe tenerse en cuenta que no obran en el plenario pruebas que acrediten las condiciones de tiempo, modo y lugar en las que se presentó el accidente. No obstante, podría existir una relación causa-efecto entre la conducta desplegada por el conductor del vehículo asegurado y los daños sufridos por el vehículo de placas VXI804. Habida cuenta que con la demanda se aportaron un video y fotografías de la posición final de los vehículos y de los daños sufridos por el vehículo del demandante, con las que se podría concluir que el accidente acaeció como consecuencia de la colisión que produjo el vehículo de placas THP966 en la parte trasera del vehículo de placas VXI804. Por lo tanto, dependerá del debate probatorio, en particular de los interrogatorios de parte, para confirmar o desvirtuar la responsabilidad civil extracontractual que se le endilga al asegurado
Todo lo anterior sin perjuicio del carácter contingente del proceso.</t>
  </si>
  <si>
    <t xml:space="preserve">EXCEPCIONES DE FONDO FRENTE A LA DEMANDA.
1. INEXISTENCIA DE RESPONSABILIDAD A CARGO DEL DEMANDADO POR LA AUSENCIA DE PRUEBA DEL NEXO    CAUSAL.
2. REDUCCION DE LA INDEMNIZACIÓN COMO CONSECUENCIA DE LA INCIDENCIA DE LA CONDUCTA DE LA VÍCTIMA EN LA PRODUCCIÓN DEL DAÑO. 
3. FALTA DE LEGITIMACIÓN EN LA CAUSA POR ACTIVA POR PARTE DE ANGELA MARÍA PERDOMO, JOSÉ MANUEL PERDOMO JIMÉNEZ, MARÍA FERNANDA JIMÉNEZ FALLA, VÍCTOR MANUEL PERDOMO, OLIVIA CORTÉS DE PERDOMO, LUCY PAOLO PERDOMO, WILSON PERDOMO CORTÉS, MARTIS JOASI PERDOMO CORTES Y ZENEIDA PATRICIA PERDOMO.
4. IMPROCEDENCIA DEL RECONOCIMIENTO DE LUCRO CESANTE.
5. IMPROCEDENCIA DEL RECONOCIMIENTO Y TASACIÓN EXORBITANTE DEL DAÑO MORAL.
6. INEXISTENCIA DE PRUEBA DEL DAÑO EMERGENTE.
EXCEPCIONES DE FONDO FRENTE AL CONTRATO DE SEGUROS.
1. INEXISTENCIA DE RESPONSABILIDAD U OBLIGACIÓN INDEMNIZATORIA A CARGO DE ALLIANZ SEGUROS S.A., DADO EL INCUMPLIMIENTO DE LAS CARGAS CONSIGNADAS EN EL ARTÍCULO 1077 DEL C.CO. 
2. RIESGOS EXPRESAMENTE EXCLUIDOS EN LA PÓLIZA DE SEGURO AUTOMOVILES LIVIANOS SERVICIO PÚBLICO Y PESADOS No. 023240770 / 34.
3. CARÁCTER MERAMENTE INDEMNIZATORIO QUE REVISTEN LOS CONTRATOS DE SEGUROS. 
4. EN CUALQUIER CASO, DE NINGUNA FORMA SE PODRÁ EXCEDER EL LÍMITE DEL VALOR ASEGURADO. 
5. EN CUALQUIER CASO, SE DEBERÁ TENER EN CUENTA EL DEDUCIBLE PACTADO. 
6. DISPONIBILIDAD DEL VALOR ASEGURADO. 
7. SUJECIÓN A LAS CONDICIONES PARTICULARES Y GENERALES DEL CONTRATO DE SEGURO, EL CLAUSULADO Y LOS AMPAROS.
8. GENÉRICA O INNOMINADA. </t>
  </si>
  <si>
    <t>En el presente caso se estima la liquidación objetiva de las pretensiones en un monto total de $12.422.000
1. Daño Emergente: Se tendrá en cuenta la suma de $10.510.000 como costo de reparación del parachoques trasero (capot), bómper Trasero, luneta, base soporte del Bómper frontal, dos stop, dos unidades compuerta trasera, embellecedor trasero, tapa compuerta, troque trasero y mano de obra, daños que se acreditaron con la prueba videográfica que se aportó con la demanda. Sin embargo, esta suma aún no se encuentra debidamente acreditada y, por tanto, en el curso del proceso deberá analizarse a cuanto ascendió realmente el valor de la reparación de vehículo taxi afectado en el accidente. Finalmente, no se tendrá en cuenta la suma de $5.000.000 solicitada por concepto de honorarios, dado que no se aporta el contrato de servicios profesionales, ni la constancia de pago o alguna otra prueba que acredite que en efecto se incurrió en este valor y, en tal sentido no pueden ser tenidos en cuenta.
2. Lucro Cesante: No se reconoce el lucro cesante solicitado por la parte demandante, tasados en un valor de $4.200.000, pues aunque se trata de un vehículo taxi generador de ingresos, a la fecha no se aporta historial de valores de las entregas diarias realizadas por el conductor al propietario del vehículo, ni ningún elemento probatorio que de fe de la certeza del valor solicitado en este concepto.
3. Daño moral: Se tendrá en cuenta un valor de $4.000.000 para el señor José Lunio Perdomo, quien es propietario del vehículo tipo taxi de placas VXI 804. Esto, atendiendo a la sentencia SC7637-2014 del 13 de junio de 2014, por medio de la cual se concede el daño moral por perdida de bien material al propietario de una vivienda en $8.000.000; teniendo en cuenta que aunque en el presente caso el bien pudo ser reparado, el daño moral se tasa en la mitad del valor otorgado en la sentencia mencionada. Lo anterior, bajo la consideración que este vehículo se destina al transporte de pasajeros y que dicha actividad sirve como fuente de ingresos para el señor Perdomo y su núcleo familiar.  Así las cosas, el tiempo de reparación del vehículo afectó los ingresos de subsistencia del demandante y su familia. 
4. Deducible: De la suma total de $14.510.00 se descontará el valor de $2.088.000 que corresponde al 1.8 SMLMV (año 2023), que se establece en la póliza para el amparo de RCE.</t>
  </si>
  <si>
    <t xml:space="preserve">OK </t>
  </si>
  <si>
    <t>PROCEDER</t>
  </si>
  <si>
    <t xml:space="preserve"> el juez deberá valorarlos elementos de prueba a fin de determinar si hubo o no responsabilidad del conductor del vehículo de placas TPH966 por la ocurrencia del accidente del 25 de abril de 2023. Por una parte debe tenerse en cuenta que no obran en el plenario pruebas que acrediten las condiciones de tiempo, modo y lugar en las que se presentó el accidente. No obstante, podría existir una relación causa-efecto entre la conducta desplegada por el conductor del vehículo asegurado y los daños sufridos por el vehículo de placas VXI804. Habida cuenta que con la demanda se aportaron un video y fotografías de la posición final de los vehículos y de los daños sufridos por el vehículo del demandante, con las que se podría concluir que el accidente acaeció como consecuencia de la colisión que produjo el vehículo de placas THP966 en la parte trasera del vehículo de placas VXI804. Por lo tanto, dependerá del debate probatorio, 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</si>
</sst>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rgb="FF00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11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4"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0" fontId="9" fillId="0" borderId="2" xfId="0" applyFont="1" applyBorder="1" applyAlignment="1">
      <alignment horizontal="justify" vertical="top"/>
    </xf>
    <xf numFmtId="0" fontId="9" fillId="0" borderId="3" xfId="0" applyFont="1" applyBorder="1" applyAlignment="1">
      <alignment horizontal="justify" vertical="top"/>
    </xf>
    <xf numFmtId="14" fontId="9" fillId="0" borderId="2" xfId="0" applyNumberFormat="1" applyFont="1" applyBorder="1" applyAlignment="1">
      <alignment horizontal="left" vertical="top"/>
    </xf>
    <xf numFmtId="0" fontId="9" fillId="0" borderId="15" xfId="0" applyFont="1" applyBorder="1" applyAlignment="1">
      <alignment horizontal="left"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9" fillId="0" borderId="15" xfId="0" applyFon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5">
    <cellStyle name="Hipervínculo" xfId="4" builtinId="8"/>
    <cellStyle name="Hyperlink" xfId="3" xr:uid="{00000000-000B-0000-0000-000008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ugustoosorio61@yahoo.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70" zoomScaleNormal="70" workbookViewId="0">
      <selection activeCell="B22" sqref="B22:C22"/>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56" t="s">
        <v>0</v>
      </c>
      <c r="B1" s="56"/>
      <c r="C1" s="56"/>
    </row>
    <row r="2" spans="1:3" x14ac:dyDescent="0.25">
      <c r="A2" s="5" t="s">
        <v>1</v>
      </c>
      <c r="B2" s="61" t="s">
        <v>2</v>
      </c>
      <c r="C2" s="62"/>
    </row>
    <row r="3" spans="1:3" x14ac:dyDescent="0.25">
      <c r="A3" s="5" t="s">
        <v>3</v>
      </c>
      <c r="B3" s="52" t="s">
        <v>4</v>
      </c>
      <c r="C3" s="63"/>
    </row>
    <row r="4" spans="1:3" x14ac:dyDescent="0.25">
      <c r="A4" s="5" t="s">
        <v>5</v>
      </c>
      <c r="B4" s="52" t="s">
        <v>6</v>
      </c>
      <c r="C4" s="63"/>
    </row>
    <row r="5" spans="1:3" ht="31.5" customHeight="1" x14ac:dyDescent="0.25">
      <c r="A5" s="5" t="s">
        <v>7</v>
      </c>
      <c r="B5" s="64" t="s">
        <v>8</v>
      </c>
      <c r="C5" s="58"/>
    </row>
    <row r="6" spans="1:3" x14ac:dyDescent="0.25">
      <c r="A6" s="5" t="s">
        <v>9</v>
      </c>
      <c r="B6" s="50" t="s">
        <v>10</v>
      </c>
      <c r="C6" s="50"/>
    </row>
    <row r="7" spans="1:3" x14ac:dyDescent="0.25">
      <c r="A7" s="27" t="s">
        <v>11</v>
      </c>
      <c r="B7" s="57" t="s">
        <v>12</v>
      </c>
      <c r="C7" s="58"/>
    </row>
    <row r="8" spans="1:3" ht="23.1" customHeight="1" x14ac:dyDescent="0.25">
      <c r="A8" s="28" t="s">
        <v>13</v>
      </c>
      <c r="B8" s="50" t="s">
        <v>14</v>
      </c>
      <c r="C8" s="50"/>
    </row>
    <row r="9" spans="1:3" x14ac:dyDescent="0.25">
      <c r="A9" s="28" t="s">
        <v>15</v>
      </c>
      <c r="B9" s="50" t="s">
        <v>16</v>
      </c>
      <c r="C9" s="50"/>
    </row>
    <row r="10" spans="1:3" x14ac:dyDescent="0.25">
      <c r="A10" s="28" t="s">
        <v>17</v>
      </c>
      <c r="B10" s="47" t="s">
        <v>18</v>
      </c>
      <c r="C10" s="47"/>
    </row>
    <row r="11" spans="1:3" ht="30" customHeight="1" x14ac:dyDescent="0.25">
      <c r="A11" s="29" t="s">
        <v>19</v>
      </c>
      <c r="B11" s="47" t="s">
        <v>20</v>
      </c>
      <c r="C11" s="47"/>
    </row>
    <row r="12" spans="1:3" ht="30" customHeight="1" x14ac:dyDescent="0.25">
      <c r="A12" s="5" t="s">
        <v>21</v>
      </c>
      <c r="B12" s="48" t="s">
        <v>22</v>
      </c>
      <c r="C12" s="49"/>
    </row>
    <row r="13" spans="1:3" x14ac:dyDescent="0.25">
      <c r="A13" s="5" t="s">
        <v>23</v>
      </c>
      <c r="B13" s="50" t="s">
        <v>20</v>
      </c>
      <c r="C13" s="50"/>
    </row>
    <row r="14" spans="1:3" x14ac:dyDescent="0.25">
      <c r="A14" s="5" t="s">
        <v>24</v>
      </c>
      <c r="B14" s="51" t="s">
        <v>25</v>
      </c>
      <c r="C14" s="50"/>
    </row>
    <row r="15" spans="1:3" x14ac:dyDescent="0.25">
      <c r="A15" s="5" t="s">
        <v>26</v>
      </c>
      <c r="B15" s="50" t="s">
        <v>16</v>
      </c>
      <c r="C15" s="50"/>
    </row>
    <row r="16" spans="1:3" x14ac:dyDescent="0.25">
      <c r="A16" s="5" t="s">
        <v>27</v>
      </c>
      <c r="B16" s="50" t="s">
        <v>16</v>
      </c>
      <c r="C16" s="50"/>
    </row>
    <row r="17" spans="1:3" ht="15" customHeight="1" x14ac:dyDescent="0.25">
      <c r="A17" s="5" t="s">
        <v>28</v>
      </c>
      <c r="B17" s="47" t="s">
        <v>29</v>
      </c>
      <c r="C17" s="47"/>
    </row>
    <row r="18" spans="1:3" x14ac:dyDescent="0.25">
      <c r="A18" s="5" t="s">
        <v>30</v>
      </c>
      <c r="B18" s="47" t="s">
        <v>20</v>
      </c>
      <c r="C18" s="47"/>
    </row>
    <row r="19" spans="1:3" ht="18.75" customHeight="1" x14ac:dyDescent="0.25">
      <c r="A19" s="5" t="s">
        <v>31</v>
      </c>
      <c r="B19" s="59" t="s">
        <v>20</v>
      </c>
      <c r="C19" s="60"/>
    </row>
    <row r="20" spans="1:3" x14ac:dyDescent="0.25">
      <c r="A20" s="5" t="s">
        <v>32</v>
      </c>
      <c r="B20" s="50" t="s">
        <v>16</v>
      </c>
      <c r="C20" s="50"/>
    </row>
    <row r="21" spans="1:3" ht="17.25" customHeight="1" x14ac:dyDescent="0.25">
      <c r="A21" s="5" t="s">
        <v>33</v>
      </c>
      <c r="B21" s="47"/>
      <c r="C21" s="47"/>
    </row>
    <row r="22" spans="1:3" x14ac:dyDescent="0.25">
      <c r="A22" s="28" t="s">
        <v>34</v>
      </c>
      <c r="B22" s="44" t="s">
        <v>35</v>
      </c>
      <c r="C22" s="44"/>
    </row>
    <row r="23" spans="1:3" x14ac:dyDescent="0.25">
      <c r="A23" s="28" t="s">
        <v>36</v>
      </c>
      <c r="B23" s="46" t="s">
        <v>16</v>
      </c>
      <c r="C23" s="44"/>
    </row>
    <row r="24" spans="1:3" x14ac:dyDescent="0.25">
      <c r="A24" s="28" t="s">
        <v>37</v>
      </c>
      <c r="B24" s="8" t="s">
        <v>38</v>
      </c>
    </row>
    <row r="25" spans="1:3" x14ac:dyDescent="0.25">
      <c r="A25" s="65" t="s">
        <v>39</v>
      </c>
      <c r="B25" s="44" t="s">
        <v>40</v>
      </c>
      <c r="C25" s="45"/>
    </row>
    <row r="26" spans="1:3" x14ac:dyDescent="0.25">
      <c r="A26" s="65"/>
      <c r="B26" s="45"/>
      <c r="C26" s="45"/>
    </row>
    <row r="27" spans="1:3" ht="100.5" customHeight="1" x14ac:dyDescent="0.25">
      <c r="A27" s="65"/>
      <c r="B27" s="45"/>
      <c r="C27" s="45"/>
    </row>
    <row r="28" spans="1:3" x14ac:dyDescent="0.25">
      <c r="A28" s="28" t="s">
        <v>41</v>
      </c>
      <c r="B28" s="52" t="s">
        <v>42</v>
      </c>
      <c r="C28" s="53"/>
    </row>
    <row r="29" spans="1:3" x14ac:dyDescent="0.25">
      <c r="A29" s="28" t="s">
        <v>43</v>
      </c>
      <c r="B29" s="52" t="s">
        <v>44</v>
      </c>
      <c r="C29" s="53"/>
    </row>
    <row r="30" spans="1:3" x14ac:dyDescent="0.25">
      <c r="A30" s="28" t="s">
        <v>45</v>
      </c>
      <c r="B30" s="45" t="s">
        <v>46</v>
      </c>
      <c r="C30" s="45"/>
    </row>
    <row r="31" spans="1:3" x14ac:dyDescent="0.25">
      <c r="A31" s="28" t="s">
        <v>47</v>
      </c>
      <c r="B31" s="52">
        <v>23240770</v>
      </c>
      <c r="C31" s="53"/>
    </row>
    <row r="32" spans="1:3" x14ac:dyDescent="0.25">
      <c r="A32" s="28" t="s">
        <v>48</v>
      </c>
      <c r="B32" s="54">
        <v>45519</v>
      </c>
      <c r="C32" s="55"/>
    </row>
    <row r="33" spans="1:3" x14ac:dyDescent="0.25">
      <c r="A33" s="5" t="s">
        <v>49</v>
      </c>
      <c r="B33" s="51">
        <v>45554</v>
      </c>
      <c r="C33" s="51"/>
    </row>
    <row r="34" spans="1:3" ht="45" x14ac:dyDescent="0.25">
      <c r="A34" s="5" t="s">
        <v>50</v>
      </c>
      <c r="B34" s="51">
        <v>45583</v>
      </c>
      <c r="C34" s="50"/>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3:C23"/>
    <mergeCell ref="B22:C22"/>
    <mergeCell ref="B11:C11"/>
    <mergeCell ref="B12:C12"/>
    <mergeCell ref="B13:C13"/>
    <mergeCell ref="B14:C14"/>
    <mergeCell ref="B21:C21"/>
    <mergeCell ref="B15:C15"/>
    <mergeCell ref="B16:C16"/>
  </mergeCells>
  <hyperlinks>
    <hyperlink ref="B12" r:id="rId1" display="augustoosorio61@yahoo.com  " xr:uid="{ACFB8830-B41A-4757-AC55-58E904E33A07}"/>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3" sqref="B3:C3"/>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66" t="s">
        <v>51</v>
      </c>
      <c r="B1" s="66"/>
      <c r="C1" s="66"/>
    </row>
    <row r="2" spans="1:3" ht="15.75" customHeight="1" x14ac:dyDescent="0.25">
      <c r="A2" s="20" t="s">
        <v>52</v>
      </c>
      <c r="B2" s="67" t="s">
        <v>53</v>
      </c>
      <c r="C2" s="68"/>
    </row>
    <row r="3" spans="1:3" s="2" customFormat="1" x14ac:dyDescent="0.25">
      <c r="A3" s="5" t="s">
        <v>1</v>
      </c>
      <c r="B3" s="50" t="str">
        <f>'AUTOS  NOTA 322'!B2:C2</f>
        <v xml:space="preserve">41298310300120230005400	</v>
      </c>
      <c r="C3" s="50"/>
    </row>
    <row r="4" spans="1:3" s="2" customFormat="1" x14ac:dyDescent="0.25">
      <c r="A4" s="5" t="s">
        <v>3</v>
      </c>
      <c r="B4" s="50" t="str">
        <f>'AUTOS  NOTA 322'!B3:C3</f>
        <v>JUZGADO PRIMERO CIVIL DEL CIRCUITO GARZON - HUILA</v>
      </c>
      <c r="C4" s="50"/>
    </row>
    <row r="5" spans="1:3" s="2" customFormat="1" x14ac:dyDescent="0.25">
      <c r="A5" s="5" t="s">
        <v>5</v>
      </c>
      <c r="B5" s="50" t="str">
        <f>'AUTOS  NOTA 322'!B4:C4</f>
        <v>RAMIRO LARA CORTES Y HANNER ARLEY CASTILLO CASAMACHIN</v>
      </c>
      <c r="C5" s="50"/>
    </row>
    <row r="6" spans="1:3" s="2" customFormat="1" x14ac:dyDescent="0.25">
      <c r="A6" s="5" t="s">
        <v>7</v>
      </c>
      <c r="B6" s="50" t="str">
        <f>'AUTOS  NOTA 322'!B5:C5</f>
        <v xml:space="preserve">" JOSÉ LUNIO PERDOMO CORTÉS (PROPIETARIO)
ANGELA MARIA PERDOMO JIMENEZ (HIJA)
JOSE MANUEL PERDOMO JIMENEZ (HIJO)
MARIA FERNANDA JIMENEZ FALLA (ESPOSA)
VICTOR MANUEL PERDOMO QUINTERO (PADRE)
OLIVA CORTES DE PERDOMO (MADRE)
LUCY PAOLA PERDOMO CORTES (HERMANA)
WILSON PERDOMO CORTES (HERMANO)
MARTIS JOASI PERDOMO CORTES (HERMANA)
ZENEIDA PATRICIA PERDOMO GALINDO (HERMANA)"	</v>
      </c>
      <c r="C6" s="50"/>
    </row>
    <row r="7" spans="1:3" s="2" customFormat="1" x14ac:dyDescent="0.25">
      <c r="A7" s="5" t="s">
        <v>9</v>
      </c>
      <c r="B7" s="50" t="str">
        <f>'AUTOS  NOTA 322'!B6:C6</f>
        <v>DEMANDA DIRECTA</v>
      </c>
      <c r="C7" s="50"/>
    </row>
    <row r="8" spans="1:3" s="2" customFormat="1" x14ac:dyDescent="0.25">
      <c r="A8" s="31" t="s">
        <v>54</v>
      </c>
      <c r="B8" s="50" t="str">
        <f>'AUTOS  NOTA 322'!B7:C8</f>
        <v>Solo se presentaron daños materiales.</v>
      </c>
      <c r="C8" s="50"/>
    </row>
    <row r="9" spans="1:3" x14ac:dyDescent="0.25">
      <c r="A9" s="20" t="s">
        <v>55</v>
      </c>
      <c r="B9" s="50" t="s">
        <v>56</v>
      </c>
      <c r="C9" s="50"/>
    </row>
    <row r="10" spans="1:3" x14ac:dyDescent="0.25">
      <c r="A10" s="20" t="s">
        <v>57</v>
      </c>
      <c r="B10" s="50" t="s">
        <v>12</v>
      </c>
      <c r="C10" s="50"/>
    </row>
    <row r="11" spans="1:3" x14ac:dyDescent="0.25">
      <c r="A11" s="20" t="s">
        <v>58</v>
      </c>
      <c r="B11" s="81">
        <v>4000000000</v>
      </c>
      <c r="C11" s="82"/>
    </row>
    <row r="12" spans="1:3" x14ac:dyDescent="0.25">
      <c r="A12" s="20" t="s">
        <v>59</v>
      </c>
      <c r="B12" s="81">
        <v>0</v>
      </c>
      <c r="C12" s="82"/>
    </row>
    <row r="13" spans="1:3" x14ac:dyDescent="0.25">
      <c r="A13" s="20" t="s">
        <v>60</v>
      </c>
      <c r="B13" s="57" t="s">
        <v>61</v>
      </c>
      <c r="C13" s="58"/>
    </row>
    <row r="14" spans="1:3" x14ac:dyDescent="0.25">
      <c r="A14" s="20" t="s">
        <v>62</v>
      </c>
      <c r="B14" s="47" t="s">
        <v>63</v>
      </c>
      <c r="C14" s="50"/>
    </row>
    <row r="15" spans="1:3" x14ac:dyDescent="0.25">
      <c r="A15" s="20" t="s">
        <v>64</v>
      </c>
      <c r="B15" s="50" t="s">
        <v>65</v>
      </c>
      <c r="C15" s="50"/>
    </row>
    <row r="16" spans="1:3" x14ac:dyDescent="0.25">
      <c r="A16" s="20" t="s">
        <v>66</v>
      </c>
      <c r="B16" s="50" t="s">
        <v>65</v>
      </c>
      <c r="C16" s="50"/>
    </row>
    <row r="17" spans="1:3" x14ac:dyDescent="0.25">
      <c r="A17" s="83" t="s">
        <v>67</v>
      </c>
      <c r="B17" s="50" t="s">
        <v>68</v>
      </c>
      <c r="C17" s="50"/>
    </row>
    <row r="18" spans="1:3" x14ac:dyDescent="0.25">
      <c r="A18" s="84"/>
      <c r="B18" s="10" t="s">
        <v>69</v>
      </c>
      <c r="C18" s="10" t="s">
        <v>70</v>
      </c>
    </row>
    <row r="19" spans="1:3" x14ac:dyDescent="0.25">
      <c r="A19" s="84"/>
      <c r="B19" s="6" t="s">
        <v>71</v>
      </c>
      <c r="C19" s="6"/>
    </row>
    <row r="20" spans="1:3" x14ac:dyDescent="0.25">
      <c r="A20" s="84"/>
      <c r="B20" s="6"/>
      <c r="C20" s="6"/>
    </row>
    <row r="21" spans="1:3" x14ac:dyDescent="0.25">
      <c r="A21" s="85"/>
      <c r="B21" s="6"/>
      <c r="C21" s="6"/>
    </row>
    <row r="22" spans="1:3" x14ac:dyDescent="0.25">
      <c r="A22" s="20" t="s">
        <v>72</v>
      </c>
      <c r="B22" s="50"/>
      <c r="C22" s="50"/>
    </row>
    <row r="23" spans="1:3" x14ac:dyDescent="0.25">
      <c r="A23" s="20" t="s">
        <v>73</v>
      </c>
      <c r="B23" s="67"/>
      <c r="C23" s="68"/>
    </row>
    <row r="24" spans="1:3" x14ac:dyDescent="0.25">
      <c r="A24" s="20" t="s">
        <v>74</v>
      </c>
      <c r="B24" s="50"/>
      <c r="C24" s="50"/>
    </row>
    <row r="25" spans="1:3" x14ac:dyDescent="0.25">
      <c r="A25" s="20" t="s">
        <v>75</v>
      </c>
      <c r="B25" s="50"/>
      <c r="C25" s="50"/>
    </row>
    <row r="26" spans="1:3" x14ac:dyDescent="0.25">
      <c r="A26" s="20" t="s">
        <v>76</v>
      </c>
      <c r="B26" s="50"/>
      <c r="C26" s="50"/>
    </row>
    <row r="27" spans="1:3" x14ac:dyDescent="0.25">
      <c r="A27" s="19" t="s">
        <v>77</v>
      </c>
      <c r="B27" s="50"/>
      <c r="C27" s="50"/>
    </row>
    <row r="28" spans="1:3" x14ac:dyDescent="0.25">
      <c r="A28" s="69" t="s">
        <v>78</v>
      </c>
      <c r="B28" s="69"/>
      <c r="C28" s="69"/>
    </row>
    <row r="29" spans="1:3" x14ac:dyDescent="0.25">
      <c r="A29" s="79" t="s">
        <v>79</v>
      </c>
      <c r="B29" s="80"/>
      <c r="C29" s="11"/>
    </row>
    <row r="30" spans="1:3" x14ac:dyDescent="0.25">
      <c r="A30" s="79" t="s">
        <v>80</v>
      </c>
      <c r="B30" s="80"/>
      <c r="C30" s="11"/>
    </row>
    <row r="31" spans="1:3" x14ac:dyDescent="0.25">
      <c r="A31" s="79" t="s">
        <v>81</v>
      </c>
      <c r="B31" s="80"/>
      <c r="C31" s="12"/>
    </row>
    <row r="32" spans="1:3" x14ac:dyDescent="0.25">
      <c r="A32" s="79" t="s">
        <v>82</v>
      </c>
      <c r="B32" s="80"/>
      <c r="C32" s="11"/>
    </row>
    <row r="33" spans="1:3" x14ac:dyDescent="0.25">
      <c r="A33" s="79" t="s">
        <v>83</v>
      </c>
      <c r="B33" s="80"/>
      <c r="C33" s="11"/>
    </row>
    <row r="34" spans="1:3" x14ac:dyDescent="0.25">
      <c r="A34" s="79" t="s">
        <v>84</v>
      </c>
      <c r="B34" s="80"/>
      <c r="C34" s="13"/>
    </row>
    <row r="35" spans="1:3" x14ac:dyDescent="0.25">
      <c r="A35" s="70" t="s">
        <v>85</v>
      </c>
      <c r="B35" s="71"/>
      <c r="C35" s="14"/>
    </row>
    <row r="36" spans="1:3" x14ac:dyDescent="0.25">
      <c r="A36" s="70" t="s">
        <v>86</v>
      </c>
      <c r="B36" s="71"/>
      <c r="C36" s="15"/>
    </row>
    <row r="37" spans="1:3" x14ac:dyDescent="0.25">
      <c r="A37" s="72" t="s">
        <v>87</v>
      </c>
      <c r="B37" s="73"/>
      <c r="C37" s="15"/>
    </row>
    <row r="38" spans="1:3" x14ac:dyDescent="0.25">
      <c r="A38" s="74"/>
      <c r="B38" s="75"/>
      <c r="C38" s="15"/>
    </row>
    <row r="39" spans="1:3" x14ac:dyDescent="0.25">
      <c r="A39" s="76"/>
      <c r="B39" s="77"/>
      <c r="C39" s="15"/>
    </row>
    <row r="40" spans="1:3" x14ac:dyDescent="0.25">
      <c r="A40" s="78" t="s">
        <v>88</v>
      </c>
      <c r="B40" s="78"/>
      <c r="C40" s="78"/>
    </row>
    <row r="41" spans="1:3" x14ac:dyDescent="0.25">
      <c r="A41" s="17" t="s">
        <v>89</v>
      </c>
      <c r="B41" s="18"/>
      <c r="C41" s="15"/>
    </row>
    <row r="42" spans="1:3" x14ac:dyDescent="0.25">
      <c r="A42" s="70" t="s">
        <v>90</v>
      </c>
      <c r="B42" s="71"/>
      <c r="C42" s="15"/>
    </row>
    <row r="43" spans="1:3" x14ac:dyDescent="0.25">
      <c r="A43" s="70" t="s">
        <v>91</v>
      </c>
      <c r="B43" s="71"/>
      <c r="C43" s="15"/>
    </row>
    <row r="44" spans="1:3" x14ac:dyDescent="0.25">
      <c r="A44" s="17" t="s">
        <v>92</v>
      </c>
      <c r="B44" s="18"/>
      <c r="C44" s="15"/>
    </row>
    <row r="45" spans="1:3" x14ac:dyDescent="0.25">
      <c r="A45" s="17" t="s">
        <v>93</v>
      </c>
      <c r="B45" s="18"/>
      <c r="C45" s="15"/>
    </row>
    <row r="46" spans="1:3" x14ac:dyDescent="0.25">
      <c r="A46" s="70" t="s">
        <v>94</v>
      </c>
      <c r="B46" s="71"/>
      <c r="C46" s="15"/>
    </row>
    <row r="47" spans="1:3" x14ac:dyDescent="0.25">
      <c r="A47" s="17" t="s">
        <v>95</v>
      </c>
      <c r="B47" s="16"/>
      <c r="C47" s="15"/>
    </row>
    <row r="48" spans="1:3" x14ac:dyDescent="0.25">
      <c r="A48" s="70" t="s">
        <v>96</v>
      </c>
      <c r="B48" s="71"/>
      <c r="C48" s="15"/>
    </row>
    <row r="49" spans="1:3" x14ac:dyDescent="0.25">
      <c r="A49" s="70" t="s">
        <v>97</v>
      </c>
      <c r="B49" s="71"/>
      <c r="C49" s="15"/>
    </row>
    <row r="50" spans="1:3" x14ac:dyDescent="0.25">
      <c r="A50" s="70" t="s">
        <v>87</v>
      </c>
      <c r="B50" s="71"/>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6" zoomScale="115" zoomScaleNormal="115" workbookViewId="0">
      <selection activeCell="B19" sqref="B19:C19"/>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66" t="s">
        <v>98</v>
      </c>
      <c r="B1" s="66"/>
      <c r="C1" s="66"/>
    </row>
    <row r="2" spans="1:9" ht="15" customHeight="1" x14ac:dyDescent="0.25">
      <c r="A2" s="35" t="s">
        <v>52</v>
      </c>
      <c r="B2" s="90" t="str">
        <f>'AUTOS NOTA 321'!B2:C2</f>
        <v xml:space="preserve">139656997   APJ32624 </v>
      </c>
      <c r="C2" s="91"/>
    </row>
    <row r="3" spans="1:9" x14ac:dyDescent="0.25">
      <c r="A3" s="36" t="s">
        <v>1</v>
      </c>
      <c r="B3" s="94" t="str">
        <f>'AUTOS  NOTA 322'!B2:C2</f>
        <v xml:space="preserve">41298310300120230005400	</v>
      </c>
      <c r="C3" s="94"/>
    </row>
    <row r="4" spans="1:9" x14ac:dyDescent="0.25">
      <c r="A4" s="36" t="s">
        <v>3</v>
      </c>
      <c r="B4" s="94" t="str">
        <f>'AUTOS  NOTA 322'!B3:C3</f>
        <v>JUZGADO PRIMERO CIVIL DEL CIRCUITO GARZON - HUILA</v>
      </c>
      <c r="C4" s="94"/>
    </row>
    <row r="5" spans="1:9" x14ac:dyDescent="0.25">
      <c r="A5" s="36" t="s">
        <v>5</v>
      </c>
      <c r="B5" s="94" t="str">
        <f>'AUTOS  NOTA 322'!B4:C4</f>
        <v>RAMIRO LARA CORTES Y HANNER ARLEY CASTILLO CASAMACHIN</v>
      </c>
      <c r="C5" s="94"/>
    </row>
    <row r="6" spans="1:9" ht="15" customHeight="1" x14ac:dyDescent="0.25">
      <c r="A6" s="36" t="s">
        <v>7</v>
      </c>
      <c r="B6" s="94" t="str">
        <f>'AUTOS  NOTA 322'!B5:C5</f>
        <v xml:space="preserve">" JOSÉ LUNIO PERDOMO CORTÉS (PROPIETARIO)
ANGELA MARIA PERDOMO JIMENEZ (HIJA)
JOSE MANUEL PERDOMO JIMENEZ (HIJO)
MARIA FERNANDA JIMENEZ FALLA (ESPOSA)
VICTOR MANUEL PERDOMO QUINTERO (PADRE)
OLIVA CORTES DE PERDOMO (MADRE)
LUCY PAOLA PERDOMO CORTES (HERMANA)
WILSON PERDOMO CORTES (HERMANO)
MARTIS JOASI PERDOMO CORTES (HERMANA)
ZENEIDA PATRICIA PERDOMO GALINDO (HERMANA)"	</v>
      </c>
      <c r="C6" s="94"/>
    </row>
    <row r="7" spans="1:9" x14ac:dyDescent="0.25">
      <c r="A7" s="36" t="s">
        <v>9</v>
      </c>
      <c r="B7" s="94" t="str">
        <f>'AUTOS  NOTA 322'!B6:C6</f>
        <v>DEMANDA DIRECTA</v>
      </c>
      <c r="C7" s="94"/>
    </row>
    <row r="8" spans="1:9" x14ac:dyDescent="0.25">
      <c r="A8" s="38" t="s">
        <v>54</v>
      </c>
      <c r="B8" s="94" t="str">
        <f>'AUTOS  NOTA 322'!B7:C8</f>
        <v>Solo se presentaron daños materiales.</v>
      </c>
      <c r="C8" s="94"/>
    </row>
    <row r="9" spans="1:9" ht="30" x14ac:dyDescent="0.25">
      <c r="A9" s="36" t="s">
        <v>99</v>
      </c>
      <c r="B9" s="88">
        <f>SUM(C11,C12,C14,C15,C17)</f>
        <v>99710000</v>
      </c>
      <c r="C9" s="89"/>
    </row>
    <row r="10" spans="1:9" x14ac:dyDescent="0.25">
      <c r="A10" s="95" t="s">
        <v>100</v>
      </c>
      <c r="B10" s="92" t="s">
        <v>101</v>
      </c>
      <c r="C10" s="93"/>
    </row>
    <row r="11" spans="1:9" x14ac:dyDescent="0.25">
      <c r="A11" s="95"/>
      <c r="B11" s="37" t="s">
        <v>102</v>
      </c>
      <c r="C11" s="32">
        <v>4200000</v>
      </c>
    </row>
    <row r="12" spans="1:9" x14ac:dyDescent="0.25">
      <c r="A12" s="95"/>
      <c r="B12" s="37" t="s">
        <v>103</v>
      </c>
      <c r="C12" s="32">
        <v>15510000</v>
      </c>
    </row>
    <row r="13" spans="1:9" x14ac:dyDescent="0.25">
      <c r="A13" s="95"/>
      <c r="B13" s="92"/>
      <c r="C13" s="93"/>
    </row>
    <row r="14" spans="1:9" x14ac:dyDescent="0.25">
      <c r="A14" s="95"/>
      <c r="B14" s="37" t="s">
        <v>104</v>
      </c>
      <c r="C14" s="40">
        <v>80000000</v>
      </c>
    </row>
    <row r="15" spans="1:9" x14ac:dyDescent="0.25">
      <c r="A15" s="95"/>
      <c r="B15" s="37" t="s">
        <v>105</v>
      </c>
      <c r="C15" s="40"/>
      <c r="E15" t="s">
        <v>106</v>
      </c>
      <c r="F15" s="22">
        <v>0.7</v>
      </c>
    </row>
    <row r="16" spans="1:9" x14ac:dyDescent="0.25">
      <c r="A16" s="95"/>
      <c r="B16" s="92" t="s">
        <v>107</v>
      </c>
      <c r="C16" s="93"/>
      <c r="E16" t="s">
        <v>108</v>
      </c>
      <c r="F16" s="23">
        <v>0.3</v>
      </c>
      <c r="I16" s="25"/>
    </row>
    <row r="17" spans="1:9" x14ac:dyDescent="0.25">
      <c r="A17" s="95"/>
      <c r="B17" s="37"/>
      <c r="C17" s="41"/>
      <c r="F17" s="26"/>
      <c r="I17" s="25"/>
    </row>
    <row r="18" spans="1:9" ht="23.25" customHeight="1" x14ac:dyDescent="0.25">
      <c r="A18" s="39" t="s">
        <v>109</v>
      </c>
      <c r="B18" s="90" t="s">
        <v>108</v>
      </c>
      <c r="C18" s="91"/>
    </row>
    <row r="19" spans="1:9" ht="60" x14ac:dyDescent="0.25">
      <c r="A19" s="36" t="s">
        <v>110</v>
      </c>
      <c r="B19" s="102" t="s">
        <v>176</v>
      </c>
      <c r="C19" s="103"/>
    </row>
    <row r="20" spans="1:9" ht="15" customHeight="1" x14ac:dyDescent="0.25">
      <c r="A20" s="21" t="s">
        <v>111</v>
      </c>
      <c r="B20" s="99">
        <f>((C22+C23+C25+C26+C30+C28+C32+C34+C29+C33)-C37)*C36*C38</f>
        <v>12422000</v>
      </c>
      <c r="C20" s="99"/>
    </row>
    <row r="21" spans="1:9" x14ac:dyDescent="0.25">
      <c r="A21" s="7" t="s">
        <v>112</v>
      </c>
      <c r="B21" s="104" t="s">
        <v>101</v>
      </c>
      <c r="C21" s="105"/>
    </row>
    <row r="22" spans="1:9" x14ac:dyDescent="0.25">
      <c r="A22" s="86"/>
      <c r="B22" s="37" t="s">
        <v>102</v>
      </c>
      <c r="C22" s="32">
        <v>0</v>
      </c>
    </row>
    <row r="23" spans="1:9" x14ac:dyDescent="0.25">
      <c r="A23" s="87"/>
      <c r="B23" s="37" t="s">
        <v>103</v>
      </c>
      <c r="C23" s="32">
        <v>10510000</v>
      </c>
    </row>
    <row r="24" spans="1:9" x14ac:dyDescent="0.25">
      <c r="A24" s="87"/>
      <c r="B24" s="92" t="s">
        <v>113</v>
      </c>
      <c r="C24" s="93"/>
    </row>
    <row r="25" spans="1:9" x14ac:dyDescent="0.25">
      <c r="A25" s="87"/>
      <c r="B25" s="37" t="s">
        <v>104</v>
      </c>
      <c r="C25" s="32">
        <v>4000000</v>
      </c>
    </row>
    <row r="26" spans="1:9" ht="29.1" customHeight="1" x14ac:dyDescent="0.25">
      <c r="A26" s="87"/>
      <c r="B26" s="37" t="s">
        <v>114</v>
      </c>
      <c r="C26" s="32">
        <v>0</v>
      </c>
    </row>
    <row r="27" spans="1:9" x14ac:dyDescent="0.25">
      <c r="A27" s="87"/>
      <c r="B27" s="92" t="s">
        <v>12</v>
      </c>
      <c r="C27" s="93"/>
    </row>
    <row r="28" spans="1:9" x14ac:dyDescent="0.25">
      <c r="A28" s="87"/>
      <c r="B28" s="37" t="s">
        <v>175</v>
      </c>
      <c r="C28" s="32">
        <v>0</v>
      </c>
    </row>
    <row r="29" spans="1:9" x14ac:dyDescent="0.25">
      <c r="A29" s="87"/>
      <c r="B29" s="37" t="s">
        <v>102</v>
      </c>
      <c r="C29" s="32">
        <v>0</v>
      </c>
    </row>
    <row r="30" spans="1:9" x14ac:dyDescent="0.25">
      <c r="A30" s="87"/>
      <c r="B30" s="37" t="s">
        <v>103</v>
      </c>
      <c r="C30" s="32">
        <v>0</v>
      </c>
    </row>
    <row r="31" spans="1:9" x14ac:dyDescent="0.25">
      <c r="A31" s="87"/>
      <c r="B31" s="92" t="s">
        <v>115</v>
      </c>
      <c r="C31" s="93"/>
    </row>
    <row r="32" spans="1:9" x14ac:dyDescent="0.25">
      <c r="A32" s="87"/>
      <c r="B32" s="37"/>
      <c r="C32" s="32"/>
    </row>
    <row r="33" spans="1:3" x14ac:dyDescent="0.25">
      <c r="A33" s="87"/>
      <c r="B33" s="37" t="s">
        <v>102</v>
      </c>
      <c r="C33" s="32">
        <v>0</v>
      </c>
    </row>
    <row r="34" spans="1:3" x14ac:dyDescent="0.25">
      <c r="A34" s="87"/>
      <c r="B34" s="37" t="s">
        <v>103</v>
      </c>
      <c r="C34" s="32">
        <v>0</v>
      </c>
    </row>
    <row r="35" spans="1:3" x14ac:dyDescent="0.25">
      <c r="A35" s="87"/>
      <c r="B35" s="92" t="s">
        <v>116</v>
      </c>
      <c r="C35" s="93"/>
    </row>
    <row r="36" spans="1:3" x14ac:dyDescent="0.25">
      <c r="A36" s="87"/>
      <c r="B36" s="37" t="s">
        <v>117</v>
      </c>
      <c r="C36" s="33">
        <v>1</v>
      </c>
    </row>
    <row r="37" spans="1:3" x14ac:dyDescent="0.25">
      <c r="A37" s="87"/>
      <c r="B37" s="37" t="s">
        <v>59</v>
      </c>
      <c r="C37" s="34">
        <v>2088000</v>
      </c>
    </row>
    <row r="38" spans="1:3" x14ac:dyDescent="0.25">
      <c r="A38" s="87"/>
      <c r="B38" s="37" t="s">
        <v>118</v>
      </c>
      <c r="C38" s="33">
        <v>1</v>
      </c>
    </row>
    <row r="39" spans="1:3" x14ac:dyDescent="0.25">
      <c r="A39" s="24" t="s">
        <v>119</v>
      </c>
      <c r="B39" s="99">
        <f>IFERROR(B20*(VLOOKUP(B18,E15:F17,2,0)),16666)</f>
        <v>3726600</v>
      </c>
      <c r="C39" s="99"/>
    </row>
    <row r="40" spans="1:3" ht="93" customHeight="1" x14ac:dyDescent="0.25">
      <c r="A40" s="36" t="s">
        <v>120</v>
      </c>
      <c r="B40" s="100" t="s">
        <v>178</v>
      </c>
      <c r="C40" s="101"/>
    </row>
    <row r="41" spans="1:3" ht="211.5" customHeight="1" x14ac:dyDescent="0.25">
      <c r="A41" s="36" t="s">
        <v>121</v>
      </c>
      <c r="B41" s="97" t="s">
        <v>177</v>
      </c>
      <c r="C41" s="98"/>
    </row>
    <row r="42" spans="1:3" ht="26.1" customHeight="1" x14ac:dyDescent="0.25">
      <c r="A42" s="43" t="s">
        <v>122</v>
      </c>
      <c r="B42" s="43"/>
      <c r="C42" s="43"/>
    </row>
    <row r="43" spans="1:3" x14ac:dyDescent="0.25">
      <c r="A43" s="42" t="s">
        <v>123</v>
      </c>
      <c r="B43" s="96" t="s">
        <v>179</v>
      </c>
      <c r="C43" s="96"/>
    </row>
    <row r="44" spans="1:3" ht="41.1" customHeight="1" x14ac:dyDescent="0.25">
      <c r="A44" s="42" t="s">
        <v>124</v>
      </c>
      <c r="B44" s="96" t="s">
        <v>180</v>
      </c>
      <c r="C44" s="96"/>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abSelected="1" workbookViewId="0">
      <selection activeCell="A2" sqref="A2:C12"/>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66" t="s">
        <v>125</v>
      </c>
      <c r="B1" s="66"/>
      <c r="C1" s="66"/>
    </row>
    <row r="2" spans="1:3" x14ac:dyDescent="0.25">
      <c r="A2" s="20" t="s">
        <v>52</v>
      </c>
      <c r="B2" s="67" t="str">
        <f>'AUTOS NOTA 324'!B2:C2</f>
        <v xml:space="preserve">139656997   APJ32624 </v>
      </c>
      <c r="C2" s="68"/>
    </row>
    <row r="3" spans="1:3" x14ac:dyDescent="0.25">
      <c r="A3" s="5" t="s">
        <v>1</v>
      </c>
      <c r="B3" s="50" t="str">
        <f>'AUTOS  NOTA 322'!B2:C2</f>
        <v xml:space="preserve">41298310300120230005400	</v>
      </c>
      <c r="C3" s="50"/>
    </row>
    <row r="4" spans="1:3" x14ac:dyDescent="0.25">
      <c r="A4" s="5" t="s">
        <v>3</v>
      </c>
      <c r="B4" s="50" t="str">
        <f>'AUTOS  NOTA 322'!B3:C3</f>
        <v>JUZGADO PRIMERO CIVIL DEL CIRCUITO GARZON - HUILA</v>
      </c>
      <c r="C4" s="50"/>
    </row>
    <row r="5" spans="1:3" x14ac:dyDescent="0.25">
      <c r="A5" s="5" t="s">
        <v>5</v>
      </c>
      <c r="B5" s="50" t="str">
        <f>'AUTOS  NOTA 322'!B4:C4</f>
        <v>RAMIRO LARA CORTES Y HANNER ARLEY CASTILLO CASAMACHIN</v>
      </c>
      <c r="C5" s="50"/>
    </row>
    <row r="6" spans="1:3" ht="15" customHeight="1" x14ac:dyDescent="0.25">
      <c r="A6" s="5" t="s">
        <v>7</v>
      </c>
      <c r="B6" s="50" t="str">
        <f>'AUTOS  NOTA 322'!B5:C5</f>
        <v xml:space="preserve">" JOSÉ LUNIO PERDOMO CORTÉS (PROPIETARIO)
ANGELA MARIA PERDOMO JIMENEZ (HIJA)
JOSE MANUEL PERDOMO JIMENEZ (HIJO)
MARIA FERNANDA JIMENEZ FALLA (ESPOSA)
VICTOR MANUEL PERDOMO QUINTERO (PADRE)
OLIVA CORTES DE PERDOMO (MADRE)
LUCY PAOLA PERDOMO CORTES (HERMANA)
WILSON PERDOMO CORTES (HERMANO)
MARTIS JOASI PERDOMO CORTES (HERMANA)
ZENEIDA PATRICIA PERDOMO GALINDO (HERMANA)"	</v>
      </c>
      <c r="C6" s="50"/>
    </row>
    <row r="7" spans="1:3" ht="15" customHeight="1" x14ac:dyDescent="0.25">
      <c r="A7" s="5" t="s">
        <v>9</v>
      </c>
      <c r="B7" s="50" t="str">
        <f>'AUTOS  NOTA 322'!B6:C6</f>
        <v>DEMANDA DIRECTA</v>
      </c>
      <c r="C7" s="50"/>
    </row>
    <row r="8" spans="1:3" ht="15" customHeight="1" x14ac:dyDescent="0.25">
      <c r="A8" s="31" t="s">
        <v>54</v>
      </c>
      <c r="B8" s="50" t="str">
        <f>'AUTOS  NOTA 322'!B7:C8</f>
        <v>Solo se presentaron daños materiales.</v>
      </c>
      <c r="C8" s="50"/>
    </row>
    <row r="9" spans="1:3" ht="18.95" customHeight="1" x14ac:dyDescent="0.25">
      <c r="A9" s="5" t="s">
        <v>126</v>
      </c>
      <c r="B9" s="50" t="s">
        <v>108</v>
      </c>
      <c r="C9" s="50"/>
    </row>
    <row r="10" spans="1:3" x14ac:dyDescent="0.25">
      <c r="A10" s="7" t="s">
        <v>112</v>
      </c>
      <c r="B10" s="108">
        <f>'AUTOS NOTA 324'!B20:C20</f>
        <v>12422000</v>
      </c>
      <c r="C10" s="108"/>
    </row>
    <row r="11" spans="1:3" x14ac:dyDescent="0.25">
      <c r="A11" s="7" t="s">
        <v>127</v>
      </c>
      <c r="B11" s="109">
        <f>'AUTOS NOTA 324'!B39:C39</f>
        <v>3726600</v>
      </c>
      <c r="C11" s="50"/>
    </row>
    <row r="12" spans="1:3" ht="30" x14ac:dyDescent="0.25">
      <c r="A12" s="7" t="s">
        <v>128</v>
      </c>
      <c r="B12" s="106" t="s">
        <v>181</v>
      </c>
      <c r="C12" s="107"/>
    </row>
    <row r="13" spans="1:3" ht="45" x14ac:dyDescent="0.25">
      <c r="A13" s="5" t="s">
        <v>129</v>
      </c>
      <c r="B13" s="50" t="s">
        <v>65</v>
      </c>
      <c r="C13" s="50"/>
    </row>
    <row r="14" spans="1:3" ht="45" x14ac:dyDescent="0.25">
      <c r="A14" s="5" t="s">
        <v>130</v>
      </c>
      <c r="B14" s="50" t="s">
        <v>65</v>
      </c>
      <c r="C14" s="50"/>
    </row>
    <row r="15" spans="1:3" x14ac:dyDescent="0.25">
      <c r="A15" s="5" t="s">
        <v>131</v>
      </c>
      <c r="B15" s="6" t="s">
        <v>65</v>
      </c>
      <c r="C15" s="6"/>
    </row>
    <row r="16" spans="1:3" x14ac:dyDescent="0.25">
      <c r="A16" s="7" t="s">
        <v>132</v>
      </c>
      <c r="B16" s="50"/>
      <c r="C16" s="50"/>
    </row>
    <row r="17" spans="1:3" x14ac:dyDescent="0.25">
      <c r="A17" s="6" t="s">
        <v>133</v>
      </c>
      <c r="B17" s="107"/>
      <c r="C17" s="107"/>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60</v>
      </c>
      <c r="B1" t="s">
        <v>65</v>
      </c>
      <c r="C1" s="9" t="s">
        <v>67</v>
      </c>
      <c r="D1" s="9" t="s">
        <v>134</v>
      </c>
      <c r="E1" s="3" t="s">
        <v>74</v>
      </c>
      <c r="F1" s="2" t="s">
        <v>106</v>
      </c>
      <c r="G1" s="4">
        <v>0</v>
      </c>
      <c r="H1" t="s">
        <v>28</v>
      </c>
      <c r="I1" t="s">
        <v>135</v>
      </c>
      <c r="K1" t="s">
        <v>136</v>
      </c>
      <c r="L1" s="30" t="s">
        <v>137</v>
      </c>
      <c r="M1" t="s">
        <v>61</v>
      </c>
      <c r="N1" t="s">
        <v>106</v>
      </c>
      <c r="O1" t="s">
        <v>138</v>
      </c>
    </row>
    <row r="2" spans="1:15" x14ac:dyDescent="0.25">
      <c r="A2" t="s">
        <v>61</v>
      </c>
      <c r="B2" t="s">
        <v>139</v>
      </c>
      <c r="C2" t="s">
        <v>140</v>
      </c>
      <c r="D2" s="2" t="s">
        <v>141</v>
      </c>
      <c r="E2" s="1" t="s">
        <v>142</v>
      </c>
      <c r="F2" s="2" t="s">
        <v>143</v>
      </c>
      <c r="G2" s="4">
        <v>0.7</v>
      </c>
      <c r="H2" t="s">
        <v>144</v>
      </c>
      <c r="I2" t="s">
        <v>145</v>
      </c>
      <c r="K2" t="s">
        <v>10</v>
      </c>
      <c r="L2" s="30" t="s">
        <v>146</v>
      </c>
      <c r="M2" t="s">
        <v>147</v>
      </c>
      <c r="N2" t="s">
        <v>108</v>
      </c>
      <c r="O2" t="s">
        <v>139</v>
      </c>
    </row>
    <row r="3" spans="1:15" x14ac:dyDescent="0.25">
      <c r="A3" t="s">
        <v>147</v>
      </c>
      <c r="C3" t="s">
        <v>148</v>
      </c>
      <c r="D3" s="2" t="s">
        <v>149</v>
      </c>
      <c r="E3" s="1" t="s">
        <v>150</v>
      </c>
      <c r="F3" s="2" t="s">
        <v>108</v>
      </c>
      <c r="G3" s="4">
        <v>0.3</v>
      </c>
      <c r="H3" t="s">
        <v>29</v>
      </c>
      <c r="I3" t="s">
        <v>151</v>
      </c>
      <c r="L3" s="30" t="s">
        <v>152</v>
      </c>
      <c r="M3" t="s">
        <v>153</v>
      </c>
      <c r="N3" t="s">
        <v>143</v>
      </c>
    </row>
    <row r="4" spans="1:15" x14ac:dyDescent="0.25">
      <c r="A4" t="s">
        <v>153</v>
      </c>
      <c r="C4" t="s">
        <v>68</v>
      </c>
      <c r="E4" s="1" t="s">
        <v>154</v>
      </c>
      <c r="H4" t="s">
        <v>155</v>
      </c>
      <c r="I4" t="s">
        <v>156</v>
      </c>
      <c r="L4" t="s">
        <v>157</v>
      </c>
    </row>
    <row r="5" spans="1:15" x14ac:dyDescent="0.25">
      <c r="A5" t="s">
        <v>158</v>
      </c>
      <c r="E5" s="1" t="s">
        <v>159</v>
      </c>
      <c r="H5" t="s">
        <v>160</v>
      </c>
      <c r="I5" t="s">
        <v>161</v>
      </c>
      <c r="L5" s="30" t="s">
        <v>162</v>
      </c>
    </row>
    <row r="6" spans="1:15" x14ac:dyDescent="0.25">
      <c r="E6" s="1" t="s">
        <v>163</v>
      </c>
      <c r="I6" t="s">
        <v>164</v>
      </c>
      <c r="L6" s="30" t="s">
        <v>165</v>
      </c>
    </row>
    <row r="7" spans="1:15" x14ac:dyDescent="0.25">
      <c r="E7" s="1" t="s">
        <v>166</v>
      </c>
      <c r="I7" t="s">
        <v>167</v>
      </c>
      <c r="L7" s="30" t="s">
        <v>168</v>
      </c>
    </row>
    <row r="8" spans="1:15" x14ac:dyDescent="0.25">
      <c r="E8" s="1" t="s">
        <v>169</v>
      </c>
      <c r="L8" s="30" t="s">
        <v>12</v>
      </c>
    </row>
    <row r="9" spans="1:15" x14ac:dyDescent="0.25">
      <c r="L9" s="30" t="s">
        <v>170</v>
      </c>
    </row>
    <row r="10" spans="1:15" x14ac:dyDescent="0.25">
      <c r="L10" s="30" t="s">
        <v>171</v>
      </c>
    </row>
    <row r="11" spans="1:15" x14ac:dyDescent="0.25">
      <c r="L11" s="30" t="s">
        <v>172</v>
      </c>
    </row>
    <row r="12" spans="1:15" x14ac:dyDescent="0.25">
      <c r="L12" s="30" t="s">
        <v>173</v>
      </c>
    </row>
    <row r="13" spans="1:15" x14ac:dyDescent="0.25">
      <c r="L13" s="30" t="s">
        <v>174</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19B866-0F38-4332-A42A-1C35F2E5BFBC}">
  <ds:schemaRefs>
    <ds:schemaRef ds:uri="http://schemas.microsoft.com/sharepoint/v3/contenttype/forms"/>
  </ds:schemaRefs>
</ds:datastoreItem>
</file>

<file path=customXml/itemProps2.xml><?xml version="1.0" encoding="utf-8"?>
<ds:datastoreItem xmlns:ds="http://schemas.openxmlformats.org/officeDocument/2006/customXml" ds:itemID="{26E20B7E-10EE-4801-BB57-1803224B08F4}">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3.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Cupasachoa Herrera, Yuli Natalia (ALLIANZ COLOMBIA)</cp:lastModifiedBy>
  <cp:revision/>
  <dcterms:created xsi:type="dcterms:W3CDTF">2020-12-07T14:41:17Z</dcterms:created>
  <dcterms:modified xsi:type="dcterms:W3CDTF">2024-10-18T13:47:35Z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