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123\Downloads\CONTESTACIÓN - ALIDA DEL CARMEN ARROYO MEZA\"/>
    </mc:Choice>
  </mc:AlternateContent>
  <xr:revisionPtr revIDLastSave="0" documentId="13_ncr:1_{8709D0E8-ABA7-4C76-B77F-B79C78894BF8}"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8" i="11"/>
  <c r="B17" i="11"/>
  <c r="B28" i="11" s="1"/>
  <c r="C11" i="11"/>
  <c r="C10" i="11"/>
  <c r="B7" i="10"/>
  <c r="B7" i="14"/>
  <c r="B6" i="14"/>
  <c r="B5" i="14"/>
  <c r="B4" i="14"/>
  <c r="B3" i="14"/>
  <c r="B2" i="14"/>
  <c r="B4" i="11"/>
  <c r="B5" i="11"/>
  <c r="B6" i="11"/>
  <c r="B3" i="11"/>
  <c r="B4" i="10"/>
  <c r="B5" i="10"/>
  <c r="B6" i="10"/>
  <c r="B3" i="10"/>
</calcChain>
</file>

<file path=xl/sharedStrings.xml><?xml version="1.0" encoding="utf-8"?>
<sst xmlns="http://schemas.openxmlformats.org/spreadsheetml/2006/main" count="195" uniqueCount="154">
  <si>
    <t>SOLICITUD DE ANTECEDENTES -ABOGADO EXTERNO-</t>
  </si>
  <si>
    <t>Radicado(23 digitos)</t>
  </si>
  <si>
    <t>13001310500620240008300</t>
  </si>
  <si>
    <t>Juzgado</t>
  </si>
  <si>
    <t>006 LABORAL CIRCUITO CARTAGENA</t>
  </si>
  <si>
    <t>Demandado</t>
  </si>
  <si>
    <t>COLFONDOS Y OTRO</t>
  </si>
  <si>
    <t xml:space="preserve">Demandante </t>
  </si>
  <si>
    <t>ALIDA DEL CARMEN ARROYO MEZA. C.C: 42.205.789</t>
  </si>
  <si>
    <t>Tipo de vinculacion compañía</t>
  </si>
  <si>
    <t>DEMANDA DIRECTA</t>
  </si>
  <si>
    <t>Nombre de lesionado o muerto (s)</t>
  </si>
  <si>
    <t>N/A</t>
  </si>
  <si>
    <t>Fecha de los hechos</t>
  </si>
  <si>
    <t>01/12/1994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</si>
  <si>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</si>
  <si>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</si>
  <si>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</si>
  <si>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</si>
  <si>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</si>
  <si>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ALIDA DEL CARMEN ARROYO MEZA, IDENTIFICADA CON LA C.C: 42.205.789, NACIÓ EL 26/02/1962. SE VINCULÓ COMO EMPLEADA PÚBLICA DEL MUNICIPIO DE COROZAL-SUCRE EL 05/02/1992, QUEDANDO ASÍ BAJO EL RPM, ADMINISTRADO POR EL MISMO MUNICIPIO. EN EL MES DE FEBRERO DE 1996, LA OFICINA DE TALENTO HUMANO DE LA ALCALDÍA DE COROZAL – SUCRE, LE INFORMÓ A LA SEÑORA ARROYO MEZA QUE DEBIDO A LA ENTRADA EN VIGENCIA DE LA LEY 100 DE 1993 DEBÍA ESCOGER UNA ADMINISTRADORA DE PENSIONES PRIVADA PARA AFILIARSE A ELLA, ESCOGIENDO ASÍ AFILAIRSE DESDE EL MES DE ABRIL DE 1996 A LA AFP COLFONDOS S.A., Y CON ELLO SE PRODUJO EL TRASLADO DEL RPM AL RAIS. LOS ARGUMENTOS MEDIANTE LOS CUALES PERSUADIERON A LA ACTORA PARA QUE SE TRASLADARA, CONSISTÍAN EN AFIRMAR LA INSOSTENIBILIDAD DEL RPM, DESAPARICIÓN DEL I.S.S., EL RIESGO QUE CORRÍAN SUS COTIZACIONES EN EL RPM, UN MAYOR MONTO DE LA PENSIÓN DE VEJEZ Y EL DISFRUTE DE LA PRESTACIÓN DE FORMA ANTICIPADA SI SE AFILIABA AL RAIS. LOS ASESORES DE LAS DIFERENTES ADMINISTRADORAS A LAS QUE ESTUVO VINCULADA LA DEMANDANTE NUNCA BRINDARON INFORMACIÓN SUFICIENTE ACERCA DE LOS RIESGOS Y CONSECUENCIAS QUE LE TRAERÍA EL CAMBIO DE RÉGIMEN PENSIONAL; TODO LO CONTRARIO, SE LE MANIFESTÓ QUE LA AFILIACIÓN A DICHO RÉGIMEN LE GARANTIZARÍA UNA PENSIÓN ANTES DE LA EDAD EXIGIDA EN EL I.S.S – HOY COLPENSIONES-, Y SIN COTIZAR UN NÚMERO MÍNIMO DE SEMANAS. SEGÚN PROYECCIÓN REALIZADA POR PORVENIR S.A. EL VALOR ESTIMADO A PERCIBIR MENSUALMENTE POR LA SRA. ALIDA ARROYO MEZA POR CONCEPTO DE PENSIÓN DE VEJEZ, ES UN SALARIO MÍNIMO MENSUAL VIGENTE, MENOS EL DESCUENTO DE SALUD.</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</si>
  <si>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</si>
  <si>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</si>
  <si>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</si>
  <si>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</si>
  <si>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</si>
  <si>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</si>
  <si>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</si>
  <si>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</si>
  <si>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</si>
  <si>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</si>
  <si>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</si>
  <si>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</si>
  <si>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</si>
  <si>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</si>
  <si>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</si>
  <si>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</si>
  <si>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24/09/2024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</si>
  <si>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</si>
  <si>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</si>
  <si>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</si>
  <si>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</si>
  <si>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</si>
  <si>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</si>
  <si>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</si>
  <si>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</si>
  <si>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</si>
  <si>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</si>
  <si>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</si>
  <si>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</si>
  <si>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</si>
  <si>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</si>
  <si>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</si>
  <si>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</si>
  <si>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</si>
  <si>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</si>
  <si>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</si>
  <si>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</si>
  <si>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</si>
  <si>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</si>
  <si>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</si>
  <si>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</si>
  <si>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</si>
  <si>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</si>
  <si>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</si>
  <si>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</si>
  <si>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</si>
  <si>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</si>
  <si>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</si>
  <si>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</si>
  <si>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</si>
  <si>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</si>
  <si>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</si>
  <si>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</si>
  <si>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</si>
  <si>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</si>
  <si>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</si>
  <si>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</si>
  <si>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</si>
  <si>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</si>
  <si>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</si>
  <si>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</si>
  <si>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</si>
  <si>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</si>
  <si>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</si>
  <si>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AJR2597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</si>
  <si>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</si>
  <si>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</si>
  <si>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</si>
  <si>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</si>
  <si>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</si>
  <si>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</si>
  <si>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diciembre del año 1994 hasta la fecha (ii) La vinculación al proceso en calidad de litis consorcio es errada teniendo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</si>
  <si>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</si>
  <si>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</si>
  <si>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</si>
  <si>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</si>
  <si>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</si>
  <si>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</si>
  <si>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</si>
  <si>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</si>
  <si>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</si>
  <si>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</si>
  <si>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MÉRITO FRENTE A LA DEMANDA
1.	FALTA DE LEGITIMACIÓN EN LA CAUSA POR PASIVA DE ALLIANZ SEGUROS DE VIDA S.A. E INDEBIDA INTEGRACIÓN DE LA ASEGURADORA EN CALIDAD DE LITISCONSORTE NECESARIO
2.	AL NO PROSPERAR LAS PRETENSIONES DE LA DEMANDA,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ALIDA DEL CARMEN ARROYO MEZA AL RÉGIMEN DE AHORRO INDIVIDIAL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PRESCRIPCION
19.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</si>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</sst>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123\Downloads\CONTESTACI&#211;N%20-%20ALIDA%20DEL%20CARMEN%20ARROYO%20MEZA\SOLICITUD%20DE%20ANTECEDENTES%20-%20ALIDA%20DEL%20CARMEN%20ARROYO%20MEZA.xlsx" TargetMode="External"/><Relationship Id="rId2" Type="http://schemas.microsoft.com/office/2019/04/relationships/externalLinkLongPath" Target="SOLICITUD%20DE%20ANTECEDENTES%20-%20ALIDA%20DEL%20CARMEN%20ARROYO%20MEZA.xlsx?96F379A0" TargetMode="External"/><Relationship Id="rId1" Type="http://schemas.openxmlformats.org/officeDocument/2006/relationships/externalLinkPath" Target="file:///\\96F379A0\SOLICITUD%20DE%20ANTECEDENTES%20-%20ALIDA%20DEL%20CARMEN%20ARROYO%20MEZ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GENERALES NOTA 322"/>
      <sheetName val="GENERALES NOTA 321"/>
      <sheetName val="GENERALES  NOTA 324"/>
      <sheetName val="GENERALES NOTA 325"/>
      <sheetName val="Hoja1"/>
      <sheetName val="Hoja2"/>
    </sheetNames>
    <sheetDataSet>
      <sheetData sheetId="0">
        <row r="15">
          <cell r="B15" t="str">
            <v>NO ES POSIBLE CUANTIFICAR LAS PRETENSIONES DE LA DEMANDA EN ATENCIÓN A LA NATURALEZA DEL PROCESO.</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ht="15">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28.9">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45561</v>
      </c>
      <c r="C27" s="48"/>
    </row>
    <row r="28" spans="1:3">
      <c r="A28" s="5" t="s">
        <v>36</v>
      </c>
      <c r="B28" s="45" t="s">
        <v>37</v>
      </c>
      <c r="C28" s="45"/>
    </row>
    <row r="29" spans="1:3">
      <c r="A29" s="5" t="s">
        <v>38</v>
      </c>
      <c r="B29" s="45">
        <v>45573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39</v>
      </c>
      <c r="B1" s="54"/>
      <c r="C1" s="54"/>
    </row>
    <row r="2" spans="1:3">
      <c r="A2" s="13" t="s">
        <v>40</v>
      </c>
      <c r="B2" s="55" t="s">
        <v>41</v>
      </c>
      <c r="C2" s="56"/>
    </row>
    <row r="3" spans="1:3">
      <c r="A3" s="5" t="s">
        <v>1</v>
      </c>
      <c r="B3" s="40" t="str">
        <f>'GENERALES NOTA 322'!B2:C2</f>
        <v>13001310500620240008300</v>
      </c>
      <c r="C3" s="40"/>
    </row>
    <row r="4" spans="1:3">
      <c r="A4" s="5" t="s">
        <v>3</v>
      </c>
      <c r="B4" s="40" t="str">
        <f>'GENERALES NOTA 322'!B3:C3</f>
        <v>006 LABORAL CIRCUITO CARTAGENA</v>
      </c>
      <c r="C4" s="40"/>
    </row>
    <row r="5" spans="1:3">
      <c r="A5" s="5" t="s">
        <v>5</v>
      </c>
      <c r="B5" s="40" t="str">
        <f>'GENERALES NOTA 322'!B4:C4</f>
        <v>COLFONDOS Y OTRO</v>
      </c>
      <c r="C5" s="40"/>
    </row>
    <row r="6" spans="1:3">
      <c r="A6" s="5" t="s">
        <v>7</v>
      </c>
      <c r="B6" s="40" t="str">
        <f>'GENERALES NOTA 322'!B5:C5</f>
        <v>ALIDA DEL CARMEN ARROYO MEZA. C.C: 42.205.789</v>
      </c>
      <c r="C6" s="40"/>
    </row>
    <row r="7" spans="1:3">
      <c r="A7" s="5" t="s">
        <v>9</v>
      </c>
      <c r="B7" s="40" t="str">
        <f>'GENERALES NOTA 322'!B6:C6</f>
        <v>DEMANDA DIRECTA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5" zoomScaleNormal="10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54" t="s">
        <v>84</v>
      </c>
      <c r="B1" s="54"/>
      <c r="C1" s="54"/>
    </row>
    <row r="2" spans="1:6">
      <c r="A2" s="20" t="s">
        <v>40</v>
      </c>
      <c r="B2" s="84" t="s">
        <v>85</v>
      </c>
      <c r="C2" s="85"/>
    </row>
    <row r="3" spans="1:6">
      <c r="A3" s="21" t="s">
        <v>1</v>
      </c>
      <c r="B3" s="86" t="str">
        <f>'GENERALES NOTA 322'!B2:C2</f>
        <v>13001310500620240008300</v>
      </c>
      <c r="C3" s="86"/>
    </row>
    <row r="4" spans="1:6">
      <c r="A4" s="21" t="s">
        <v>3</v>
      </c>
      <c r="B4" s="86" t="str">
        <f>'GENERALES NOTA 322'!B3:C3</f>
        <v>006 LABORAL CIRCUITO CARTAGENA</v>
      </c>
      <c r="C4" s="86"/>
    </row>
    <row r="5" spans="1:6">
      <c r="A5" s="21" t="s">
        <v>5</v>
      </c>
      <c r="B5" s="86" t="str">
        <f>'GENERALES NOTA 322'!B4:C4</f>
        <v>COLFONDOS Y OTRO</v>
      </c>
      <c r="C5" s="86"/>
    </row>
    <row r="6" spans="1:6" ht="14.45" customHeight="1">
      <c r="A6" s="21" t="s">
        <v>7</v>
      </c>
      <c r="B6" s="86" t="str">
        <f>'GENERALES NOTA 322'!B5:C5</f>
        <v>ALIDA DEL CARMEN ARROYO MEZA. C.C: 42.205.789</v>
      </c>
      <c r="C6" s="86"/>
    </row>
    <row r="7" spans="1:6">
      <c r="A7" s="21" t="s">
        <v>9</v>
      </c>
      <c r="B7" s="86" t="str">
        <f>'GENERALES NOTA 322'!B6:C6</f>
        <v>DEMANDA DIRECTA</v>
      </c>
      <c r="C7" s="86"/>
    </row>
    <row r="8" spans="1:6" ht="28.9">
      <c r="A8" s="21" t="s">
        <v>21</v>
      </c>
      <c r="B8" s="80" t="str">
        <f>'[2]GENERALES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28.9">
      <c r="A23" s="70"/>
      <c r="B23" s="22" t="s">
        <v>95</v>
      </c>
      <c r="C23" s="19">
        <v>0</v>
      </c>
    </row>
    <row r="24" spans="1:3">
      <c r="A24" s="70"/>
      <c r="B24" s="71" t="s">
        <v>96</v>
      </c>
      <c r="C24" s="72"/>
    </row>
    <row r="25" spans="1:3">
      <c r="A25" s="25"/>
      <c r="B25" s="22" t="s">
        <v>97</v>
      </c>
      <c r="C25" s="26"/>
    </row>
    <row r="26" spans="1:3">
      <c r="A26" s="27"/>
      <c r="B26" s="22" t="s">
        <v>44</v>
      </c>
      <c r="C26" s="28">
        <v>0</v>
      </c>
    </row>
    <row r="27" spans="1:3">
      <c r="A27" s="27"/>
      <c r="B27" s="22" t="s">
        <v>98</v>
      </c>
      <c r="C27" s="26"/>
    </row>
    <row r="28" spans="1:3">
      <c r="A28" s="18" t="s">
        <v>99</v>
      </c>
      <c r="B28" s="73">
        <f>IFERROR(B17*(VLOOKUP(B15,Hoja2!$G$1:$H$6,2,0)),16666)</f>
        <v>16666</v>
      </c>
      <c r="C28" s="73"/>
    </row>
    <row r="29" spans="1:3" ht="28.9">
      <c r="A29" s="21" t="s">
        <v>100</v>
      </c>
      <c r="B29" s="76" t="s">
        <v>101</v>
      </c>
      <c r="C29" s="77"/>
    </row>
    <row r="30" spans="1:3" ht="30.75">
      <c r="A30" s="21" t="s">
        <v>102</v>
      </c>
      <c r="B30" s="78" t="s">
        <v>103</v>
      </c>
      <c r="C30" s="79"/>
    </row>
    <row r="31" spans="1:3" ht="18">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107</v>
      </c>
      <c r="B1" s="54"/>
      <c r="C1" s="54"/>
    </row>
    <row r="2" spans="1:3" ht="17.100000000000001" customHeight="1">
      <c r="A2" s="13" t="s">
        <v>40</v>
      </c>
      <c r="B2" s="55" t="str">
        <f>'[3]AUTOS NOTA 321'!B2:C2</f>
        <v xml:space="preserve">SINIESTRO   LEGIS </v>
      </c>
      <c r="C2" s="56"/>
    </row>
    <row r="3" spans="1:3" ht="15.95" customHeight="1">
      <c r="A3" s="5" t="s">
        <v>1</v>
      </c>
      <c r="B3" s="40" t="str">
        <f>'GENERALES NOTA 322'!B2:C2</f>
        <v>13001310500620240008300</v>
      </c>
      <c r="C3" s="40"/>
    </row>
    <row r="4" spans="1:3">
      <c r="A4" s="5" t="s">
        <v>3</v>
      </c>
      <c r="B4" s="40" t="str">
        <f>'GENERALES NOTA 322'!B3:C3</f>
        <v>006 LABORAL CIRCUITO CARTAGENA</v>
      </c>
      <c r="C4" s="40"/>
    </row>
    <row r="5" spans="1:3" ht="29.1" customHeight="1">
      <c r="A5" s="5" t="s">
        <v>5</v>
      </c>
      <c r="B5" s="40" t="str">
        <f>'GENERALES NOTA 322'!B4:C4</f>
        <v>COLFONDOS Y OTRO</v>
      </c>
      <c r="C5" s="40"/>
    </row>
    <row r="6" spans="1:3">
      <c r="A6" s="5" t="s">
        <v>7</v>
      </c>
      <c r="B6" s="40" t="str">
        <f>'GENERALES NOTA 322'!B5:C5</f>
        <v>ALIDA DEL CARMEN ARROYO MEZA. C.C: 42.205.789</v>
      </c>
      <c r="C6" s="40"/>
    </row>
    <row r="7" spans="1:3" ht="43.5" customHeight="1">
      <c r="A7" s="5" t="s">
        <v>9</v>
      </c>
      <c r="B7" s="40" t="str">
        <f>'GENERALES NOTA 322'!B6:C6</f>
        <v>DEMANDA DIRECTA</v>
      </c>
      <c r="C7" s="40"/>
    </row>
    <row r="8" spans="1:3">
      <c r="A8" s="5" t="s">
        <v>108</v>
      </c>
      <c r="B8" s="40"/>
      <c r="C8" s="40"/>
    </row>
    <row r="9" spans="1:3">
      <c r="A9" s="15" t="s">
        <v>94</v>
      </c>
      <c r="B9" s="88"/>
      <c r="C9" s="88"/>
    </row>
    <row r="10" spans="1:3">
      <c r="A10" s="15" t="s">
        <v>109</v>
      </c>
      <c r="B10" s="40"/>
      <c r="C10" s="40"/>
    </row>
    <row r="11" spans="1:3" ht="28.9">
      <c r="A11" s="15" t="s">
        <v>110</v>
      </c>
      <c r="B11" s="89"/>
      <c r="C11" s="67"/>
    </row>
    <row r="12" spans="1:3" ht="57.6">
      <c r="A12" s="5" t="s">
        <v>111</v>
      </c>
      <c r="B12" s="40"/>
      <c r="C12" s="40"/>
    </row>
    <row r="13" spans="1:3" ht="57.6">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122</v>
      </c>
    </row>
    <row r="2" spans="1:12">
      <c r="A2" t="s">
        <v>123</v>
      </c>
      <c r="B2" t="s">
        <v>117</v>
      </c>
      <c r="C2" t="s">
        <v>124</v>
      </c>
      <c r="D2" s="2" t="s">
        <v>125</v>
      </c>
      <c r="E2" s="1" t="s">
        <v>126</v>
      </c>
      <c r="F2" s="2" t="s">
        <v>90</v>
      </c>
      <c r="G2" s="2" t="s">
        <v>127</v>
      </c>
      <c r="H2" s="4">
        <v>0.25</v>
      </c>
      <c r="I2" t="s">
        <v>128</v>
      </c>
      <c r="J2" t="s">
        <v>129</v>
      </c>
      <c r="L2" t="s">
        <v>10</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2024-10-08T16:59:08Z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