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123\Downloads\GHA CONTESTACIONES\CONTESTACIÓN - LUZ AMPARO HENAO RUIZ\"/>
    </mc:Choice>
  </mc:AlternateContent>
  <xr:revisionPtr revIDLastSave="0" documentId="13_ncr:1_{A27D5366-F558-46B3-A7BB-79BFC70CBF50}"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<sst xmlns="http://schemas.openxmlformats.org/spreadsheetml/2006/main" count="195" uniqueCount="154">
  <si>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</si>
  <si>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</si>
  <si>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</si>
  <si>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</si>
  <si>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</si>
  <si>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</si>
  <si>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</si>
  <si>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</si>
  <si>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</si>
  <si>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</si>
  <si>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</si>
  <si>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</si>
  <si>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</si>
  <si>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</si>
  <si>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</si>
  <si>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</si>
  <si>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</si>
  <si>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</si>
  <si>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</si>
  <si>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</si>
  <si>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</si>
  <si>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</si>
  <si>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</si>
  <si>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</si>
  <si>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</si>
  <si>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</si>
  <si>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</si>
  <si>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</si>
  <si>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</si>
  <si>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</si>
  <si>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</si>
  <si>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</si>
  <si>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</si>
  <si>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</si>
  <si>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</si>
  <si>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</si>
  <si>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</si>
  <si>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</si>
  <si>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</si>
  <si>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</si>
  <si>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</si>
  <si>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</si>
  <si>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</si>
  <si>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</si>
  <si>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</si>
  <si>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</si>
  <si>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</si>
  <si>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</si>
  <si>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</si>
  <si>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</si>
  <si>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</si>
  <si>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</si>
  <si>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</si>
  <si>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</si>
  <si>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</si>
  <si>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</si>
  <si>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</si>
  <si>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</si>
  <si>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</si>
  <si>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</si>
  <si>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</si>
  <si>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</si>
  <si>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</si>
  <si>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</si>
  <si>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</si>
  <si>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</si>
  <si>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</si>
  <si>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</si>
  <si>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</si>
  <si>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</si>
  <si>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</si>
  <si>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</si>
  <si>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</si>
  <si>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</si>
  <si>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</si>
  <si>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</si>
  <si>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</si>
  <si>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</si>
  <si>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</si>
  <si>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</si>
  <si>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</si>
  <si>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</si>
  <si>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</si>
  <si>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</si>
  <si>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</si>
  <si>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</si>
  <si>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</si>
  <si>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</si>
  <si>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</si>
  <si>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</si>
  <si>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</si>
  <si>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</si>
  <si>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</si>
  <si>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</si>
  <si>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</si>
  <si>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</si>
  <si>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</si>
  <si>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</si>
  <si>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</si>
  <si>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</si>
  <si>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</si>
  <si>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</si>
  <si>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</si>
  <si>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</si>
  <si>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</si>
  <si>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</si>
  <si>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</si>
  <si>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</si>
  <si>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</si>
  <si>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</si>
  <si>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</si>
  <si>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</si>
  <si>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</si>
  <si>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</si>
  <si>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</si>
  <si>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</si>
  <si>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</si>
  <si>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</si>
  <si>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</si>
  <si>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</si>
  <si>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</si>
  <si>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</si>
  <si>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</si>
  <si>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</si>
  <si>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</si>
  <si>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</si>
  <si>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</si>
  <si>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</si>
  <si>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</si>
  <si>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</si>
  <si>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</si>
  <si>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</si>
  <si>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</si>
  <si>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</si>
  <si>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</si>
  <si>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</si>
  <si>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</si>
  <si>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</si>
  <si>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</si>
  <si>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</si>
  <si>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</si>
  <si>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</si>
  <si>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</si>
  <si>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</si>
  <si>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LUZ AMPARO HENAO RUIZ. C.C: 21.920.580</t>
  </si>
  <si>
    <t>05001310500620240002400</t>
  </si>
  <si>
    <t>006 LABORAL CIRCUITO MEDELLIN</t>
  </si>
  <si>
    <t>01/10/1997</t>
  </si>
  <si>
    <t>SEGÚN LOS HECHOS DE LA DEMANDA, LA SEÑORA LUZ AMPARO HENAO RUIZ, IDENTIFICADA CON LA C.C: 21.920.580, NACIÓ EL 24/05/1961. EN EL MES DE OCTUBRE DE 1997 APROXIMADAMENTE, SUSCRIBIÓ SIN UNA ASESORÍA ADECUADA, UN FORMULARIO DE AFILIACIÓN AL RAIS, ANTE COLFONDOS S.A. NO OBSTANTE, ANTES DE DICHO TRASLADO, AQUELLA SE ENCONTRABA AFILIADA AL RPM, ADMINISTRADO POR EL ENTONCES ISS.  QUE COLFONDOS S.A AL MOMENTO DE SUSCRIBIR EL FORMULARIO DE VINCULACIÓN INDICADO EN EL HECHO ANTERIOR, NO LE EXPLICÓ CARACTERÍSTICAS DEL RAIS, TALES COMO QUE SU PENSIÓN EN DICHO SISTEMA, DEPENDÍA DEL AHORRO VERSUS LA VIDA PROBABLE, O DE SUS EVENTUALES BENEFICIARIOS, QUE PODÍA RETORNAR AL RPM, QUE EXISTÍA LA GARANTÍA DE LA PENSIÓN MÍNIMA. ASPECTOS QUE VINO A CONOCER SOLO CON MOTIVO DE CONSULTA PROFESIONAL A PARTIR DEL MES DE MARZO DE 2023. QUE EN VIRTUD DE LA FALTA DE INFORMACIÓN SUFICIENTE EN QUE INCURRIÓ COLFONDOS S.A, SE ENCUENTRA SOMETIDA A UN GRAVE PERJUICIO FRENTE A SU DERECHO PENSIONAL DE VEJEZ, PUESTO QUE, APENAS A SUS 62 AÑOS DE EDAD, CONOCE LOS ASPECTOS NEGATIVOS DE SU PERMANENCIA EN EL RAIS. EL DÍA 12/01/2024 MI PROHIJADA AGOTÓ RECLAMACIÓN ADMINISTRATIVA ANTE COLPENSIONES SOLICITANDO SU AFILIACIÓN Y TRASLADO DEL RAIS, HACIA EL RPM, PERO DICHA ENTIDAD NEGÓ TAL PRETENSIÓN.</t>
  </si>
  <si>
    <t>18/09/2024 (Notificacion personal)</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</si>
  <si>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afiliado al RAIS desde el mes de octubre del año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</si>
  <si>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</si>
  <si>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EXCEPCIONES DE MÉRITO FRENTE A LA DEMANDA
1.EXCEPCIONES FORMULADAS POR QUIEN EFECTUÓ EL LLAMAMIENTO EN GARANTÍA A MI REPRESENTADA 
2.AFILIACIÓN LIBRE Y ESPONTÁNEA DE LA SEÑORA LUZ AMPARO HENAO RUIZ AL RÉGIMEN DE AHORRO INDIVIDIAL CON SOLIDARIDAD.
3.ERROR DE DERECHO NO VICIA EL CONSENTIMIENTO.
4.PROHIBICIÓN DE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6.PRESCRIPCION
7.BUENA FE
8.GENÉRICA O INNOMINADA
EXCEPCIONES DEL LLAMAMIENTO EN GARANTÍA – INEFICACIAS DE TRASLADO.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</si>
  <si>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AJR2588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</si>
</sst>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2" sqref="B32"/>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145</v>
      </c>
      <c r="C2" s="52"/>
    </row>
    <row r="3" spans="1:3" x14ac:dyDescent="0.3">
      <c r="A3" s="5" t="s">
        <v>0</v>
      </c>
      <c r="B3" s="53" t="s">
        <v>146</v>
      </c>
      <c r="C3" s="54"/>
    </row>
    <row r="4" spans="1:3" x14ac:dyDescent="0.3">
      <c r="A4" s="5" t="s">
        <v>109</v>
      </c>
      <c r="B4" s="53" t="s">
        <v>137</v>
      </c>
      <c r="C4" s="54"/>
    </row>
    <row r="5" spans="1:3" ht="14.4" customHeight="1" x14ac:dyDescent="0.3">
      <c r="A5" s="5" t="s">
        <v>1</v>
      </c>
      <c r="B5" s="47" t="s">
        <v>144</v>
      </c>
      <c r="C5" s="47"/>
    </row>
    <row r="6" spans="1:3" x14ac:dyDescent="0.3">
      <c r="A6" s="5" t="s">
        <v>110</v>
      </c>
      <c r="B6" s="36" t="s">
        <v>134</v>
      </c>
      <c r="C6" s="36"/>
    </row>
    <row r="7" spans="1:3" x14ac:dyDescent="0.3">
      <c r="A7" s="5" t="s">
        <v>2</v>
      </c>
      <c r="B7" s="36" t="s">
        <v>142</v>
      </c>
      <c r="C7" s="36"/>
    </row>
    <row r="8" spans="1:3" x14ac:dyDescent="0.3">
      <c r="A8" s="5" t="s">
        <v>3</v>
      </c>
      <c r="B8" s="46" t="s">
        <v>147</v>
      </c>
      <c r="C8" s="46"/>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7" t="s">
        <v>120</v>
      </c>
      <c r="B12" s="36" t="s">
        <v>148</v>
      </c>
      <c r="C12" s="36"/>
    </row>
    <row r="13" spans="1:3" ht="30" customHeight="1" x14ac:dyDescent="0.3">
      <c r="A13" s="37"/>
      <c r="B13" s="36"/>
      <c r="C13" s="36"/>
    </row>
    <row r="14" spans="1:3" ht="73.5" customHeight="1" x14ac:dyDescent="0.3">
      <c r="A14" s="37"/>
      <c r="B14" s="36"/>
      <c r="C14" s="36"/>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6" t="s">
        <v>139</v>
      </c>
      <c r="C24" s="36"/>
    </row>
    <row r="25" spans="1:3" x14ac:dyDescent="0.3">
      <c r="A25" s="5" t="s">
        <v>7</v>
      </c>
      <c r="B25" s="36" t="s">
        <v>140</v>
      </c>
      <c r="C25" s="36"/>
    </row>
    <row r="26" spans="1:3" x14ac:dyDescent="0.3">
      <c r="A26" s="5" t="s">
        <v>8</v>
      </c>
      <c r="B26" s="36" t="s">
        <v>141</v>
      </c>
      <c r="C26" s="36"/>
    </row>
    <row r="27" spans="1:3" x14ac:dyDescent="0.3">
      <c r="A27" s="5" t="s">
        <v>42</v>
      </c>
      <c r="B27" s="38">
        <v>45561</v>
      </c>
      <c r="C27" s="39"/>
    </row>
    <row r="28" spans="1:3" x14ac:dyDescent="0.3">
      <c r="A28" s="5" t="s">
        <v>9</v>
      </c>
      <c r="B28" s="35" t="s">
        <v>149</v>
      </c>
      <c r="C28" s="35"/>
    </row>
    <row r="29" spans="1:3" x14ac:dyDescent="0.3">
      <c r="A29" s="5" t="s">
        <v>10</v>
      </c>
      <c r="B29" s="35">
        <v>45567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6" t="str">
        <f>'GENERALES NOTA 322'!B2:C2</f>
        <v>05001310500620240002400</v>
      </c>
      <c r="C3" s="36"/>
    </row>
    <row r="4" spans="1:3" x14ac:dyDescent="0.3">
      <c r="A4" s="5" t="s">
        <v>0</v>
      </c>
      <c r="B4" s="36" t="str">
        <f>'GENERALES NOTA 322'!B3:C3</f>
        <v>006 LABORAL CIRCUITO MEDELLIN</v>
      </c>
      <c r="C4" s="36"/>
    </row>
    <row r="5" spans="1:3" x14ac:dyDescent="0.3">
      <c r="A5" s="5" t="s">
        <v>109</v>
      </c>
      <c r="B5" s="36" t="str">
        <f>'GENERALES NOTA 322'!B4:C4</f>
        <v>COLFONDOS Y OTRO</v>
      </c>
      <c r="C5" s="36"/>
    </row>
    <row r="6" spans="1:3" x14ac:dyDescent="0.3">
      <c r="A6" s="5" t="s">
        <v>1</v>
      </c>
      <c r="B6" s="36" t="str">
        <f>'GENERALES NOTA 322'!B5:C5</f>
        <v>LUZ AMPARO HENAO RUIZ. C.C: 21.920.580</v>
      </c>
      <c r="C6" s="36"/>
    </row>
    <row r="7" spans="1:3" x14ac:dyDescent="0.3">
      <c r="A7" s="5" t="s">
        <v>110</v>
      </c>
      <c r="B7" s="36" t="str">
        <f>'GENERALES NOTA 322'!B6:C6</f>
        <v>LLAMADA EN GARANTIA</v>
      </c>
      <c r="C7" s="36"/>
    </row>
    <row r="8" spans="1:3" x14ac:dyDescent="0.3">
      <c r="A8" s="13" t="s">
        <v>26</v>
      </c>
      <c r="B8" s="36"/>
      <c r="C8" s="36"/>
    </row>
    <row r="9" spans="1:3" x14ac:dyDescent="0.3">
      <c r="A9" s="13" t="s">
        <v>27</v>
      </c>
      <c r="B9" s="36"/>
      <c r="C9" s="36"/>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6"/>
      <c r="C13" s="36"/>
    </row>
    <row r="14" spans="1:3" x14ac:dyDescent="0.3">
      <c r="A14" s="13" t="s">
        <v>29</v>
      </c>
      <c r="B14" s="36"/>
      <c r="C14" s="36"/>
    </row>
    <row r="15" spans="1:3" x14ac:dyDescent="0.3">
      <c r="A15" s="13" t="s">
        <v>30</v>
      </c>
      <c r="B15" s="36"/>
      <c r="C15" s="36"/>
    </row>
    <row r="16" spans="1:3" x14ac:dyDescent="0.3">
      <c r="A16" s="63" t="s">
        <v>31</v>
      </c>
      <c r="B16" s="36"/>
      <c r="C16" s="36"/>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6"/>
      <c r="C21" s="36"/>
    </row>
    <row r="22" spans="1:3" x14ac:dyDescent="0.3">
      <c r="A22" s="13" t="s">
        <v>61</v>
      </c>
      <c r="B22" s="53"/>
      <c r="C22" s="54"/>
    </row>
    <row r="23" spans="1:3" x14ac:dyDescent="0.3">
      <c r="A23" s="13" t="s">
        <v>16</v>
      </c>
      <c r="B23" s="36"/>
      <c r="C23" s="36"/>
    </row>
    <row r="24" spans="1:3" x14ac:dyDescent="0.3">
      <c r="A24" s="13" t="s">
        <v>75</v>
      </c>
      <c r="B24" s="36"/>
      <c r="C24" s="36"/>
    </row>
    <row r="25" spans="1:3" x14ac:dyDescent="0.3">
      <c r="A25" s="13" t="s">
        <v>38</v>
      </c>
      <c r="B25" s="36"/>
      <c r="C25" s="36"/>
    </row>
    <row r="26" spans="1:3" x14ac:dyDescent="0.3">
      <c r="A26" s="12" t="s">
        <v>76</v>
      </c>
      <c r="B26" s="36"/>
      <c r="C26" s="36"/>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7"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
        <v>153</v>
      </c>
      <c r="C2" s="74"/>
    </row>
    <row r="3" spans="1:6" x14ac:dyDescent="0.3">
      <c r="A3" s="21" t="s">
        <v>11</v>
      </c>
      <c r="B3" s="75" t="str">
        <f>'GENERALES NOTA 322'!B2:C2</f>
        <v>05001310500620240002400</v>
      </c>
      <c r="C3" s="75"/>
    </row>
    <row r="4" spans="1:6" x14ac:dyDescent="0.3">
      <c r="A4" s="21" t="s">
        <v>0</v>
      </c>
      <c r="B4" s="75" t="str">
        <f>'GENERALES NOTA 322'!B3:C3</f>
        <v>006 LABORAL CIRCUITO MEDELLIN</v>
      </c>
      <c r="C4" s="75"/>
    </row>
    <row r="5" spans="1:6" x14ac:dyDescent="0.3">
      <c r="A5" s="21" t="s">
        <v>109</v>
      </c>
      <c r="B5" s="75" t="str">
        <f>'GENERALES NOTA 322'!B4:C4</f>
        <v>COLFONDOS Y OTRO</v>
      </c>
      <c r="C5" s="75"/>
    </row>
    <row r="6" spans="1:6" ht="14.4" customHeight="1" x14ac:dyDescent="0.3">
      <c r="A6" s="21" t="s">
        <v>1</v>
      </c>
      <c r="B6" s="75" t="str">
        <f>'GENERALES NOTA 322'!B5:C5</f>
        <v>LUZ AMPARO HENAO RUIZ. C.C: 21.920.580</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57</v>
      </c>
      <c r="C15" s="74"/>
    </row>
    <row r="16" spans="1:6" ht="15" customHeight="1" x14ac:dyDescent="0.3">
      <c r="A16" s="21" t="s">
        <v>45</v>
      </c>
      <c r="B16" s="71" t="s">
        <v>150</v>
      </c>
      <c r="C16" s="72"/>
    </row>
    <row r="17" spans="1:3" ht="28.5" customHeight="1" x14ac:dyDescent="0.3">
      <c r="A17" s="14" t="s">
        <v>52</v>
      </c>
      <c r="B17" s="81">
        <f>((C19+C20+C22+C23)-C26)*C25*C27</f>
        <v>0</v>
      </c>
      <c r="C17" s="81"/>
    </row>
    <row r="18" spans="1:3" x14ac:dyDescent="0.3">
      <c r="A18" s="23" t="s">
        <v>53</v>
      </c>
      <c r="B18" s="79" t="s">
        <v>48</v>
      </c>
      <c r="C18" s="80"/>
    </row>
    <row r="19" spans="1:3" x14ac:dyDescent="0.3">
      <c r="A19" s="87"/>
      <c r="B19" s="22" t="s">
        <v>49</v>
      </c>
      <c r="C19" s="19"/>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81">
        <f>IFERROR(B17*(VLOOKUP(B15,Hoja2!$G$1:$H$6,2,0)),16666)</f>
        <v>16666</v>
      </c>
      <c r="C28" s="81"/>
    </row>
    <row r="29" spans="1:3" ht="28.8" x14ac:dyDescent="0.3">
      <c r="A29" s="21" t="s">
        <v>54</v>
      </c>
      <c r="B29" s="82" t="s">
        <v>151</v>
      </c>
      <c r="C29" s="83"/>
    </row>
    <row r="30" spans="1:3" ht="28.8" x14ac:dyDescent="0.3">
      <c r="A30" s="21" t="s">
        <v>55</v>
      </c>
      <c r="B30" s="84" t="s">
        <v>152</v>
      </c>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6" t="str">
        <f>'GENERALES NOTA 322'!B2:C2</f>
        <v>05001310500620240002400</v>
      </c>
      <c r="C3" s="36"/>
    </row>
    <row r="4" spans="1:3" x14ac:dyDescent="0.3">
      <c r="A4" s="5" t="s">
        <v>0</v>
      </c>
      <c r="B4" s="36" t="str">
        <f>'GENERALES NOTA 322'!B3:C3</f>
        <v>006 LABORAL CIRCUITO MEDELLIN</v>
      </c>
      <c r="C4" s="36"/>
    </row>
    <row r="5" spans="1:3" ht="29.1" customHeight="1" x14ac:dyDescent="0.3">
      <c r="A5" s="5" t="s">
        <v>109</v>
      </c>
      <c r="B5" s="36" t="str">
        <f>'GENERALES NOTA 322'!B4:C4</f>
        <v>COLFONDOS Y OTRO</v>
      </c>
      <c r="C5" s="36"/>
    </row>
    <row r="6" spans="1:3" x14ac:dyDescent="0.3">
      <c r="A6" s="5" t="s">
        <v>1</v>
      </c>
      <c r="B6" s="36" t="str">
        <f>'GENERALES NOTA 322'!B5:C5</f>
        <v>LUZ AMPARO HENAO RUIZ. C.C: 21.920.580</v>
      </c>
      <c r="C6" s="36"/>
    </row>
    <row r="7" spans="1:3" ht="43.5" customHeight="1" x14ac:dyDescent="0.3">
      <c r="A7" s="5" t="s">
        <v>110</v>
      </c>
      <c r="B7" s="36" t="str">
        <f>'GENERALES NOTA 322'!B6:C6</f>
        <v>LLAMADA EN GARANTIA</v>
      </c>
      <c r="C7" s="36"/>
    </row>
    <row r="8" spans="1:3" x14ac:dyDescent="0.3">
      <c r="A8" s="5" t="s">
        <v>121</v>
      </c>
      <c r="B8" s="36"/>
      <c r="C8" s="36"/>
    </row>
    <row r="9" spans="1:3" x14ac:dyDescent="0.3">
      <c r="A9" s="15" t="s">
        <v>53</v>
      </c>
      <c r="B9" s="89"/>
      <c r="C9" s="89"/>
    </row>
    <row r="10" spans="1:3" x14ac:dyDescent="0.3">
      <c r="A10" s="15" t="s">
        <v>122</v>
      </c>
      <c r="B10" s="36"/>
      <c r="C10" s="36"/>
    </row>
    <row r="11" spans="1:3" ht="28.8" x14ac:dyDescent="0.3">
      <c r="A11" s="15" t="s">
        <v>123</v>
      </c>
      <c r="B11" s="90"/>
      <c r="C11" s="56"/>
    </row>
    <row r="12" spans="1:3" ht="57.6" x14ac:dyDescent="0.3">
      <c r="A12" s="5" t="s">
        <v>65</v>
      </c>
      <c r="B12" s="36"/>
      <c r="C12" s="36"/>
    </row>
    <row r="13" spans="1:3" ht="57.6" x14ac:dyDescent="0.3">
      <c r="A13" s="5" t="s">
        <v>66</v>
      </c>
      <c r="B13" s="36"/>
      <c r="C13" s="36"/>
    </row>
    <row r="14" spans="1:3" x14ac:dyDescent="0.3">
      <c r="A14" s="5" t="s">
        <v>67</v>
      </c>
      <c r="B14" s="11"/>
      <c r="C14" s="11"/>
    </row>
    <row r="15" spans="1:3" x14ac:dyDescent="0.3">
      <c r="A15" s="15" t="s">
        <v>124</v>
      </c>
      <c r="B15" s="36"/>
      <c r="C15" s="36"/>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Diego Sebastián Álvarez Urrego</cp:lastModifiedBy>
  <dcterms:created xsi:type="dcterms:W3CDTF">2020-12-07T14:41:17Z</dcterms:created>
  <dcterms:modified xsi:type="dcterms:W3CDTF">2024-10-02T14:00:30Z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