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hidePivotFieldList="1" defaultThemeVersion="124226"/>
  <mc:AlternateContent xmlns:mc="http://schemas.openxmlformats.org/markup-compatibility/2006">
    <mc:Choice Requires="x15">
      <x15ac:absPath xmlns:x15ac="http://schemas.microsoft.com/office/spreadsheetml/2010/11/ac" url="https://solidariacomco-my.sharepoint.com/personal/dparra_solidaria_com_co/Documents/01.INDEM-DPARRA/11.PROCESOS JURIDICOS SOAT/"/>
    </mc:Choice>
  </mc:AlternateContent>
  <xr:revisionPtr revIDLastSave="23" documentId="8_{70FC2604-ACB6-449D-B09E-35F223B95BBD}" xr6:coauthVersionLast="47" xr6:coauthVersionMax="47" xr10:uidLastSave="{E6A0452E-E069-4A64-B9B9-1E1D8225F54F}"/>
  <bookViews>
    <workbookView xWindow="-120" yWindow="-120" windowWidth="20730" windowHeight="11040" tabRatio="655" firstSheet="1" activeTab="5" xr2:uid="{00000000-000D-0000-FFFF-FFFF00000000}"/>
  </bookViews>
  <sheets>
    <sheet name="Instructivo diligenciamiento" sheetId="7" state="hidden" r:id="rId1"/>
    <sheet name="Formato" sheetId="2" r:id="rId2"/>
    <sheet name="ESTADOS DE CARTERA" sheetId="8" state="hidden" r:id="rId3"/>
    <sheet name="CODIGOS DE AUDITORIA" sheetId="9" state="hidden" r:id="rId4"/>
    <sheet name="Formato (2)" sheetId="4" state="hidden" r:id="rId5"/>
    <sheet name="Preconciliacion" sheetId="5" r:id="rId6"/>
    <sheet name="Hoja1" sheetId="3" state="hidden" r:id="rId7"/>
    <sheet name="Certificados de cobertura" sheetId="6" state="hidden" r:id="rId8"/>
  </sheets>
  <definedNames>
    <definedName name="_xlnm._FilterDatabase" localSheetId="7" hidden="1">'Certificados de cobertura'!$A$1:$J$1</definedName>
    <definedName name="_xlnm._FilterDatabase" localSheetId="1" hidden="1">Formato!$A$4:$Y$4</definedName>
    <definedName name="_xlnm._FilterDatabase" localSheetId="4" hidden="1">'Formato (2)'!$A$1:$AF$224</definedName>
    <definedName name="FACTURA.">'Formato (2)'!$B$1:$AF$1</definedName>
  </definedNames>
  <calcPr calcId="191028"/>
  <pivotCaches>
    <pivotCache cacheId="27"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5" l="1"/>
  <c r="E31" i="5"/>
  <c r="C31" i="5"/>
  <c r="B31" i="5"/>
  <c r="K224" i="4" l="1"/>
  <c r="K223" i="4"/>
  <c r="K222" i="4"/>
  <c r="K221" i="4"/>
  <c r="K220" i="4"/>
  <c r="K219" i="4"/>
  <c r="K218" i="4"/>
  <c r="K217" i="4"/>
  <c r="K216" i="4"/>
  <c r="K215" i="4"/>
  <c r="K214" i="4"/>
  <c r="K213" i="4"/>
  <c r="K212" i="4"/>
  <c r="K211" i="4"/>
  <c r="K210" i="4"/>
  <c r="K209" i="4"/>
  <c r="K208" i="4"/>
  <c r="K207" i="4"/>
  <c r="K206" i="4"/>
  <c r="K205" i="4"/>
  <c r="K204" i="4"/>
  <c r="K203" i="4"/>
  <c r="K202" i="4"/>
  <c r="K201" i="4"/>
  <c r="K200" i="4"/>
  <c r="K199" i="4"/>
  <c r="K198" i="4"/>
  <c r="K197" i="4"/>
  <c r="K196" i="4"/>
  <c r="K195" i="4"/>
  <c r="K194" i="4"/>
  <c r="K193" i="4"/>
  <c r="K192" i="4"/>
  <c r="K191" i="4"/>
  <c r="K190" i="4"/>
  <c r="K189" i="4"/>
  <c r="K188" i="4"/>
  <c r="K187" i="4"/>
  <c r="K186" i="4"/>
  <c r="K185" i="4"/>
  <c r="K184" i="4"/>
  <c r="K183" i="4"/>
  <c r="K182" i="4"/>
  <c r="K181" i="4"/>
  <c r="K180" i="4"/>
  <c r="K179" i="4"/>
  <c r="K178" i="4"/>
  <c r="K177" i="4"/>
  <c r="K176" i="4"/>
  <c r="K175" i="4"/>
  <c r="K174" i="4"/>
  <c r="K173" i="4"/>
  <c r="K172" i="4"/>
  <c r="K171" i="4"/>
  <c r="K170" i="4"/>
  <c r="K169" i="4"/>
  <c r="K168" i="4"/>
  <c r="K167" i="4"/>
  <c r="K166" i="4"/>
  <c r="K165" i="4"/>
  <c r="K164" i="4"/>
  <c r="K163" i="4"/>
  <c r="K162" i="4"/>
  <c r="K161" i="4"/>
  <c r="K160" i="4"/>
  <c r="K159" i="4"/>
  <c r="K158" i="4"/>
  <c r="K157" i="4"/>
  <c r="K156" i="4"/>
  <c r="K155" i="4"/>
  <c r="K154" i="4"/>
  <c r="K153" i="4"/>
  <c r="K152" i="4"/>
  <c r="K151" i="4"/>
  <c r="K150" i="4"/>
  <c r="K149" i="4"/>
  <c r="K148" i="4"/>
  <c r="K147" i="4"/>
  <c r="K146" i="4"/>
  <c r="K145" i="4"/>
  <c r="K144" i="4"/>
  <c r="K143" i="4"/>
  <c r="K142" i="4"/>
  <c r="K141" i="4"/>
  <c r="K140" i="4"/>
  <c r="K139" i="4"/>
  <c r="K138" i="4"/>
  <c r="K137" i="4"/>
  <c r="K136" i="4"/>
  <c r="K135" i="4"/>
  <c r="K134" i="4"/>
  <c r="K133" i="4"/>
  <c r="K132" i="4"/>
  <c r="K131" i="4"/>
  <c r="K130" i="4"/>
  <c r="K129" i="4"/>
  <c r="K128" i="4"/>
  <c r="K127"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K7" i="4"/>
  <c r="K6" i="4"/>
  <c r="K5" i="4"/>
  <c r="K4" i="4"/>
  <c r="K3" i="4"/>
  <c r="K2" i="4"/>
  <c r="Q229" i="2"/>
  <c r="P229" i="2"/>
  <c r="O229" i="2"/>
  <c r="J229" i="2"/>
  <c r="Y36" i="4" l="1"/>
  <c r="Y44" i="4"/>
  <c r="Y52" i="4"/>
  <c r="Y60" i="4"/>
  <c r="Y68" i="4"/>
  <c r="Y76" i="4"/>
  <c r="Y84" i="4"/>
  <c r="Y92" i="4"/>
  <c r="Y100" i="4"/>
  <c r="Y108" i="4"/>
  <c r="Y116" i="4"/>
  <c r="Y124" i="4"/>
  <c r="Y140" i="4"/>
  <c r="Y156" i="4"/>
  <c r="Y164" i="4"/>
  <c r="Y172" i="4"/>
  <c r="Y180" i="4"/>
  <c r="Y188" i="4"/>
  <c r="Y196" i="4"/>
  <c r="Y204" i="4"/>
  <c r="Y212" i="4"/>
  <c r="Y220" i="4"/>
  <c r="V27" i="4"/>
  <c r="T28" i="4"/>
  <c r="V28" i="4"/>
  <c r="T29" i="4"/>
  <c r="V29" i="4"/>
  <c r="T30" i="4"/>
  <c r="V30" i="4"/>
  <c r="T31" i="4"/>
  <c r="V31" i="4"/>
  <c r="T32" i="4"/>
  <c r="V32" i="4"/>
  <c r="T33" i="4"/>
  <c r="V33" i="4"/>
  <c r="V34" i="4"/>
  <c r="T36" i="4"/>
  <c r="T37" i="4"/>
  <c r="V37" i="4"/>
  <c r="V38" i="4"/>
  <c r="T40" i="4"/>
  <c r="T41" i="4"/>
  <c r="V41" i="4"/>
  <c r="T42" i="4"/>
  <c r="V42" i="4"/>
  <c r="T43" i="4"/>
  <c r="V43" i="4"/>
  <c r="T44" i="4"/>
  <c r="V44" i="4"/>
  <c r="V45" i="4"/>
  <c r="V46" i="4"/>
  <c r="T47" i="4"/>
  <c r="V47" i="4"/>
  <c r="T49" i="4"/>
  <c r="V49" i="4"/>
  <c r="V50" i="4"/>
  <c r="T51" i="4"/>
  <c r="V51" i="4"/>
  <c r="V52" i="4"/>
  <c r="T53" i="4"/>
  <c r="V54" i="4"/>
  <c r="T55" i="4"/>
  <c r="T56" i="4"/>
  <c r="V56" i="4"/>
  <c r="V57" i="4"/>
  <c r="T58" i="4"/>
  <c r="V58" i="4"/>
  <c r="T59" i="4"/>
  <c r="V59" i="4"/>
  <c r="T60" i="4"/>
  <c r="V60" i="4"/>
  <c r="T61" i="4"/>
  <c r="V61" i="4"/>
  <c r="T62" i="4"/>
  <c r="V62" i="4"/>
  <c r="V63" i="4"/>
  <c r="T64" i="4"/>
  <c r="V64" i="4"/>
  <c r="V65" i="4"/>
  <c r="T67" i="4"/>
  <c r="V67" i="4"/>
  <c r="T69" i="4"/>
  <c r="V69" i="4"/>
  <c r="T71" i="4"/>
  <c r="V71" i="4"/>
  <c r="T73" i="4"/>
  <c r="V73" i="4"/>
  <c r="T75" i="4"/>
  <c r="V75" i="4"/>
  <c r="T77" i="4"/>
  <c r="V77" i="4"/>
  <c r="V78" i="4"/>
  <c r="T79" i="4"/>
  <c r="V79" i="4"/>
  <c r="T80" i="4"/>
  <c r="V80" i="4"/>
  <c r="T81" i="4"/>
  <c r="V81" i="4"/>
  <c r="T82" i="4"/>
  <c r="V82" i="4"/>
  <c r="T84" i="4"/>
  <c r="V84" i="4"/>
  <c r="T85" i="4"/>
  <c r="V85" i="4"/>
  <c r="T86" i="4"/>
  <c r="V86" i="4"/>
  <c r="T87" i="4"/>
  <c r="V87" i="4"/>
  <c r="T88" i="4"/>
  <c r="V88" i="4"/>
  <c r="T89" i="4"/>
  <c r="T90" i="4"/>
  <c r="V90" i="4"/>
  <c r="T91" i="4"/>
  <c r="V91" i="4"/>
  <c r="T92" i="4"/>
  <c r="V92" i="4"/>
  <c r="T94" i="4"/>
  <c r="V94" i="4"/>
  <c r="T96" i="4"/>
  <c r="V96" i="4"/>
  <c r="T98" i="4"/>
  <c r="V98" i="4"/>
  <c r="T99" i="4"/>
  <c r="V99" i="4"/>
  <c r="T100" i="4"/>
  <c r="V100" i="4"/>
  <c r="V101" i="4"/>
  <c r="T103" i="4"/>
  <c r="V103" i="4"/>
  <c r="V104" i="4"/>
  <c r="T105" i="4"/>
  <c r="V105" i="4"/>
  <c r="T107" i="4"/>
  <c r="V107" i="4"/>
  <c r="T109" i="4"/>
  <c r="V109" i="4"/>
  <c r="T111" i="4"/>
  <c r="V111" i="4"/>
  <c r="V112" i="4"/>
  <c r="T113" i="4"/>
  <c r="V114" i="4"/>
  <c r="T115" i="4"/>
  <c r="V115" i="4"/>
  <c r="T116" i="4"/>
  <c r="V116" i="4"/>
  <c r="T117" i="4"/>
  <c r="V117" i="4"/>
  <c r="T118" i="4"/>
  <c r="V118" i="4"/>
  <c r="T119" i="4"/>
  <c r="V119" i="4"/>
  <c r="T120" i="4"/>
  <c r="V120" i="4"/>
  <c r="T121" i="4"/>
  <c r="V121" i="4"/>
  <c r="V122" i="4"/>
  <c r="T123" i="4"/>
  <c r="V124" i="4"/>
  <c r="T125" i="4"/>
  <c r="V126" i="4"/>
  <c r="T127" i="4"/>
  <c r="V127" i="4"/>
  <c r="T128" i="4"/>
  <c r="V128" i="4"/>
  <c r="T130" i="4"/>
  <c r="V131" i="4"/>
  <c r="T133" i="4"/>
  <c r="V133" i="4"/>
  <c r="T134" i="4"/>
  <c r="V134" i="4"/>
  <c r="T135" i="4"/>
  <c r="V135" i="4"/>
  <c r="T136" i="4"/>
  <c r="V136" i="4"/>
  <c r="T138" i="4"/>
  <c r="V138" i="4"/>
  <c r="T140" i="4"/>
  <c r="V140" i="4"/>
  <c r="T142" i="4"/>
  <c r="V142" i="4"/>
  <c r="V144" i="4"/>
  <c r="T145" i="4"/>
  <c r="V145" i="4"/>
  <c r="T146" i="4"/>
  <c r="V146" i="4"/>
  <c r="T147" i="4"/>
  <c r="V147" i="4"/>
  <c r="V148" i="4"/>
  <c r="T149" i="4"/>
  <c r="V149" i="4"/>
  <c r="T150" i="4"/>
  <c r="V150" i="4"/>
  <c r="V151" i="4"/>
  <c r="T152" i="4"/>
  <c r="V152" i="4"/>
  <c r="T153" i="4"/>
  <c r="V153" i="4"/>
  <c r="T154" i="4"/>
  <c r="V154" i="4"/>
  <c r="T155" i="4"/>
  <c r="V155" i="4"/>
  <c r="T156" i="4"/>
  <c r="V156" i="4"/>
  <c r="T157" i="4"/>
  <c r="V157" i="4"/>
  <c r="T158" i="4"/>
  <c r="V158" i="4"/>
  <c r="T159" i="4"/>
  <c r="V159" i="4"/>
  <c r="T160" i="4"/>
  <c r="V160" i="4"/>
  <c r="T161" i="4"/>
  <c r="V161" i="4"/>
  <c r="T162" i="4"/>
  <c r="V162" i="4"/>
  <c r="T163" i="4"/>
  <c r="V163" i="4"/>
  <c r="T164" i="4"/>
  <c r="V164" i="4"/>
  <c r="T165" i="4"/>
  <c r="V165" i="4"/>
  <c r="V166" i="4"/>
  <c r="V167" i="4"/>
  <c r="T168" i="4"/>
  <c r="V168" i="4"/>
  <c r="T170" i="4"/>
  <c r="V170" i="4"/>
  <c r="T172" i="4"/>
  <c r="V172" i="4"/>
  <c r="T174" i="4"/>
  <c r="V174" i="4"/>
  <c r="V175" i="4"/>
  <c r="T176" i="4"/>
  <c r="V176" i="4"/>
  <c r="T177" i="4"/>
  <c r="V177" i="4"/>
  <c r="T178" i="4"/>
  <c r="V178" i="4"/>
  <c r="V179" i="4"/>
  <c r="T180" i="4"/>
  <c r="V180" i="4"/>
  <c r="V181" i="4"/>
  <c r="T182" i="4"/>
  <c r="V182" i="4"/>
  <c r="V183" i="4"/>
  <c r="T184" i="4"/>
  <c r="V184" i="4"/>
  <c r="V185" i="4"/>
  <c r="T186" i="4"/>
  <c r="V186" i="4"/>
  <c r="T187" i="4"/>
  <c r="V187" i="4"/>
  <c r="T189" i="4"/>
  <c r="V189" i="4"/>
  <c r="T191" i="4"/>
  <c r="V191" i="4"/>
  <c r="T193" i="4"/>
  <c r="V193" i="4"/>
  <c r="T195" i="4"/>
  <c r="V195" i="4"/>
  <c r="T197" i="4"/>
  <c r="V197" i="4"/>
  <c r="T198" i="4"/>
  <c r="V198" i="4"/>
  <c r="T199" i="4"/>
  <c r="V199" i="4"/>
  <c r="T200" i="4"/>
  <c r="V200" i="4"/>
  <c r="T201" i="4"/>
  <c r="V201" i="4"/>
  <c r="M202" i="4"/>
  <c r="V202" i="4"/>
  <c r="T203" i="4"/>
  <c r="V203" i="4"/>
  <c r="M204" i="4"/>
  <c r="T204" i="4"/>
  <c r="V204" i="4"/>
  <c r="T205" i="4"/>
  <c r="V205" i="4"/>
  <c r="M206" i="4"/>
  <c r="T206" i="4"/>
  <c r="V206" i="4"/>
  <c r="V207" i="4"/>
  <c r="M208" i="4"/>
  <c r="V208" i="4"/>
  <c r="T209" i="4"/>
  <c r="V209" i="4"/>
  <c r="M210" i="4"/>
  <c r="T210" i="4"/>
  <c r="V210" i="4"/>
  <c r="M212" i="4"/>
  <c r="T212" i="4"/>
  <c r="V212" i="4"/>
  <c r="M214" i="4"/>
  <c r="T214" i="4"/>
  <c r="V214" i="4"/>
  <c r="M215" i="4"/>
  <c r="V215" i="4"/>
  <c r="M217" i="4"/>
  <c r="T217" i="4"/>
  <c r="V217" i="4"/>
  <c r="M219" i="4"/>
  <c r="V219" i="4"/>
  <c r="V220" i="4"/>
  <c r="M221" i="4"/>
  <c r="T221" i="4"/>
  <c r="V221" i="4"/>
  <c r="V222" i="4"/>
  <c r="T223" i="4"/>
  <c r="V223" i="4"/>
  <c r="M224" i="4"/>
  <c r="V224" i="4"/>
  <c r="H45" i="4"/>
  <c r="H46" i="4"/>
  <c r="H47" i="4"/>
  <c r="H48" i="4"/>
  <c r="H49" i="4"/>
  <c r="H50" i="4"/>
  <c r="H52" i="4"/>
  <c r="H53" i="4"/>
  <c r="H54" i="4"/>
  <c r="H55" i="4"/>
  <c r="H58" i="4"/>
  <c r="H61" i="4"/>
  <c r="H62" i="4"/>
  <c r="H64" i="4"/>
  <c r="H67" i="4"/>
  <c r="H68" i="4"/>
  <c r="H69" i="4"/>
  <c r="H70" i="4"/>
  <c r="H71" i="4"/>
  <c r="H72" i="4"/>
  <c r="H73" i="4"/>
  <c r="H75" i="4"/>
  <c r="H76" i="4"/>
  <c r="H77" i="4"/>
  <c r="H79" i="4"/>
  <c r="H80" i="4"/>
  <c r="H81" i="4"/>
  <c r="H84" i="4"/>
  <c r="H88" i="4"/>
  <c r="H90" i="4"/>
  <c r="H91" i="4"/>
  <c r="H93" i="4"/>
  <c r="H94" i="4"/>
  <c r="H95" i="4"/>
  <c r="H96" i="4"/>
  <c r="H97" i="4"/>
  <c r="H100" i="4"/>
  <c r="H101" i="4"/>
  <c r="H102" i="4"/>
  <c r="H103" i="4"/>
  <c r="H104" i="4"/>
  <c r="H105" i="4"/>
  <c r="H106" i="4"/>
  <c r="H107" i="4"/>
  <c r="H108" i="4"/>
  <c r="H109" i="4"/>
  <c r="H110" i="4"/>
  <c r="H113" i="4"/>
  <c r="H114" i="4"/>
  <c r="H115" i="4"/>
  <c r="H119" i="4"/>
  <c r="H121" i="4"/>
  <c r="H122" i="4"/>
  <c r="H123" i="4"/>
  <c r="H124" i="4"/>
  <c r="H125" i="4"/>
  <c r="H126" i="4"/>
  <c r="H129" i="4"/>
  <c r="H131" i="4"/>
  <c r="H133" i="4"/>
  <c r="H137" i="4"/>
  <c r="H138" i="4"/>
  <c r="H139" i="4"/>
  <c r="H140" i="4"/>
  <c r="H141" i="4"/>
  <c r="H142" i="4"/>
  <c r="H143" i="4"/>
  <c r="H146" i="4"/>
  <c r="H150" i="4"/>
  <c r="H151" i="4"/>
  <c r="H152" i="4"/>
  <c r="H153" i="4"/>
  <c r="H154" i="4"/>
  <c r="H155" i="4"/>
  <c r="H156" i="4"/>
  <c r="H157" i="4"/>
  <c r="H158" i="4"/>
  <c r="H159" i="4"/>
  <c r="H160" i="4"/>
  <c r="H161" i="4"/>
  <c r="H163" i="4"/>
  <c r="H165" i="4"/>
  <c r="H168" i="4"/>
  <c r="H169" i="4"/>
  <c r="H170" i="4"/>
  <c r="H171" i="4"/>
  <c r="H172" i="4"/>
  <c r="H173" i="4"/>
  <c r="H174" i="4"/>
  <c r="H175" i="4"/>
  <c r="H176" i="4"/>
  <c r="H177" i="4"/>
  <c r="H178" i="4"/>
  <c r="H179" i="4"/>
  <c r="H180" i="4"/>
  <c r="H181" i="4"/>
  <c r="H182" i="4"/>
  <c r="H183" i="4"/>
  <c r="H184" i="4"/>
  <c r="H185" i="4"/>
  <c r="H189" i="4"/>
  <c r="H190" i="4"/>
  <c r="H191" i="4"/>
  <c r="H192" i="4"/>
  <c r="H193" i="4"/>
  <c r="H194" i="4"/>
  <c r="H195" i="4"/>
  <c r="H196" i="4"/>
  <c r="H198" i="4"/>
  <c r="H202" i="4"/>
  <c r="H203" i="4"/>
  <c r="H204" i="4"/>
  <c r="H205" i="4"/>
  <c r="H206" i="4"/>
  <c r="H207" i="4"/>
  <c r="H208" i="4"/>
  <c r="H209" i="4"/>
  <c r="H210" i="4"/>
  <c r="H211" i="4"/>
  <c r="H212" i="4"/>
  <c r="H213" i="4"/>
  <c r="H217" i="4"/>
  <c r="H218" i="4"/>
  <c r="H219" i="4"/>
  <c r="H220" i="4"/>
  <c r="H221" i="4"/>
  <c r="H222" i="4"/>
  <c r="J222" i="4"/>
  <c r="H224" i="4"/>
  <c r="D34" i="4"/>
  <c r="D42" i="4"/>
  <c r="D50" i="4"/>
  <c r="D58" i="4"/>
  <c r="D74" i="4"/>
  <c r="D82" i="4"/>
  <c r="D98" i="4"/>
  <c r="D106" i="4"/>
  <c r="D122" i="4"/>
  <c r="D146" i="4"/>
  <c r="D154" i="4"/>
  <c r="D162" i="4"/>
  <c r="D178" i="4"/>
  <c r="D186" i="4"/>
  <c r="D194" i="4"/>
  <c r="D202" i="4"/>
  <c r="D210" i="4"/>
  <c r="D218" i="4"/>
  <c r="A27" i="4"/>
  <c r="B27" i="4"/>
  <c r="C27" i="4"/>
  <c r="D27" i="4"/>
  <c r="E27" i="4"/>
  <c r="F27" i="4"/>
  <c r="G27" i="4"/>
  <c r="H27" i="4"/>
  <c r="I27" i="4"/>
  <c r="J27" i="4"/>
  <c r="L27" i="4"/>
  <c r="M27" i="4"/>
  <c r="N27" i="4"/>
  <c r="O27" i="4" s="1"/>
  <c r="P27" i="4"/>
  <c r="Q27" i="4"/>
  <c r="R27" i="4"/>
  <c r="S27" i="4"/>
  <c r="U27" i="4"/>
  <c r="Y27" i="4"/>
  <c r="A28" i="4"/>
  <c r="B28" i="4"/>
  <c r="C28" i="4"/>
  <c r="D28" i="4"/>
  <c r="E28" i="4"/>
  <c r="F28" i="4"/>
  <c r="G28" i="4"/>
  <c r="H28" i="4"/>
  <c r="I28" i="4"/>
  <c r="J28" i="4"/>
  <c r="L28" i="4"/>
  <c r="M28" i="4"/>
  <c r="N28" i="4"/>
  <c r="O28" i="4" s="1"/>
  <c r="P28" i="4"/>
  <c r="Q28" i="4"/>
  <c r="R28" i="4"/>
  <c r="S28" i="4"/>
  <c r="U28" i="4"/>
  <c r="Y28" i="4"/>
  <c r="A29" i="4"/>
  <c r="B29" i="4"/>
  <c r="C29" i="4"/>
  <c r="D29" i="4"/>
  <c r="E29" i="4"/>
  <c r="F29" i="4"/>
  <c r="G29" i="4"/>
  <c r="H29" i="4"/>
  <c r="I29" i="4"/>
  <c r="J29" i="4"/>
  <c r="L29" i="4"/>
  <c r="M29" i="4"/>
  <c r="N29" i="4"/>
  <c r="O29" i="4" s="1"/>
  <c r="P29" i="4"/>
  <c r="Q29" i="4"/>
  <c r="R29" i="4"/>
  <c r="S29" i="4"/>
  <c r="U29" i="4"/>
  <c r="Y29" i="4"/>
  <c r="A30" i="4"/>
  <c r="B30" i="4"/>
  <c r="C30" i="4"/>
  <c r="D30" i="4"/>
  <c r="E30" i="4"/>
  <c r="F30" i="4"/>
  <c r="G30" i="4"/>
  <c r="H30" i="4"/>
  <c r="I30" i="4"/>
  <c r="J30" i="4"/>
  <c r="L30" i="4"/>
  <c r="M30" i="4"/>
  <c r="N30" i="4"/>
  <c r="O30" i="4" s="1"/>
  <c r="P30" i="4"/>
  <c r="Q30" i="4"/>
  <c r="R30" i="4"/>
  <c r="S30" i="4"/>
  <c r="U30" i="4"/>
  <c r="Y30" i="4"/>
  <c r="A31" i="4"/>
  <c r="B31" i="4"/>
  <c r="C31" i="4"/>
  <c r="D31" i="4"/>
  <c r="E31" i="4"/>
  <c r="F31" i="4"/>
  <c r="G31" i="4"/>
  <c r="H31" i="4"/>
  <c r="I31" i="4"/>
  <c r="J31" i="4"/>
  <c r="L31" i="4"/>
  <c r="M31" i="4"/>
  <c r="N31" i="4"/>
  <c r="O31" i="4" s="1"/>
  <c r="P31" i="4"/>
  <c r="Q31" i="4"/>
  <c r="R31" i="4"/>
  <c r="S31" i="4"/>
  <c r="U31" i="4"/>
  <c r="Y31" i="4"/>
  <c r="A32" i="4"/>
  <c r="B32" i="4"/>
  <c r="C32" i="4"/>
  <c r="D32" i="4"/>
  <c r="E32" i="4"/>
  <c r="F32" i="4"/>
  <c r="G32" i="4"/>
  <c r="H32" i="4"/>
  <c r="I32" i="4"/>
  <c r="J32" i="4"/>
  <c r="L32" i="4"/>
  <c r="M32" i="4"/>
  <c r="N32" i="4"/>
  <c r="O32" i="4" s="1"/>
  <c r="P32" i="4"/>
  <c r="Q32" i="4"/>
  <c r="R32" i="4"/>
  <c r="S32" i="4"/>
  <c r="U32" i="4"/>
  <c r="Y32" i="4"/>
  <c r="A33" i="4"/>
  <c r="B33" i="4"/>
  <c r="C33" i="4"/>
  <c r="D33" i="4"/>
  <c r="E33" i="4"/>
  <c r="F33" i="4"/>
  <c r="G33" i="4"/>
  <c r="H33" i="4"/>
  <c r="I33" i="4"/>
  <c r="J33" i="4"/>
  <c r="L33" i="4"/>
  <c r="M33" i="4"/>
  <c r="N33" i="4"/>
  <c r="O33" i="4" s="1"/>
  <c r="P33" i="4"/>
  <c r="Q33" i="4"/>
  <c r="R33" i="4"/>
  <c r="S33" i="4"/>
  <c r="U33" i="4"/>
  <c r="Y33" i="4"/>
  <c r="A34" i="4"/>
  <c r="B34" i="4"/>
  <c r="C34" i="4"/>
  <c r="E34" i="4"/>
  <c r="F34" i="4"/>
  <c r="G34" i="4"/>
  <c r="H34" i="4"/>
  <c r="I34" i="4"/>
  <c r="J34" i="4"/>
  <c r="L34" i="4"/>
  <c r="M34" i="4"/>
  <c r="N34" i="4"/>
  <c r="O34" i="4" s="1"/>
  <c r="P34" i="4"/>
  <c r="Q34" i="4"/>
  <c r="R34" i="4"/>
  <c r="S34" i="4"/>
  <c r="T34" i="4"/>
  <c r="U34" i="4"/>
  <c r="Y34" i="4"/>
  <c r="A35" i="4"/>
  <c r="B35" i="4"/>
  <c r="C35" i="4"/>
  <c r="D35" i="4"/>
  <c r="E35" i="4"/>
  <c r="F35" i="4"/>
  <c r="G35" i="4"/>
  <c r="H35" i="4"/>
  <c r="I35" i="4"/>
  <c r="J35" i="4"/>
  <c r="L35" i="4"/>
  <c r="M35" i="4"/>
  <c r="N35" i="4"/>
  <c r="O35" i="4" s="1"/>
  <c r="P35" i="4"/>
  <c r="Q35" i="4"/>
  <c r="R35" i="4"/>
  <c r="S35" i="4"/>
  <c r="T35" i="4"/>
  <c r="U35" i="4"/>
  <c r="V35" i="4"/>
  <c r="Y35" i="4"/>
  <c r="A36" i="4"/>
  <c r="B36" i="4"/>
  <c r="C36" i="4"/>
  <c r="D36" i="4"/>
  <c r="E36" i="4"/>
  <c r="F36" i="4"/>
  <c r="G36" i="4"/>
  <c r="H36" i="4"/>
  <c r="I36" i="4"/>
  <c r="J36" i="4"/>
  <c r="L36" i="4"/>
  <c r="M36" i="4"/>
  <c r="N36" i="4"/>
  <c r="O36" i="4" s="1"/>
  <c r="P36" i="4"/>
  <c r="Q36" i="4"/>
  <c r="R36" i="4"/>
  <c r="S36" i="4"/>
  <c r="U36" i="4"/>
  <c r="V36" i="4"/>
  <c r="A37" i="4"/>
  <c r="B37" i="4"/>
  <c r="C37" i="4"/>
  <c r="D37" i="4"/>
  <c r="E37" i="4"/>
  <c r="F37" i="4"/>
  <c r="G37" i="4"/>
  <c r="H37" i="4"/>
  <c r="I37" i="4"/>
  <c r="J37" i="4"/>
  <c r="L37" i="4"/>
  <c r="M37" i="4"/>
  <c r="N37" i="4"/>
  <c r="O37" i="4" s="1"/>
  <c r="P37" i="4"/>
  <c r="Q37" i="4"/>
  <c r="R37" i="4"/>
  <c r="S37" i="4"/>
  <c r="U37" i="4"/>
  <c r="Y37" i="4"/>
  <c r="A38" i="4"/>
  <c r="B38" i="4"/>
  <c r="C38" i="4"/>
  <c r="D38" i="4"/>
  <c r="E38" i="4"/>
  <c r="F38" i="4"/>
  <c r="G38" i="4"/>
  <c r="H38" i="4"/>
  <c r="I38" i="4"/>
  <c r="J38" i="4"/>
  <c r="L38" i="4"/>
  <c r="M38" i="4"/>
  <c r="N38" i="4"/>
  <c r="O38" i="4" s="1"/>
  <c r="P38" i="4"/>
  <c r="Q38" i="4"/>
  <c r="R38" i="4"/>
  <c r="S38" i="4"/>
  <c r="T38" i="4"/>
  <c r="U38" i="4"/>
  <c r="Y38" i="4"/>
  <c r="A39" i="4"/>
  <c r="B39" i="4"/>
  <c r="C39" i="4"/>
  <c r="D39" i="4"/>
  <c r="E39" i="4"/>
  <c r="F39" i="4"/>
  <c r="G39" i="4"/>
  <c r="H39" i="4"/>
  <c r="I39" i="4"/>
  <c r="J39" i="4"/>
  <c r="L39" i="4"/>
  <c r="M39" i="4"/>
  <c r="N39" i="4"/>
  <c r="O39" i="4" s="1"/>
  <c r="P39" i="4"/>
  <c r="Q39" i="4"/>
  <c r="R39" i="4"/>
  <c r="S39" i="4"/>
  <c r="T39" i="4"/>
  <c r="U39" i="4"/>
  <c r="V39" i="4"/>
  <c r="Y39" i="4"/>
  <c r="A40" i="4"/>
  <c r="B40" i="4"/>
  <c r="C40" i="4"/>
  <c r="D40" i="4"/>
  <c r="E40" i="4"/>
  <c r="F40" i="4"/>
  <c r="G40" i="4"/>
  <c r="H40" i="4"/>
  <c r="I40" i="4"/>
  <c r="J40" i="4"/>
  <c r="L40" i="4"/>
  <c r="M40" i="4"/>
  <c r="N40" i="4"/>
  <c r="O40" i="4" s="1"/>
  <c r="P40" i="4"/>
  <c r="Q40" i="4"/>
  <c r="R40" i="4"/>
  <c r="S40" i="4"/>
  <c r="U40" i="4"/>
  <c r="V40" i="4"/>
  <c r="Y40" i="4"/>
  <c r="A41" i="4"/>
  <c r="B41" i="4"/>
  <c r="C41" i="4"/>
  <c r="D41" i="4"/>
  <c r="E41" i="4"/>
  <c r="F41" i="4"/>
  <c r="G41" i="4"/>
  <c r="H41" i="4"/>
  <c r="I41" i="4"/>
  <c r="J41" i="4"/>
  <c r="L41" i="4"/>
  <c r="M41" i="4"/>
  <c r="N41" i="4"/>
  <c r="O41" i="4" s="1"/>
  <c r="P41" i="4"/>
  <c r="Q41" i="4"/>
  <c r="R41" i="4"/>
  <c r="S41" i="4"/>
  <c r="U41" i="4"/>
  <c r="Y41" i="4"/>
  <c r="A42" i="4"/>
  <c r="B42" i="4"/>
  <c r="C42" i="4"/>
  <c r="E42" i="4"/>
  <c r="F42" i="4"/>
  <c r="G42" i="4"/>
  <c r="H42" i="4"/>
  <c r="I42" i="4"/>
  <c r="J42" i="4"/>
  <c r="L42" i="4"/>
  <c r="M42" i="4"/>
  <c r="N42" i="4"/>
  <c r="O42" i="4" s="1"/>
  <c r="P42" i="4"/>
  <c r="Q42" i="4"/>
  <c r="R42" i="4"/>
  <c r="S42" i="4"/>
  <c r="U42" i="4"/>
  <c r="Y42" i="4"/>
  <c r="A43" i="4"/>
  <c r="B43" i="4"/>
  <c r="C43" i="4"/>
  <c r="D43" i="4"/>
  <c r="E43" i="4"/>
  <c r="F43" i="4"/>
  <c r="G43" i="4"/>
  <c r="H43" i="4"/>
  <c r="I43" i="4"/>
  <c r="J43" i="4"/>
  <c r="L43" i="4"/>
  <c r="M43" i="4"/>
  <c r="N43" i="4"/>
  <c r="O43" i="4" s="1"/>
  <c r="P43" i="4"/>
  <c r="Q43" i="4"/>
  <c r="R43" i="4"/>
  <c r="S43" i="4"/>
  <c r="U43" i="4"/>
  <c r="Y43" i="4"/>
  <c r="A44" i="4"/>
  <c r="B44" i="4"/>
  <c r="C44" i="4"/>
  <c r="D44" i="4"/>
  <c r="E44" i="4"/>
  <c r="F44" i="4"/>
  <c r="G44" i="4"/>
  <c r="H44" i="4"/>
  <c r="I44" i="4"/>
  <c r="J44" i="4"/>
  <c r="L44" i="4"/>
  <c r="M44" i="4"/>
  <c r="N44" i="4"/>
  <c r="O44" i="4" s="1"/>
  <c r="P44" i="4"/>
  <c r="Q44" i="4"/>
  <c r="R44" i="4"/>
  <c r="S44" i="4"/>
  <c r="U44" i="4"/>
  <c r="A45" i="4"/>
  <c r="B45" i="4"/>
  <c r="C45" i="4"/>
  <c r="D45" i="4"/>
  <c r="E45" i="4"/>
  <c r="F45" i="4"/>
  <c r="G45" i="4"/>
  <c r="I45" i="4"/>
  <c r="J45" i="4"/>
  <c r="L45" i="4"/>
  <c r="M45" i="4"/>
  <c r="N45" i="4"/>
  <c r="O45" i="4" s="1"/>
  <c r="P45" i="4"/>
  <c r="Q45" i="4"/>
  <c r="R45" i="4"/>
  <c r="S45" i="4"/>
  <c r="T45" i="4"/>
  <c r="U45" i="4"/>
  <c r="Y45" i="4"/>
  <c r="A46" i="4"/>
  <c r="B46" i="4"/>
  <c r="C46" i="4"/>
  <c r="D46" i="4"/>
  <c r="E46" i="4"/>
  <c r="F46" i="4"/>
  <c r="G46" i="4"/>
  <c r="I46" i="4"/>
  <c r="J46" i="4"/>
  <c r="L46" i="4"/>
  <c r="M46" i="4"/>
  <c r="N46" i="4"/>
  <c r="O46" i="4" s="1"/>
  <c r="P46" i="4"/>
  <c r="Q46" i="4"/>
  <c r="R46" i="4"/>
  <c r="S46" i="4"/>
  <c r="U46" i="4"/>
  <c r="Y46" i="4"/>
  <c r="A47" i="4"/>
  <c r="B47" i="4"/>
  <c r="C47" i="4"/>
  <c r="D47" i="4"/>
  <c r="E47" i="4"/>
  <c r="F47" i="4"/>
  <c r="G47" i="4"/>
  <c r="I47" i="4"/>
  <c r="J47" i="4"/>
  <c r="L47" i="4"/>
  <c r="M47" i="4"/>
  <c r="N47" i="4"/>
  <c r="O47" i="4" s="1"/>
  <c r="P47" i="4"/>
  <c r="Q47" i="4"/>
  <c r="R47" i="4"/>
  <c r="S47" i="4"/>
  <c r="U47" i="4"/>
  <c r="Y47" i="4"/>
  <c r="A48" i="4"/>
  <c r="B48" i="4"/>
  <c r="C48" i="4"/>
  <c r="D48" i="4"/>
  <c r="E48" i="4"/>
  <c r="F48" i="4"/>
  <c r="G48" i="4"/>
  <c r="I48" i="4"/>
  <c r="L48" i="4"/>
  <c r="M48" i="4"/>
  <c r="N48" i="4"/>
  <c r="O48" i="4" s="1"/>
  <c r="P48" i="4"/>
  <c r="Q48" i="4"/>
  <c r="R48" i="4"/>
  <c r="S48" i="4"/>
  <c r="T48" i="4"/>
  <c r="U48" i="4"/>
  <c r="V48" i="4"/>
  <c r="Y48" i="4"/>
  <c r="A49" i="4"/>
  <c r="B49" i="4"/>
  <c r="C49" i="4"/>
  <c r="D49" i="4"/>
  <c r="E49" i="4"/>
  <c r="F49" i="4"/>
  <c r="G49" i="4"/>
  <c r="I49" i="4"/>
  <c r="L49" i="4"/>
  <c r="M49" i="4"/>
  <c r="N49" i="4"/>
  <c r="O49" i="4" s="1"/>
  <c r="P49" i="4"/>
  <c r="Q49" i="4"/>
  <c r="R49" i="4"/>
  <c r="S49" i="4"/>
  <c r="U49" i="4"/>
  <c r="Y49" i="4"/>
  <c r="A50" i="4"/>
  <c r="B50" i="4"/>
  <c r="C50" i="4"/>
  <c r="E50" i="4"/>
  <c r="F50" i="4"/>
  <c r="G50" i="4"/>
  <c r="I50" i="4"/>
  <c r="L50" i="4"/>
  <c r="M50" i="4"/>
  <c r="N50" i="4"/>
  <c r="O50" i="4" s="1"/>
  <c r="P50" i="4"/>
  <c r="Q50" i="4"/>
  <c r="R50" i="4"/>
  <c r="S50" i="4"/>
  <c r="U50" i="4"/>
  <c r="Y50" i="4"/>
  <c r="A51" i="4"/>
  <c r="B51" i="4"/>
  <c r="C51" i="4"/>
  <c r="D51" i="4"/>
  <c r="E51" i="4"/>
  <c r="F51" i="4"/>
  <c r="G51" i="4"/>
  <c r="H51" i="4"/>
  <c r="I51" i="4"/>
  <c r="J51" i="4"/>
  <c r="L51" i="4"/>
  <c r="M51" i="4"/>
  <c r="N51" i="4"/>
  <c r="O51" i="4" s="1"/>
  <c r="P51" i="4"/>
  <c r="Q51" i="4"/>
  <c r="R51" i="4"/>
  <c r="S51" i="4"/>
  <c r="U51" i="4"/>
  <c r="Y51" i="4"/>
  <c r="A52" i="4"/>
  <c r="B52" i="4"/>
  <c r="C52" i="4"/>
  <c r="D52" i="4"/>
  <c r="E52" i="4"/>
  <c r="F52" i="4"/>
  <c r="G52" i="4"/>
  <c r="I52" i="4"/>
  <c r="J52" i="4"/>
  <c r="L52" i="4"/>
  <c r="M52" i="4"/>
  <c r="N52" i="4"/>
  <c r="O52" i="4" s="1"/>
  <c r="P52" i="4"/>
  <c r="Q52" i="4"/>
  <c r="R52" i="4"/>
  <c r="S52" i="4"/>
  <c r="T52" i="4"/>
  <c r="U52" i="4"/>
  <c r="A53" i="4"/>
  <c r="B53" i="4"/>
  <c r="C53" i="4"/>
  <c r="D53" i="4"/>
  <c r="E53" i="4"/>
  <c r="F53" i="4"/>
  <c r="G53" i="4"/>
  <c r="I53" i="4"/>
  <c r="L53" i="4"/>
  <c r="M53" i="4"/>
  <c r="N53" i="4"/>
  <c r="O53" i="4" s="1"/>
  <c r="P53" i="4"/>
  <c r="Q53" i="4"/>
  <c r="R53" i="4"/>
  <c r="S53" i="4"/>
  <c r="U53" i="4"/>
  <c r="V53" i="4"/>
  <c r="Y53" i="4"/>
  <c r="A54" i="4"/>
  <c r="B54" i="4"/>
  <c r="C54" i="4"/>
  <c r="D54" i="4"/>
  <c r="E54" i="4"/>
  <c r="F54" i="4"/>
  <c r="G54" i="4"/>
  <c r="I54" i="4"/>
  <c r="L54" i="4"/>
  <c r="M54" i="4"/>
  <c r="N54" i="4"/>
  <c r="O54" i="4" s="1"/>
  <c r="P54" i="4"/>
  <c r="Q54" i="4"/>
  <c r="R54" i="4"/>
  <c r="S54" i="4"/>
  <c r="T54" i="4"/>
  <c r="U54" i="4"/>
  <c r="Y54" i="4"/>
  <c r="A55" i="4"/>
  <c r="B55" i="4"/>
  <c r="C55" i="4"/>
  <c r="D55" i="4"/>
  <c r="E55" i="4"/>
  <c r="F55" i="4"/>
  <c r="G55" i="4"/>
  <c r="I55" i="4"/>
  <c r="L55" i="4"/>
  <c r="M55" i="4"/>
  <c r="N55" i="4"/>
  <c r="O55" i="4" s="1"/>
  <c r="P55" i="4"/>
  <c r="Q55" i="4"/>
  <c r="R55" i="4"/>
  <c r="S55" i="4"/>
  <c r="U55" i="4"/>
  <c r="V55" i="4"/>
  <c r="Y55" i="4"/>
  <c r="A56" i="4"/>
  <c r="B56" i="4"/>
  <c r="C56" i="4"/>
  <c r="D56" i="4"/>
  <c r="E56" i="4"/>
  <c r="F56" i="4"/>
  <c r="G56" i="4"/>
  <c r="H56" i="4"/>
  <c r="I56" i="4"/>
  <c r="J56" i="4"/>
  <c r="L56" i="4"/>
  <c r="M56" i="4"/>
  <c r="N56" i="4"/>
  <c r="O56" i="4" s="1"/>
  <c r="P56" i="4"/>
  <c r="Q56" i="4"/>
  <c r="R56" i="4"/>
  <c r="S56" i="4"/>
  <c r="U56" i="4"/>
  <c r="Y56" i="4"/>
  <c r="A57" i="4"/>
  <c r="B57" i="4"/>
  <c r="C57" i="4"/>
  <c r="D57" i="4"/>
  <c r="E57" i="4"/>
  <c r="F57" i="4"/>
  <c r="G57" i="4"/>
  <c r="H57" i="4"/>
  <c r="I57" i="4"/>
  <c r="J57" i="4"/>
  <c r="L57" i="4"/>
  <c r="M57" i="4"/>
  <c r="N57" i="4"/>
  <c r="O57" i="4" s="1"/>
  <c r="P57" i="4"/>
  <c r="Q57" i="4"/>
  <c r="R57" i="4"/>
  <c r="S57" i="4"/>
  <c r="T57" i="4"/>
  <c r="U57" i="4"/>
  <c r="Y57" i="4"/>
  <c r="A58" i="4"/>
  <c r="B58" i="4"/>
  <c r="C58" i="4"/>
  <c r="E58" i="4"/>
  <c r="F58" i="4"/>
  <c r="G58" i="4"/>
  <c r="I58" i="4"/>
  <c r="L58" i="4"/>
  <c r="M58" i="4"/>
  <c r="N58" i="4"/>
  <c r="O58" i="4" s="1"/>
  <c r="P58" i="4"/>
  <c r="Q58" i="4"/>
  <c r="R58" i="4"/>
  <c r="S58" i="4"/>
  <c r="U58" i="4"/>
  <c r="Y58" i="4"/>
  <c r="A59" i="4"/>
  <c r="B59" i="4"/>
  <c r="C59" i="4"/>
  <c r="D59" i="4"/>
  <c r="E59" i="4"/>
  <c r="F59" i="4"/>
  <c r="G59" i="4"/>
  <c r="H59" i="4"/>
  <c r="I59" i="4"/>
  <c r="J59" i="4"/>
  <c r="L59" i="4"/>
  <c r="M59" i="4"/>
  <c r="N59" i="4"/>
  <c r="O59" i="4" s="1"/>
  <c r="P59" i="4"/>
  <c r="Q59" i="4"/>
  <c r="R59" i="4"/>
  <c r="S59" i="4"/>
  <c r="U59" i="4"/>
  <c r="Y59" i="4"/>
  <c r="A60" i="4"/>
  <c r="B60" i="4"/>
  <c r="C60" i="4"/>
  <c r="D60" i="4"/>
  <c r="E60" i="4"/>
  <c r="F60" i="4"/>
  <c r="G60" i="4"/>
  <c r="H60" i="4"/>
  <c r="I60" i="4"/>
  <c r="J60" i="4"/>
  <c r="L60" i="4"/>
  <c r="M60" i="4"/>
  <c r="N60" i="4"/>
  <c r="O60" i="4" s="1"/>
  <c r="P60" i="4"/>
  <c r="Q60" i="4"/>
  <c r="R60" i="4"/>
  <c r="S60" i="4"/>
  <c r="U60" i="4"/>
  <c r="A61" i="4"/>
  <c r="B61" i="4"/>
  <c r="C61" i="4"/>
  <c r="D61" i="4"/>
  <c r="E61" i="4"/>
  <c r="F61" i="4"/>
  <c r="G61" i="4"/>
  <c r="I61" i="4"/>
  <c r="L61" i="4"/>
  <c r="M61" i="4"/>
  <c r="N61" i="4"/>
  <c r="O61" i="4" s="1"/>
  <c r="P61" i="4"/>
  <c r="Q61" i="4"/>
  <c r="R61" i="4"/>
  <c r="S61" i="4"/>
  <c r="U61" i="4"/>
  <c r="Y61" i="4"/>
  <c r="A62" i="4"/>
  <c r="B62" i="4"/>
  <c r="C62" i="4"/>
  <c r="D62" i="4"/>
  <c r="E62" i="4"/>
  <c r="F62" i="4"/>
  <c r="G62" i="4"/>
  <c r="I62" i="4"/>
  <c r="L62" i="4"/>
  <c r="M62" i="4"/>
  <c r="N62" i="4"/>
  <c r="O62" i="4" s="1"/>
  <c r="P62" i="4"/>
  <c r="Q62" i="4"/>
  <c r="R62" i="4"/>
  <c r="S62" i="4"/>
  <c r="U62" i="4"/>
  <c r="Y62" i="4"/>
  <c r="A63" i="4"/>
  <c r="B63" i="4"/>
  <c r="C63" i="4"/>
  <c r="D63" i="4"/>
  <c r="E63" i="4"/>
  <c r="F63" i="4"/>
  <c r="G63" i="4"/>
  <c r="H63" i="4"/>
  <c r="I63" i="4"/>
  <c r="J63" i="4"/>
  <c r="L63" i="4"/>
  <c r="M63" i="4"/>
  <c r="N63" i="4"/>
  <c r="O63" i="4" s="1"/>
  <c r="P63" i="4"/>
  <c r="Q63" i="4"/>
  <c r="R63" i="4"/>
  <c r="S63" i="4"/>
  <c r="U63" i="4"/>
  <c r="Y63" i="4"/>
  <c r="A64" i="4"/>
  <c r="B64" i="4"/>
  <c r="C64" i="4"/>
  <c r="D64" i="4"/>
  <c r="E64" i="4"/>
  <c r="F64" i="4"/>
  <c r="G64" i="4"/>
  <c r="I64" i="4"/>
  <c r="L64" i="4"/>
  <c r="M64" i="4"/>
  <c r="N64" i="4"/>
  <c r="O64" i="4" s="1"/>
  <c r="P64" i="4"/>
  <c r="Q64" i="4"/>
  <c r="R64" i="4"/>
  <c r="S64" i="4"/>
  <c r="U64" i="4"/>
  <c r="Y64" i="4"/>
  <c r="A65" i="4"/>
  <c r="B65" i="4"/>
  <c r="C65" i="4"/>
  <c r="D65" i="4"/>
  <c r="E65" i="4"/>
  <c r="F65" i="4"/>
  <c r="G65" i="4"/>
  <c r="H65" i="4"/>
  <c r="I65" i="4"/>
  <c r="J65" i="4"/>
  <c r="L65" i="4"/>
  <c r="M65" i="4"/>
  <c r="N65" i="4"/>
  <c r="O65" i="4" s="1"/>
  <c r="P65" i="4"/>
  <c r="Q65" i="4"/>
  <c r="R65" i="4"/>
  <c r="S65" i="4"/>
  <c r="T65" i="4"/>
  <c r="U65" i="4"/>
  <c r="Y65" i="4"/>
  <c r="A66" i="4"/>
  <c r="B66" i="4"/>
  <c r="C66" i="4"/>
  <c r="D66" i="4"/>
  <c r="E66" i="4"/>
  <c r="F66" i="4"/>
  <c r="G66" i="4"/>
  <c r="H66" i="4"/>
  <c r="I66" i="4"/>
  <c r="J66" i="4"/>
  <c r="L66" i="4"/>
  <c r="M66" i="4"/>
  <c r="N66" i="4"/>
  <c r="O66" i="4" s="1"/>
  <c r="P66" i="4"/>
  <c r="Q66" i="4"/>
  <c r="R66" i="4"/>
  <c r="S66" i="4"/>
  <c r="T66" i="4"/>
  <c r="U66" i="4"/>
  <c r="V66" i="4"/>
  <c r="Y66" i="4"/>
  <c r="A67" i="4"/>
  <c r="B67" i="4"/>
  <c r="C67" i="4"/>
  <c r="D67" i="4"/>
  <c r="E67" i="4"/>
  <c r="F67" i="4"/>
  <c r="G67" i="4"/>
  <c r="I67" i="4"/>
  <c r="L67" i="4"/>
  <c r="M67" i="4"/>
  <c r="N67" i="4"/>
  <c r="O67" i="4" s="1"/>
  <c r="P67" i="4"/>
  <c r="Q67" i="4"/>
  <c r="R67" i="4"/>
  <c r="S67" i="4"/>
  <c r="U67" i="4"/>
  <c r="Y67" i="4"/>
  <c r="A68" i="4"/>
  <c r="B68" i="4"/>
  <c r="C68" i="4"/>
  <c r="D68" i="4"/>
  <c r="E68" i="4"/>
  <c r="F68" i="4"/>
  <c r="G68" i="4"/>
  <c r="I68" i="4"/>
  <c r="L68" i="4"/>
  <c r="M68" i="4"/>
  <c r="N68" i="4"/>
  <c r="O68" i="4" s="1"/>
  <c r="P68" i="4"/>
  <c r="Q68" i="4"/>
  <c r="R68" i="4"/>
  <c r="S68" i="4"/>
  <c r="T68" i="4"/>
  <c r="U68" i="4"/>
  <c r="V68" i="4"/>
  <c r="A69" i="4"/>
  <c r="B69" i="4"/>
  <c r="C69" i="4"/>
  <c r="D69" i="4"/>
  <c r="E69" i="4"/>
  <c r="F69" i="4"/>
  <c r="G69" i="4"/>
  <c r="I69" i="4"/>
  <c r="L69" i="4"/>
  <c r="M69" i="4"/>
  <c r="N69" i="4"/>
  <c r="O69" i="4" s="1"/>
  <c r="P69" i="4"/>
  <c r="Q69" i="4"/>
  <c r="R69" i="4"/>
  <c r="S69" i="4"/>
  <c r="U69" i="4"/>
  <c r="Y69" i="4"/>
  <c r="A70" i="4"/>
  <c r="B70" i="4"/>
  <c r="C70" i="4"/>
  <c r="D70" i="4"/>
  <c r="E70" i="4"/>
  <c r="F70" i="4"/>
  <c r="G70" i="4"/>
  <c r="I70" i="4"/>
  <c r="L70" i="4"/>
  <c r="M70" i="4"/>
  <c r="N70" i="4"/>
  <c r="O70" i="4" s="1"/>
  <c r="P70" i="4"/>
  <c r="Q70" i="4"/>
  <c r="R70" i="4"/>
  <c r="S70" i="4"/>
  <c r="T70" i="4"/>
  <c r="U70" i="4"/>
  <c r="V70" i="4"/>
  <c r="Y70" i="4"/>
  <c r="A71" i="4"/>
  <c r="B71" i="4"/>
  <c r="C71" i="4"/>
  <c r="D71" i="4"/>
  <c r="E71" i="4"/>
  <c r="F71" i="4"/>
  <c r="G71" i="4"/>
  <c r="I71" i="4"/>
  <c r="L71" i="4"/>
  <c r="M71" i="4"/>
  <c r="N71" i="4"/>
  <c r="O71" i="4" s="1"/>
  <c r="P71" i="4"/>
  <c r="Q71" i="4"/>
  <c r="R71" i="4"/>
  <c r="S71" i="4"/>
  <c r="U71" i="4"/>
  <c r="Y71" i="4"/>
  <c r="A72" i="4"/>
  <c r="B72" i="4"/>
  <c r="C72" i="4"/>
  <c r="D72" i="4"/>
  <c r="E72" i="4"/>
  <c r="F72" i="4"/>
  <c r="G72" i="4"/>
  <c r="I72" i="4"/>
  <c r="L72" i="4"/>
  <c r="M72" i="4"/>
  <c r="N72" i="4"/>
  <c r="O72" i="4" s="1"/>
  <c r="P72" i="4"/>
  <c r="Q72" i="4"/>
  <c r="R72" i="4"/>
  <c r="S72" i="4"/>
  <c r="T72" i="4"/>
  <c r="U72" i="4"/>
  <c r="V72" i="4"/>
  <c r="Y72" i="4"/>
  <c r="A73" i="4"/>
  <c r="B73" i="4"/>
  <c r="C73" i="4"/>
  <c r="D73" i="4"/>
  <c r="E73" i="4"/>
  <c r="F73" i="4"/>
  <c r="G73" i="4"/>
  <c r="I73" i="4"/>
  <c r="L73" i="4"/>
  <c r="M73" i="4"/>
  <c r="N73" i="4"/>
  <c r="O73" i="4" s="1"/>
  <c r="P73" i="4"/>
  <c r="Q73" i="4"/>
  <c r="R73" i="4"/>
  <c r="S73" i="4"/>
  <c r="U73" i="4"/>
  <c r="Y73" i="4"/>
  <c r="A74" i="4"/>
  <c r="B74" i="4"/>
  <c r="C74" i="4"/>
  <c r="E74" i="4"/>
  <c r="F74" i="4"/>
  <c r="G74" i="4"/>
  <c r="H74" i="4"/>
  <c r="I74" i="4"/>
  <c r="L74" i="4"/>
  <c r="M74" i="4"/>
  <c r="N74" i="4"/>
  <c r="O74" i="4" s="1"/>
  <c r="P74" i="4"/>
  <c r="Q74" i="4"/>
  <c r="R74" i="4"/>
  <c r="S74" i="4"/>
  <c r="T74" i="4"/>
  <c r="U74" i="4"/>
  <c r="V74" i="4"/>
  <c r="Y74" i="4"/>
  <c r="A75" i="4"/>
  <c r="B75" i="4"/>
  <c r="C75" i="4"/>
  <c r="D75" i="4"/>
  <c r="E75" i="4"/>
  <c r="F75" i="4"/>
  <c r="G75" i="4"/>
  <c r="I75" i="4"/>
  <c r="L75" i="4"/>
  <c r="M75" i="4"/>
  <c r="N75" i="4"/>
  <c r="O75" i="4" s="1"/>
  <c r="P75" i="4"/>
  <c r="Q75" i="4"/>
  <c r="R75" i="4"/>
  <c r="S75" i="4"/>
  <c r="U75" i="4"/>
  <c r="Y75" i="4"/>
  <c r="A76" i="4"/>
  <c r="B76" i="4"/>
  <c r="C76" i="4"/>
  <c r="D76" i="4"/>
  <c r="E76" i="4"/>
  <c r="F76" i="4"/>
  <c r="G76" i="4"/>
  <c r="I76" i="4"/>
  <c r="L76" i="4"/>
  <c r="M76" i="4"/>
  <c r="N76" i="4"/>
  <c r="O76" i="4" s="1"/>
  <c r="P76" i="4"/>
  <c r="Q76" i="4"/>
  <c r="R76" i="4"/>
  <c r="S76" i="4"/>
  <c r="T76" i="4"/>
  <c r="U76" i="4"/>
  <c r="V76" i="4"/>
  <c r="A77" i="4"/>
  <c r="B77" i="4"/>
  <c r="C77" i="4"/>
  <c r="D77" i="4"/>
  <c r="E77" i="4"/>
  <c r="F77" i="4"/>
  <c r="G77" i="4"/>
  <c r="I77" i="4"/>
  <c r="L77" i="4"/>
  <c r="M77" i="4"/>
  <c r="N77" i="4"/>
  <c r="O77" i="4" s="1"/>
  <c r="P77" i="4"/>
  <c r="Q77" i="4"/>
  <c r="R77" i="4"/>
  <c r="S77" i="4"/>
  <c r="U77" i="4"/>
  <c r="Y77" i="4"/>
  <c r="A78" i="4"/>
  <c r="B78" i="4"/>
  <c r="C78" i="4"/>
  <c r="D78" i="4"/>
  <c r="E78" i="4"/>
  <c r="F78" i="4"/>
  <c r="G78" i="4"/>
  <c r="H78" i="4"/>
  <c r="I78" i="4"/>
  <c r="J78" i="4"/>
  <c r="L78" i="4"/>
  <c r="M78" i="4"/>
  <c r="N78" i="4"/>
  <c r="O78" i="4" s="1"/>
  <c r="P78" i="4"/>
  <c r="Q78" i="4"/>
  <c r="R78" i="4"/>
  <c r="S78" i="4"/>
  <c r="T78" i="4"/>
  <c r="U78" i="4"/>
  <c r="Y78" i="4"/>
  <c r="A79" i="4"/>
  <c r="B79" i="4"/>
  <c r="C79" i="4"/>
  <c r="D79" i="4"/>
  <c r="E79" i="4"/>
  <c r="F79" i="4"/>
  <c r="G79" i="4"/>
  <c r="I79" i="4"/>
  <c r="J79" i="4"/>
  <c r="L79" i="4"/>
  <c r="M79" i="4"/>
  <c r="N79" i="4"/>
  <c r="O79" i="4" s="1"/>
  <c r="P79" i="4"/>
  <c r="Q79" i="4"/>
  <c r="R79" i="4"/>
  <c r="S79" i="4"/>
  <c r="U79" i="4"/>
  <c r="Y79" i="4"/>
  <c r="A80" i="4"/>
  <c r="B80" i="4"/>
  <c r="C80" i="4"/>
  <c r="D80" i="4"/>
  <c r="E80" i="4"/>
  <c r="F80" i="4"/>
  <c r="G80" i="4"/>
  <c r="I80" i="4"/>
  <c r="L80" i="4"/>
  <c r="M80" i="4"/>
  <c r="N80" i="4"/>
  <c r="O80" i="4" s="1"/>
  <c r="P80" i="4"/>
  <c r="Q80" i="4"/>
  <c r="R80" i="4"/>
  <c r="S80" i="4"/>
  <c r="U80" i="4"/>
  <c r="Y80" i="4"/>
  <c r="A81" i="4"/>
  <c r="B81" i="4"/>
  <c r="C81" i="4"/>
  <c r="D81" i="4"/>
  <c r="E81" i="4"/>
  <c r="F81" i="4"/>
  <c r="G81" i="4"/>
  <c r="I81" i="4"/>
  <c r="L81" i="4"/>
  <c r="M81" i="4"/>
  <c r="N81" i="4"/>
  <c r="O81" i="4" s="1"/>
  <c r="P81" i="4"/>
  <c r="Q81" i="4"/>
  <c r="R81" i="4"/>
  <c r="S81" i="4"/>
  <c r="U81" i="4"/>
  <c r="Y81" i="4"/>
  <c r="A82" i="4"/>
  <c r="B82" i="4"/>
  <c r="C82" i="4"/>
  <c r="E82" i="4"/>
  <c r="F82" i="4"/>
  <c r="G82" i="4"/>
  <c r="H82" i="4"/>
  <c r="I82" i="4"/>
  <c r="L82" i="4"/>
  <c r="M82" i="4"/>
  <c r="N82" i="4"/>
  <c r="O82" i="4" s="1"/>
  <c r="P82" i="4"/>
  <c r="Q82" i="4"/>
  <c r="R82" i="4"/>
  <c r="S82" i="4"/>
  <c r="U82" i="4"/>
  <c r="Y82" i="4"/>
  <c r="A83" i="4"/>
  <c r="B83" i="4"/>
  <c r="C83" i="4"/>
  <c r="D83" i="4"/>
  <c r="E83" i="4"/>
  <c r="F83" i="4"/>
  <c r="G83" i="4"/>
  <c r="H83" i="4"/>
  <c r="I83" i="4"/>
  <c r="L83" i="4"/>
  <c r="M83" i="4"/>
  <c r="N83" i="4"/>
  <c r="O83" i="4" s="1"/>
  <c r="P83" i="4"/>
  <c r="Q83" i="4"/>
  <c r="R83" i="4"/>
  <c r="S83" i="4"/>
  <c r="T83" i="4"/>
  <c r="U83" i="4"/>
  <c r="V83" i="4"/>
  <c r="Y83" i="4"/>
  <c r="A84" i="4"/>
  <c r="B84" i="4"/>
  <c r="C84" i="4"/>
  <c r="D84" i="4"/>
  <c r="E84" i="4"/>
  <c r="F84" i="4"/>
  <c r="G84" i="4"/>
  <c r="I84" i="4"/>
  <c r="L84" i="4"/>
  <c r="M84" i="4"/>
  <c r="N84" i="4"/>
  <c r="O84" i="4" s="1"/>
  <c r="P84" i="4"/>
  <c r="Q84" i="4"/>
  <c r="R84" i="4"/>
  <c r="S84" i="4"/>
  <c r="U84" i="4"/>
  <c r="A85" i="4"/>
  <c r="B85" i="4"/>
  <c r="C85" i="4"/>
  <c r="D85" i="4"/>
  <c r="E85" i="4"/>
  <c r="F85" i="4"/>
  <c r="G85" i="4"/>
  <c r="H85" i="4"/>
  <c r="I85" i="4"/>
  <c r="L85" i="4"/>
  <c r="M85" i="4"/>
  <c r="N85" i="4"/>
  <c r="O85" i="4" s="1"/>
  <c r="P85" i="4"/>
  <c r="Q85" i="4"/>
  <c r="R85" i="4"/>
  <c r="S85" i="4"/>
  <c r="U85" i="4"/>
  <c r="Y85" i="4"/>
  <c r="A86" i="4"/>
  <c r="B86" i="4"/>
  <c r="C86" i="4"/>
  <c r="D86" i="4"/>
  <c r="E86" i="4"/>
  <c r="F86" i="4"/>
  <c r="G86" i="4"/>
  <c r="H86" i="4"/>
  <c r="I86" i="4"/>
  <c r="L86" i="4"/>
  <c r="M86" i="4"/>
  <c r="N86" i="4"/>
  <c r="O86" i="4" s="1"/>
  <c r="P86" i="4"/>
  <c r="Q86" i="4"/>
  <c r="R86" i="4"/>
  <c r="S86" i="4"/>
  <c r="U86" i="4"/>
  <c r="Y86" i="4"/>
  <c r="A87" i="4"/>
  <c r="B87" i="4"/>
  <c r="C87" i="4"/>
  <c r="D87" i="4"/>
  <c r="E87" i="4"/>
  <c r="F87" i="4"/>
  <c r="G87" i="4"/>
  <c r="H87" i="4"/>
  <c r="I87" i="4"/>
  <c r="L87" i="4"/>
  <c r="M87" i="4"/>
  <c r="N87" i="4"/>
  <c r="O87" i="4" s="1"/>
  <c r="P87" i="4"/>
  <c r="Q87" i="4"/>
  <c r="R87" i="4"/>
  <c r="S87" i="4"/>
  <c r="U87" i="4"/>
  <c r="Y87" i="4"/>
  <c r="A88" i="4"/>
  <c r="B88" i="4"/>
  <c r="C88" i="4"/>
  <c r="D88" i="4"/>
  <c r="E88" i="4"/>
  <c r="F88" i="4"/>
  <c r="G88" i="4"/>
  <c r="I88" i="4"/>
  <c r="L88" i="4"/>
  <c r="M88" i="4"/>
  <c r="N88" i="4"/>
  <c r="O88" i="4" s="1"/>
  <c r="P88" i="4"/>
  <c r="Q88" i="4"/>
  <c r="R88" i="4"/>
  <c r="S88" i="4"/>
  <c r="U88" i="4"/>
  <c r="Y88" i="4"/>
  <c r="A89" i="4"/>
  <c r="B89" i="4"/>
  <c r="C89" i="4"/>
  <c r="D89" i="4"/>
  <c r="E89" i="4"/>
  <c r="F89" i="4"/>
  <c r="G89" i="4"/>
  <c r="H89" i="4"/>
  <c r="I89" i="4"/>
  <c r="L89" i="4"/>
  <c r="M89" i="4"/>
  <c r="N89" i="4"/>
  <c r="O89" i="4" s="1"/>
  <c r="P89" i="4"/>
  <c r="Q89" i="4"/>
  <c r="R89" i="4"/>
  <c r="S89" i="4"/>
  <c r="U89" i="4"/>
  <c r="V89" i="4"/>
  <c r="Y89" i="4"/>
  <c r="A90" i="4"/>
  <c r="B90" i="4"/>
  <c r="C90" i="4"/>
  <c r="D90" i="4"/>
  <c r="E90" i="4"/>
  <c r="F90" i="4"/>
  <c r="G90" i="4"/>
  <c r="I90" i="4"/>
  <c r="L90" i="4"/>
  <c r="M90" i="4"/>
  <c r="N90" i="4"/>
  <c r="O90" i="4" s="1"/>
  <c r="P90" i="4"/>
  <c r="Q90" i="4"/>
  <c r="R90" i="4"/>
  <c r="S90" i="4"/>
  <c r="U90" i="4"/>
  <c r="Y90" i="4"/>
  <c r="A91" i="4"/>
  <c r="B91" i="4"/>
  <c r="C91" i="4"/>
  <c r="D91" i="4"/>
  <c r="E91" i="4"/>
  <c r="F91" i="4"/>
  <c r="G91" i="4"/>
  <c r="I91" i="4"/>
  <c r="L91" i="4"/>
  <c r="M91" i="4"/>
  <c r="N91" i="4"/>
  <c r="O91" i="4" s="1"/>
  <c r="P91" i="4"/>
  <c r="Q91" i="4"/>
  <c r="R91" i="4"/>
  <c r="S91" i="4"/>
  <c r="U91" i="4"/>
  <c r="Y91" i="4"/>
  <c r="A92" i="4"/>
  <c r="B92" i="4"/>
  <c r="C92" i="4"/>
  <c r="D92" i="4"/>
  <c r="E92" i="4"/>
  <c r="F92" i="4"/>
  <c r="G92" i="4"/>
  <c r="H92" i="4"/>
  <c r="I92" i="4"/>
  <c r="L92" i="4"/>
  <c r="M92" i="4"/>
  <c r="N92" i="4"/>
  <c r="O92" i="4" s="1"/>
  <c r="P92" i="4"/>
  <c r="Q92" i="4"/>
  <c r="R92" i="4"/>
  <c r="S92" i="4"/>
  <c r="U92" i="4"/>
  <c r="A93" i="4"/>
  <c r="B93" i="4"/>
  <c r="C93" i="4"/>
  <c r="D93" i="4"/>
  <c r="E93" i="4"/>
  <c r="F93" i="4"/>
  <c r="G93" i="4"/>
  <c r="I93" i="4"/>
  <c r="L93" i="4"/>
  <c r="M93" i="4"/>
  <c r="N93" i="4"/>
  <c r="O93" i="4" s="1"/>
  <c r="P93" i="4"/>
  <c r="Q93" i="4"/>
  <c r="R93" i="4"/>
  <c r="S93" i="4"/>
  <c r="T93" i="4"/>
  <c r="U93" i="4"/>
  <c r="V93" i="4"/>
  <c r="Y93" i="4"/>
  <c r="A94" i="4"/>
  <c r="B94" i="4"/>
  <c r="C94" i="4"/>
  <c r="D94" i="4"/>
  <c r="E94" i="4"/>
  <c r="F94" i="4"/>
  <c r="G94" i="4"/>
  <c r="I94" i="4"/>
  <c r="L94" i="4"/>
  <c r="M94" i="4"/>
  <c r="N94" i="4"/>
  <c r="O94" i="4" s="1"/>
  <c r="P94" i="4"/>
  <c r="Q94" i="4"/>
  <c r="R94" i="4"/>
  <c r="S94" i="4"/>
  <c r="U94" i="4"/>
  <c r="Y94" i="4"/>
  <c r="A95" i="4"/>
  <c r="B95" i="4"/>
  <c r="C95" i="4"/>
  <c r="D95" i="4"/>
  <c r="E95" i="4"/>
  <c r="F95" i="4"/>
  <c r="G95" i="4"/>
  <c r="I95" i="4"/>
  <c r="L95" i="4"/>
  <c r="M95" i="4"/>
  <c r="N95" i="4"/>
  <c r="O95" i="4" s="1"/>
  <c r="P95" i="4"/>
  <c r="Q95" i="4"/>
  <c r="R95" i="4"/>
  <c r="S95" i="4"/>
  <c r="T95" i="4"/>
  <c r="U95" i="4"/>
  <c r="V95" i="4"/>
  <c r="Y95" i="4"/>
  <c r="A96" i="4"/>
  <c r="B96" i="4"/>
  <c r="C96" i="4"/>
  <c r="D96" i="4"/>
  <c r="E96" i="4"/>
  <c r="F96" i="4"/>
  <c r="G96" i="4"/>
  <c r="I96" i="4"/>
  <c r="L96" i="4"/>
  <c r="M96" i="4"/>
  <c r="N96" i="4"/>
  <c r="O96" i="4" s="1"/>
  <c r="P96" i="4"/>
  <c r="Q96" i="4"/>
  <c r="R96" i="4"/>
  <c r="S96" i="4"/>
  <c r="U96" i="4"/>
  <c r="Y96" i="4"/>
  <c r="A97" i="4"/>
  <c r="B97" i="4"/>
  <c r="C97" i="4"/>
  <c r="D97" i="4"/>
  <c r="E97" i="4"/>
  <c r="F97" i="4"/>
  <c r="G97" i="4"/>
  <c r="I97" i="4"/>
  <c r="L97" i="4"/>
  <c r="M97" i="4"/>
  <c r="N97" i="4"/>
  <c r="O97" i="4" s="1"/>
  <c r="P97" i="4"/>
  <c r="Q97" i="4"/>
  <c r="R97" i="4"/>
  <c r="S97" i="4"/>
  <c r="T97" i="4"/>
  <c r="U97" i="4"/>
  <c r="V97" i="4"/>
  <c r="Y97" i="4"/>
  <c r="A98" i="4"/>
  <c r="B98" i="4"/>
  <c r="C98" i="4"/>
  <c r="E98" i="4"/>
  <c r="F98" i="4"/>
  <c r="G98" i="4"/>
  <c r="H98" i="4"/>
  <c r="I98" i="4"/>
  <c r="J98" i="4"/>
  <c r="L98" i="4"/>
  <c r="M98" i="4"/>
  <c r="N98" i="4"/>
  <c r="O98" i="4" s="1"/>
  <c r="P98" i="4"/>
  <c r="Q98" i="4"/>
  <c r="R98" i="4"/>
  <c r="S98" i="4"/>
  <c r="U98" i="4"/>
  <c r="Y98" i="4"/>
  <c r="A99" i="4"/>
  <c r="B99" i="4"/>
  <c r="C99" i="4"/>
  <c r="D99" i="4"/>
  <c r="E99" i="4"/>
  <c r="F99" i="4"/>
  <c r="G99" i="4"/>
  <c r="H99" i="4"/>
  <c r="I99" i="4"/>
  <c r="J99" i="4"/>
  <c r="L99" i="4"/>
  <c r="M99" i="4"/>
  <c r="N99" i="4"/>
  <c r="O99" i="4" s="1"/>
  <c r="P99" i="4"/>
  <c r="Q99" i="4"/>
  <c r="R99" i="4"/>
  <c r="S99" i="4"/>
  <c r="U99" i="4"/>
  <c r="Y99" i="4"/>
  <c r="A100" i="4"/>
  <c r="B100" i="4"/>
  <c r="C100" i="4"/>
  <c r="D100" i="4"/>
  <c r="E100" i="4"/>
  <c r="F100" i="4"/>
  <c r="G100" i="4"/>
  <c r="I100" i="4"/>
  <c r="L100" i="4"/>
  <c r="M100" i="4"/>
  <c r="N100" i="4"/>
  <c r="O100" i="4" s="1"/>
  <c r="P100" i="4"/>
  <c r="Q100" i="4"/>
  <c r="R100" i="4"/>
  <c r="S100" i="4"/>
  <c r="U100" i="4"/>
  <c r="A101" i="4"/>
  <c r="B101" i="4"/>
  <c r="C101" i="4"/>
  <c r="D101" i="4"/>
  <c r="E101" i="4"/>
  <c r="F101" i="4"/>
  <c r="G101" i="4"/>
  <c r="I101" i="4"/>
  <c r="L101" i="4"/>
  <c r="M101" i="4"/>
  <c r="N101" i="4"/>
  <c r="O101" i="4" s="1"/>
  <c r="P101" i="4"/>
  <c r="Q101" i="4"/>
  <c r="R101" i="4"/>
  <c r="S101" i="4"/>
  <c r="U101" i="4"/>
  <c r="Y101" i="4"/>
  <c r="A102" i="4"/>
  <c r="B102" i="4"/>
  <c r="C102" i="4"/>
  <c r="D102" i="4"/>
  <c r="E102" i="4"/>
  <c r="F102" i="4"/>
  <c r="G102" i="4"/>
  <c r="I102" i="4"/>
  <c r="J102" i="4"/>
  <c r="L102" i="4"/>
  <c r="M102" i="4"/>
  <c r="N102" i="4"/>
  <c r="O102" i="4" s="1"/>
  <c r="P102" i="4"/>
  <c r="Q102" i="4"/>
  <c r="R102" i="4"/>
  <c r="S102" i="4"/>
  <c r="T102" i="4"/>
  <c r="U102" i="4"/>
  <c r="V102" i="4"/>
  <c r="Y102" i="4"/>
  <c r="A103" i="4"/>
  <c r="B103" i="4"/>
  <c r="C103" i="4"/>
  <c r="D103" i="4"/>
  <c r="E103" i="4"/>
  <c r="F103" i="4"/>
  <c r="G103" i="4"/>
  <c r="I103" i="4"/>
  <c r="L103" i="4"/>
  <c r="M103" i="4"/>
  <c r="N103" i="4"/>
  <c r="O103" i="4" s="1"/>
  <c r="P103" i="4"/>
  <c r="Q103" i="4"/>
  <c r="R103" i="4"/>
  <c r="S103" i="4"/>
  <c r="U103" i="4"/>
  <c r="Y103" i="4"/>
  <c r="A104" i="4"/>
  <c r="B104" i="4"/>
  <c r="C104" i="4"/>
  <c r="D104" i="4"/>
  <c r="E104" i="4"/>
  <c r="F104" i="4"/>
  <c r="G104" i="4"/>
  <c r="I104" i="4"/>
  <c r="J104" i="4"/>
  <c r="L104" i="4"/>
  <c r="M104" i="4"/>
  <c r="N104" i="4"/>
  <c r="O104" i="4" s="1"/>
  <c r="P104" i="4"/>
  <c r="Q104" i="4"/>
  <c r="R104" i="4"/>
  <c r="S104" i="4"/>
  <c r="U104" i="4"/>
  <c r="Y104" i="4"/>
  <c r="A105" i="4"/>
  <c r="B105" i="4"/>
  <c r="C105" i="4"/>
  <c r="D105" i="4"/>
  <c r="E105" i="4"/>
  <c r="F105" i="4"/>
  <c r="G105" i="4"/>
  <c r="I105" i="4"/>
  <c r="L105" i="4"/>
  <c r="M105" i="4"/>
  <c r="N105" i="4"/>
  <c r="O105" i="4" s="1"/>
  <c r="P105" i="4"/>
  <c r="Q105" i="4"/>
  <c r="R105" i="4"/>
  <c r="S105" i="4"/>
  <c r="U105" i="4"/>
  <c r="Y105" i="4"/>
  <c r="A106" i="4"/>
  <c r="B106" i="4"/>
  <c r="C106" i="4"/>
  <c r="E106" i="4"/>
  <c r="F106" i="4"/>
  <c r="G106" i="4"/>
  <c r="I106" i="4"/>
  <c r="L106" i="4"/>
  <c r="M106" i="4"/>
  <c r="N106" i="4"/>
  <c r="O106" i="4" s="1"/>
  <c r="P106" i="4"/>
  <c r="Q106" i="4"/>
  <c r="R106" i="4"/>
  <c r="S106" i="4"/>
  <c r="T106" i="4"/>
  <c r="U106" i="4"/>
  <c r="V106" i="4"/>
  <c r="Y106" i="4"/>
  <c r="A107" i="4"/>
  <c r="B107" i="4"/>
  <c r="C107" i="4"/>
  <c r="D107" i="4"/>
  <c r="E107" i="4"/>
  <c r="F107" i="4"/>
  <c r="G107" i="4"/>
  <c r="I107" i="4"/>
  <c r="L107" i="4"/>
  <c r="M107" i="4"/>
  <c r="N107" i="4"/>
  <c r="O107" i="4" s="1"/>
  <c r="P107" i="4"/>
  <c r="Q107" i="4"/>
  <c r="R107" i="4"/>
  <c r="S107" i="4"/>
  <c r="U107" i="4"/>
  <c r="Y107" i="4"/>
  <c r="A108" i="4"/>
  <c r="B108" i="4"/>
  <c r="C108" i="4"/>
  <c r="D108" i="4"/>
  <c r="E108" i="4"/>
  <c r="F108" i="4"/>
  <c r="G108" i="4"/>
  <c r="I108" i="4"/>
  <c r="L108" i="4"/>
  <c r="M108" i="4"/>
  <c r="N108" i="4"/>
  <c r="O108" i="4" s="1"/>
  <c r="P108" i="4"/>
  <c r="Q108" i="4"/>
  <c r="R108" i="4"/>
  <c r="S108" i="4"/>
  <c r="T108" i="4"/>
  <c r="U108" i="4"/>
  <c r="V108" i="4"/>
  <c r="A109" i="4"/>
  <c r="B109" i="4"/>
  <c r="C109" i="4"/>
  <c r="D109" i="4"/>
  <c r="E109" i="4"/>
  <c r="F109" i="4"/>
  <c r="G109" i="4"/>
  <c r="I109" i="4"/>
  <c r="L109" i="4"/>
  <c r="M109" i="4"/>
  <c r="N109" i="4"/>
  <c r="O109" i="4" s="1"/>
  <c r="P109" i="4"/>
  <c r="Q109" i="4"/>
  <c r="R109" i="4"/>
  <c r="S109" i="4"/>
  <c r="U109" i="4"/>
  <c r="Y109" i="4"/>
  <c r="A110" i="4"/>
  <c r="B110" i="4"/>
  <c r="C110" i="4"/>
  <c r="D110" i="4"/>
  <c r="E110" i="4"/>
  <c r="F110" i="4"/>
  <c r="G110" i="4"/>
  <c r="I110" i="4"/>
  <c r="L110" i="4"/>
  <c r="M110" i="4"/>
  <c r="N110" i="4"/>
  <c r="O110" i="4" s="1"/>
  <c r="P110" i="4"/>
  <c r="Q110" i="4"/>
  <c r="R110" i="4"/>
  <c r="S110" i="4"/>
  <c r="T110" i="4"/>
  <c r="U110" i="4"/>
  <c r="V110" i="4"/>
  <c r="Y110" i="4"/>
  <c r="A111" i="4"/>
  <c r="B111" i="4"/>
  <c r="C111" i="4"/>
  <c r="D111" i="4"/>
  <c r="E111" i="4"/>
  <c r="F111" i="4"/>
  <c r="G111" i="4"/>
  <c r="H111" i="4"/>
  <c r="I111" i="4"/>
  <c r="L111" i="4"/>
  <c r="M111" i="4"/>
  <c r="N111" i="4"/>
  <c r="O111" i="4" s="1"/>
  <c r="P111" i="4"/>
  <c r="Q111" i="4"/>
  <c r="R111" i="4"/>
  <c r="S111" i="4"/>
  <c r="U111" i="4"/>
  <c r="Y111" i="4"/>
  <c r="A112" i="4"/>
  <c r="B112" i="4"/>
  <c r="C112" i="4"/>
  <c r="D112" i="4"/>
  <c r="E112" i="4"/>
  <c r="F112" i="4"/>
  <c r="G112" i="4"/>
  <c r="H112" i="4"/>
  <c r="I112" i="4"/>
  <c r="L112" i="4"/>
  <c r="M112" i="4"/>
  <c r="N112" i="4"/>
  <c r="O112" i="4" s="1"/>
  <c r="P112" i="4"/>
  <c r="Q112" i="4"/>
  <c r="R112" i="4"/>
  <c r="S112" i="4"/>
  <c r="T112" i="4"/>
  <c r="U112" i="4"/>
  <c r="Y112" i="4"/>
  <c r="A113" i="4"/>
  <c r="B113" i="4"/>
  <c r="C113" i="4"/>
  <c r="D113" i="4"/>
  <c r="E113" i="4"/>
  <c r="F113" i="4"/>
  <c r="G113" i="4"/>
  <c r="I113" i="4"/>
  <c r="L113" i="4"/>
  <c r="M113" i="4"/>
  <c r="N113" i="4"/>
  <c r="O113" i="4" s="1"/>
  <c r="P113" i="4"/>
  <c r="Q113" i="4"/>
  <c r="R113" i="4"/>
  <c r="S113" i="4"/>
  <c r="U113" i="4"/>
  <c r="V113" i="4"/>
  <c r="Y113" i="4"/>
  <c r="A114" i="4"/>
  <c r="B114" i="4"/>
  <c r="C114" i="4"/>
  <c r="D114" i="4"/>
  <c r="E114" i="4"/>
  <c r="F114" i="4"/>
  <c r="G114" i="4"/>
  <c r="I114" i="4"/>
  <c r="L114" i="4"/>
  <c r="M114" i="4"/>
  <c r="N114" i="4"/>
  <c r="O114" i="4" s="1"/>
  <c r="P114" i="4"/>
  <c r="Q114" i="4"/>
  <c r="R114" i="4"/>
  <c r="S114" i="4"/>
  <c r="T114" i="4"/>
  <c r="U114" i="4"/>
  <c r="Y114" i="4"/>
  <c r="A115" i="4"/>
  <c r="B115" i="4"/>
  <c r="C115" i="4"/>
  <c r="D115" i="4"/>
  <c r="E115" i="4"/>
  <c r="F115" i="4"/>
  <c r="G115" i="4"/>
  <c r="I115" i="4"/>
  <c r="L115" i="4"/>
  <c r="M115" i="4"/>
  <c r="N115" i="4"/>
  <c r="O115" i="4" s="1"/>
  <c r="P115" i="4"/>
  <c r="Q115" i="4"/>
  <c r="R115" i="4"/>
  <c r="S115" i="4"/>
  <c r="U115" i="4"/>
  <c r="Y115" i="4"/>
  <c r="A116" i="4"/>
  <c r="B116" i="4"/>
  <c r="C116" i="4"/>
  <c r="D116" i="4"/>
  <c r="E116" i="4"/>
  <c r="F116" i="4"/>
  <c r="G116" i="4"/>
  <c r="H116" i="4"/>
  <c r="I116" i="4"/>
  <c r="J116" i="4"/>
  <c r="L116" i="4"/>
  <c r="M116" i="4"/>
  <c r="N116" i="4"/>
  <c r="O116" i="4" s="1"/>
  <c r="P116" i="4"/>
  <c r="Q116" i="4"/>
  <c r="R116" i="4"/>
  <c r="S116" i="4"/>
  <c r="U116" i="4"/>
  <c r="A117" i="4"/>
  <c r="B117" i="4"/>
  <c r="C117" i="4"/>
  <c r="D117" i="4"/>
  <c r="E117" i="4"/>
  <c r="F117" i="4"/>
  <c r="G117" i="4"/>
  <c r="H117" i="4"/>
  <c r="I117" i="4"/>
  <c r="J117" i="4"/>
  <c r="L117" i="4"/>
  <c r="M117" i="4"/>
  <c r="N117" i="4"/>
  <c r="O117" i="4" s="1"/>
  <c r="P117" i="4"/>
  <c r="Q117" i="4"/>
  <c r="R117" i="4"/>
  <c r="S117" i="4"/>
  <c r="U117" i="4"/>
  <c r="Y117" i="4"/>
  <c r="A118" i="4"/>
  <c r="B118" i="4"/>
  <c r="C118" i="4"/>
  <c r="D118" i="4"/>
  <c r="E118" i="4"/>
  <c r="F118" i="4"/>
  <c r="G118" i="4"/>
  <c r="H118" i="4"/>
  <c r="I118" i="4"/>
  <c r="J118" i="4"/>
  <c r="L118" i="4"/>
  <c r="M118" i="4"/>
  <c r="N118" i="4"/>
  <c r="O118" i="4" s="1"/>
  <c r="P118" i="4"/>
  <c r="Q118" i="4"/>
  <c r="R118" i="4"/>
  <c r="S118" i="4"/>
  <c r="U118" i="4"/>
  <c r="Y118" i="4"/>
  <c r="A119" i="4"/>
  <c r="B119" i="4"/>
  <c r="C119" i="4"/>
  <c r="D119" i="4"/>
  <c r="E119" i="4"/>
  <c r="F119" i="4"/>
  <c r="G119" i="4"/>
  <c r="I119" i="4"/>
  <c r="L119" i="4"/>
  <c r="M119" i="4"/>
  <c r="N119" i="4"/>
  <c r="O119" i="4" s="1"/>
  <c r="P119" i="4"/>
  <c r="Q119" i="4"/>
  <c r="R119" i="4"/>
  <c r="S119" i="4"/>
  <c r="U119" i="4"/>
  <c r="Y119" i="4"/>
  <c r="A120" i="4"/>
  <c r="B120" i="4"/>
  <c r="C120" i="4"/>
  <c r="D120" i="4"/>
  <c r="E120" i="4"/>
  <c r="F120" i="4"/>
  <c r="G120" i="4"/>
  <c r="H120" i="4"/>
  <c r="I120" i="4"/>
  <c r="J120" i="4"/>
  <c r="L120" i="4"/>
  <c r="M120" i="4"/>
  <c r="N120" i="4"/>
  <c r="O120" i="4" s="1"/>
  <c r="P120" i="4"/>
  <c r="Q120" i="4"/>
  <c r="R120" i="4"/>
  <c r="S120" i="4"/>
  <c r="U120" i="4"/>
  <c r="Y120" i="4"/>
  <c r="A121" i="4"/>
  <c r="B121" i="4"/>
  <c r="C121" i="4"/>
  <c r="D121" i="4"/>
  <c r="E121" i="4"/>
  <c r="F121" i="4"/>
  <c r="G121" i="4"/>
  <c r="I121" i="4"/>
  <c r="L121" i="4"/>
  <c r="M121" i="4"/>
  <c r="N121" i="4"/>
  <c r="O121" i="4" s="1"/>
  <c r="P121" i="4"/>
  <c r="Q121" i="4"/>
  <c r="R121" i="4"/>
  <c r="S121" i="4"/>
  <c r="U121" i="4"/>
  <c r="Y121" i="4"/>
  <c r="A122" i="4"/>
  <c r="B122" i="4"/>
  <c r="C122" i="4"/>
  <c r="E122" i="4"/>
  <c r="F122" i="4"/>
  <c r="G122" i="4"/>
  <c r="I122" i="4"/>
  <c r="L122" i="4"/>
  <c r="M122" i="4"/>
  <c r="N122" i="4"/>
  <c r="O122" i="4" s="1"/>
  <c r="P122" i="4"/>
  <c r="Q122" i="4"/>
  <c r="R122" i="4"/>
  <c r="S122" i="4"/>
  <c r="T122" i="4"/>
  <c r="U122" i="4"/>
  <c r="Y122" i="4"/>
  <c r="A123" i="4"/>
  <c r="B123" i="4"/>
  <c r="C123" i="4"/>
  <c r="D123" i="4"/>
  <c r="E123" i="4"/>
  <c r="F123" i="4"/>
  <c r="G123" i="4"/>
  <c r="I123" i="4"/>
  <c r="L123" i="4"/>
  <c r="M123" i="4"/>
  <c r="N123" i="4"/>
  <c r="O123" i="4" s="1"/>
  <c r="P123" i="4"/>
  <c r="Q123" i="4"/>
  <c r="R123" i="4"/>
  <c r="S123" i="4"/>
  <c r="U123" i="4"/>
  <c r="V123" i="4"/>
  <c r="Y123" i="4"/>
  <c r="A124" i="4"/>
  <c r="B124" i="4"/>
  <c r="C124" i="4"/>
  <c r="D124" i="4"/>
  <c r="E124" i="4"/>
  <c r="F124" i="4"/>
  <c r="G124" i="4"/>
  <c r="I124" i="4"/>
  <c r="L124" i="4"/>
  <c r="M124" i="4"/>
  <c r="N124" i="4"/>
  <c r="O124" i="4" s="1"/>
  <c r="P124" i="4"/>
  <c r="Q124" i="4"/>
  <c r="R124" i="4"/>
  <c r="S124" i="4"/>
  <c r="T124" i="4"/>
  <c r="U124" i="4"/>
  <c r="A125" i="4"/>
  <c r="B125" i="4"/>
  <c r="C125" i="4"/>
  <c r="D125" i="4"/>
  <c r="E125" i="4"/>
  <c r="F125" i="4"/>
  <c r="G125" i="4"/>
  <c r="I125" i="4"/>
  <c r="L125" i="4"/>
  <c r="M125" i="4"/>
  <c r="N125" i="4"/>
  <c r="O125" i="4" s="1"/>
  <c r="P125" i="4"/>
  <c r="Q125" i="4"/>
  <c r="R125" i="4"/>
  <c r="S125" i="4"/>
  <c r="U125" i="4"/>
  <c r="V125" i="4"/>
  <c r="Y125" i="4"/>
  <c r="A126" i="4"/>
  <c r="B126" i="4"/>
  <c r="C126" i="4"/>
  <c r="D126" i="4"/>
  <c r="E126" i="4"/>
  <c r="F126" i="4"/>
  <c r="G126" i="4"/>
  <c r="I126" i="4"/>
  <c r="L126" i="4"/>
  <c r="M126" i="4"/>
  <c r="N126" i="4"/>
  <c r="O126" i="4" s="1"/>
  <c r="P126" i="4"/>
  <c r="Q126" i="4"/>
  <c r="R126" i="4"/>
  <c r="S126" i="4"/>
  <c r="T126" i="4"/>
  <c r="U126" i="4"/>
  <c r="Y126" i="4"/>
  <c r="A127" i="4"/>
  <c r="B127" i="4"/>
  <c r="C127" i="4"/>
  <c r="D127" i="4"/>
  <c r="E127" i="4"/>
  <c r="F127" i="4"/>
  <c r="G127" i="4"/>
  <c r="H127" i="4"/>
  <c r="I127" i="4"/>
  <c r="L127" i="4"/>
  <c r="M127" i="4"/>
  <c r="N127" i="4"/>
  <c r="O127" i="4" s="1"/>
  <c r="P127" i="4"/>
  <c r="Q127" i="4"/>
  <c r="R127" i="4"/>
  <c r="S127" i="4"/>
  <c r="U127" i="4"/>
  <c r="Y127" i="4"/>
  <c r="A128" i="4"/>
  <c r="B128" i="4"/>
  <c r="C128" i="4"/>
  <c r="D128" i="4"/>
  <c r="E128" i="4"/>
  <c r="F128" i="4"/>
  <c r="G128" i="4"/>
  <c r="H128" i="4"/>
  <c r="I128" i="4"/>
  <c r="L128" i="4"/>
  <c r="M128" i="4"/>
  <c r="N128" i="4"/>
  <c r="O128" i="4" s="1"/>
  <c r="P128" i="4"/>
  <c r="Q128" i="4"/>
  <c r="R128" i="4"/>
  <c r="S128" i="4"/>
  <c r="U128" i="4"/>
  <c r="Y128" i="4"/>
  <c r="A129" i="4"/>
  <c r="B129" i="4"/>
  <c r="C129" i="4"/>
  <c r="D129" i="4"/>
  <c r="E129" i="4"/>
  <c r="F129" i="4"/>
  <c r="G129" i="4"/>
  <c r="I129" i="4"/>
  <c r="L129" i="4"/>
  <c r="M129" i="4"/>
  <c r="N129" i="4"/>
  <c r="O129" i="4" s="1"/>
  <c r="P129" i="4"/>
  <c r="Q129" i="4"/>
  <c r="R129" i="4"/>
  <c r="S129" i="4"/>
  <c r="T129" i="4"/>
  <c r="U129" i="4"/>
  <c r="V129" i="4"/>
  <c r="Y129" i="4"/>
  <c r="A130" i="4"/>
  <c r="B130" i="4"/>
  <c r="C130" i="4"/>
  <c r="D130" i="4"/>
  <c r="E130" i="4"/>
  <c r="F130" i="4"/>
  <c r="G130" i="4"/>
  <c r="H130" i="4"/>
  <c r="I130" i="4"/>
  <c r="J130" i="4"/>
  <c r="L130" i="4"/>
  <c r="M130" i="4"/>
  <c r="N130" i="4"/>
  <c r="O130" i="4" s="1"/>
  <c r="P130" i="4"/>
  <c r="Q130" i="4"/>
  <c r="R130" i="4"/>
  <c r="S130" i="4"/>
  <c r="U130" i="4"/>
  <c r="V130" i="4"/>
  <c r="Y130" i="4"/>
  <c r="A131" i="4"/>
  <c r="B131" i="4"/>
  <c r="C131" i="4"/>
  <c r="D131" i="4"/>
  <c r="E131" i="4"/>
  <c r="F131" i="4"/>
  <c r="G131" i="4"/>
  <c r="I131" i="4"/>
  <c r="L131" i="4"/>
  <c r="M131" i="4"/>
  <c r="N131" i="4"/>
  <c r="O131" i="4" s="1"/>
  <c r="P131" i="4"/>
  <c r="Q131" i="4"/>
  <c r="R131" i="4"/>
  <c r="S131" i="4"/>
  <c r="T131" i="4"/>
  <c r="U131" i="4"/>
  <c r="Y131" i="4"/>
  <c r="A132" i="4"/>
  <c r="B132" i="4"/>
  <c r="C132" i="4"/>
  <c r="D132" i="4"/>
  <c r="E132" i="4"/>
  <c r="F132" i="4"/>
  <c r="G132" i="4"/>
  <c r="H132" i="4"/>
  <c r="I132" i="4"/>
  <c r="J132" i="4"/>
  <c r="L132" i="4"/>
  <c r="M132" i="4"/>
  <c r="N132" i="4"/>
  <c r="O132" i="4" s="1"/>
  <c r="P132" i="4"/>
  <c r="Q132" i="4"/>
  <c r="R132" i="4"/>
  <c r="S132" i="4"/>
  <c r="T132" i="4"/>
  <c r="U132" i="4"/>
  <c r="V132" i="4"/>
  <c r="A133" i="4"/>
  <c r="B133" i="4"/>
  <c r="C133" i="4"/>
  <c r="D133" i="4"/>
  <c r="E133" i="4"/>
  <c r="F133" i="4"/>
  <c r="G133" i="4"/>
  <c r="I133" i="4"/>
  <c r="L133" i="4"/>
  <c r="M133" i="4"/>
  <c r="N133" i="4"/>
  <c r="O133" i="4" s="1"/>
  <c r="P133" i="4"/>
  <c r="Q133" i="4"/>
  <c r="R133" i="4"/>
  <c r="S133" i="4"/>
  <c r="U133" i="4"/>
  <c r="Y133" i="4"/>
  <c r="A134" i="4"/>
  <c r="B134" i="4"/>
  <c r="C134" i="4"/>
  <c r="D134" i="4"/>
  <c r="E134" i="4"/>
  <c r="F134" i="4"/>
  <c r="G134" i="4"/>
  <c r="H134" i="4"/>
  <c r="I134" i="4"/>
  <c r="L134" i="4"/>
  <c r="M134" i="4"/>
  <c r="N134" i="4"/>
  <c r="O134" i="4" s="1"/>
  <c r="P134" i="4"/>
  <c r="Q134" i="4"/>
  <c r="R134" i="4"/>
  <c r="S134" i="4"/>
  <c r="U134" i="4"/>
  <c r="Y134" i="4"/>
  <c r="A135" i="4"/>
  <c r="B135" i="4"/>
  <c r="C135" i="4"/>
  <c r="D135" i="4"/>
  <c r="E135" i="4"/>
  <c r="F135" i="4"/>
  <c r="G135" i="4"/>
  <c r="H135" i="4"/>
  <c r="I135" i="4"/>
  <c r="J135" i="4"/>
  <c r="L135" i="4"/>
  <c r="M135" i="4"/>
  <c r="N135" i="4"/>
  <c r="O135" i="4" s="1"/>
  <c r="P135" i="4"/>
  <c r="Q135" i="4"/>
  <c r="R135" i="4"/>
  <c r="S135" i="4"/>
  <c r="U135" i="4"/>
  <c r="Y135" i="4"/>
  <c r="A136" i="4"/>
  <c r="B136" i="4"/>
  <c r="C136" i="4"/>
  <c r="D136" i="4"/>
  <c r="E136" i="4"/>
  <c r="F136" i="4"/>
  <c r="G136" i="4"/>
  <c r="H136" i="4"/>
  <c r="I136" i="4"/>
  <c r="L136" i="4"/>
  <c r="M136" i="4"/>
  <c r="N136" i="4"/>
  <c r="O136" i="4" s="1"/>
  <c r="P136" i="4"/>
  <c r="Q136" i="4"/>
  <c r="R136" i="4"/>
  <c r="S136" i="4"/>
  <c r="U136" i="4"/>
  <c r="Y136" i="4"/>
  <c r="A137" i="4"/>
  <c r="B137" i="4"/>
  <c r="C137" i="4"/>
  <c r="D137" i="4"/>
  <c r="E137" i="4"/>
  <c r="F137" i="4"/>
  <c r="G137" i="4"/>
  <c r="I137" i="4"/>
  <c r="L137" i="4"/>
  <c r="M137" i="4"/>
  <c r="N137" i="4"/>
  <c r="O137" i="4" s="1"/>
  <c r="P137" i="4"/>
  <c r="Q137" i="4"/>
  <c r="R137" i="4"/>
  <c r="S137" i="4"/>
  <c r="T137" i="4"/>
  <c r="U137" i="4"/>
  <c r="V137" i="4"/>
  <c r="Y137" i="4"/>
  <c r="A138" i="4"/>
  <c r="B138" i="4"/>
  <c r="C138" i="4"/>
  <c r="D138" i="4"/>
  <c r="E138" i="4"/>
  <c r="F138" i="4"/>
  <c r="G138" i="4"/>
  <c r="I138" i="4"/>
  <c r="L138" i="4"/>
  <c r="M138" i="4"/>
  <c r="N138" i="4"/>
  <c r="O138" i="4" s="1"/>
  <c r="P138" i="4"/>
  <c r="Q138" i="4"/>
  <c r="R138" i="4"/>
  <c r="S138" i="4"/>
  <c r="U138" i="4"/>
  <c r="Y138" i="4"/>
  <c r="A139" i="4"/>
  <c r="B139" i="4"/>
  <c r="C139" i="4"/>
  <c r="D139" i="4"/>
  <c r="E139" i="4"/>
  <c r="F139" i="4"/>
  <c r="G139" i="4"/>
  <c r="I139" i="4"/>
  <c r="L139" i="4"/>
  <c r="M139" i="4"/>
  <c r="N139" i="4"/>
  <c r="O139" i="4" s="1"/>
  <c r="P139" i="4"/>
  <c r="Q139" i="4"/>
  <c r="R139" i="4"/>
  <c r="S139" i="4"/>
  <c r="T139" i="4"/>
  <c r="U139" i="4"/>
  <c r="V139" i="4"/>
  <c r="Y139" i="4"/>
  <c r="A140" i="4"/>
  <c r="B140" i="4"/>
  <c r="C140" i="4"/>
  <c r="D140" i="4"/>
  <c r="E140" i="4"/>
  <c r="F140" i="4"/>
  <c r="G140" i="4"/>
  <c r="I140" i="4"/>
  <c r="L140" i="4"/>
  <c r="M140" i="4"/>
  <c r="N140" i="4"/>
  <c r="O140" i="4" s="1"/>
  <c r="P140" i="4"/>
  <c r="Q140" i="4"/>
  <c r="R140" i="4"/>
  <c r="S140" i="4"/>
  <c r="U140" i="4"/>
  <c r="A141" i="4"/>
  <c r="B141" i="4"/>
  <c r="C141" i="4"/>
  <c r="D141" i="4"/>
  <c r="E141" i="4"/>
  <c r="F141" i="4"/>
  <c r="G141" i="4"/>
  <c r="I141" i="4"/>
  <c r="L141" i="4"/>
  <c r="M141" i="4"/>
  <c r="N141" i="4"/>
  <c r="O141" i="4" s="1"/>
  <c r="P141" i="4"/>
  <c r="Q141" i="4"/>
  <c r="R141" i="4"/>
  <c r="S141" i="4"/>
  <c r="T141" i="4"/>
  <c r="U141" i="4"/>
  <c r="V141" i="4"/>
  <c r="Y141" i="4"/>
  <c r="A142" i="4"/>
  <c r="B142" i="4"/>
  <c r="C142" i="4"/>
  <c r="D142" i="4"/>
  <c r="E142" i="4"/>
  <c r="F142" i="4"/>
  <c r="G142" i="4"/>
  <c r="I142" i="4"/>
  <c r="L142" i="4"/>
  <c r="M142" i="4"/>
  <c r="N142" i="4"/>
  <c r="O142" i="4" s="1"/>
  <c r="P142" i="4"/>
  <c r="Q142" i="4"/>
  <c r="R142" i="4"/>
  <c r="S142" i="4"/>
  <c r="U142" i="4"/>
  <c r="Y142" i="4"/>
  <c r="A143" i="4"/>
  <c r="B143" i="4"/>
  <c r="C143" i="4"/>
  <c r="D143" i="4"/>
  <c r="E143" i="4"/>
  <c r="F143" i="4"/>
  <c r="G143" i="4"/>
  <c r="I143" i="4"/>
  <c r="L143" i="4"/>
  <c r="M143" i="4"/>
  <c r="N143" i="4"/>
  <c r="O143" i="4" s="1"/>
  <c r="P143" i="4"/>
  <c r="Q143" i="4"/>
  <c r="R143" i="4"/>
  <c r="S143" i="4"/>
  <c r="T143" i="4"/>
  <c r="U143" i="4"/>
  <c r="V143" i="4"/>
  <c r="Y143" i="4"/>
  <c r="A144" i="4"/>
  <c r="B144" i="4"/>
  <c r="C144" i="4"/>
  <c r="D144" i="4"/>
  <c r="E144" i="4"/>
  <c r="F144" i="4"/>
  <c r="G144" i="4"/>
  <c r="H144" i="4"/>
  <c r="I144" i="4"/>
  <c r="L144" i="4"/>
  <c r="M144" i="4"/>
  <c r="N144" i="4"/>
  <c r="O144" i="4" s="1"/>
  <c r="P144" i="4"/>
  <c r="Q144" i="4"/>
  <c r="R144" i="4"/>
  <c r="S144" i="4"/>
  <c r="U144" i="4"/>
  <c r="Y144" i="4"/>
  <c r="A145" i="4"/>
  <c r="B145" i="4"/>
  <c r="C145" i="4"/>
  <c r="D145" i="4"/>
  <c r="E145" i="4"/>
  <c r="F145" i="4"/>
  <c r="G145" i="4"/>
  <c r="H145" i="4"/>
  <c r="I145" i="4"/>
  <c r="J145" i="4"/>
  <c r="L145" i="4"/>
  <c r="M145" i="4"/>
  <c r="N145" i="4"/>
  <c r="O145" i="4" s="1"/>
  <c r="P145" i="4"/>
  <c r="Q145" i="4"/>
  <c r="R145" i="4"/>
  <c r="S145" i="4"/>
  <c r="U145" i="4"/>
  <c r="Y145" i="4"/>
  <c r="A146" i="4"/>
  <c r="B146" i="4"/>
  <c r="C146" i="4"/>
  <c r="E146" i="4"/>
  <c r="F146" i="4"/>
  <c r="G146" i="4"/>
  <c r="I146" i="4"/>
  <c r="L146" i="4"/>
  <c r="M146" i="4"/>
  <c r="N146" i="4"/>
  <c r="O146" i="4" s="1"/>
  <c r="P146" i="4"/>
  <c r="Q146" i="4"/>
  <c r="R146" i="4"/>
  <c r="S146" i="4"/>
  <c r="U146" i="4"/>
  <c r="Y146" i="4"/>
  <c r="A147" i="4"/>
  <c r="B147" i="4"/>
  <c r="C147" i="4"/>
  <c r="D147" i="4"/>
  <c r="E147" i="4"/>
  <c r="F147" i="4"/>
  <c r="G147" i="4"/>
  <c r="H147" i="4"/>
  <c r="I147" i="4"/>
  <c r="J147" i="4"/>
  <c r="L147" i="4"/>
  <c r="M147" i="4"/>
  <c r="N147" i="4"/>
  <c r="O147" i="4" s="1"/>
  <c r="P147" i="4"/>
  <c r="Q147" i="4"/>
  <c r="R147" i="4"/>
  <c r="S147" i="4"/>
  <c r="U147" i="4"/>
  <c r="Y147" i="4"/>
  <c r="A148" i="4"/>
  <c r="B148" i="4"/>
  <c r="C148" i="4"/>
  <c r="D148" i="4"/>
  <c r="E148" i="4"/>
  <c r="F148" i="4"/>
  <c r="G148" i="4"/>
  <c r="H148" i="4"/>
  <c r="I148" i="4"/>
  <c r="J148" i="4"/>
  <c r="L148" i="4"/>
  <c r="M148" i="4"/>
  <c r="N148" i="4"/>
  <c r="O148" i="4" s="1"/>
  <c r="P148" i="4"/>
  <c r="Q148" i="4"/>
  <c r="R148" i="4"/>
  <c r="S148" i="4"/>
  <c r="T148" i="4"/>
  <c r="U148" i="4"/>
  <c r="A149" i="4"/>
  <c r="B149" i="4"/>
  <c r="C149" i="4"/>
  <c r="D149" i="4"/>
  <c r="E149" i="4"/>
  <c r="F149" i="4"/>
  <c r="G149" i="4"/>
  <c r="H149" i="4"/>
  <c r="I149" i="4"/>
  <c r="J149" i="4"/>
  <c r="L149" i="4"/>
  <c r="M149" i="4"/>
  <c r="N149" i="4"/>
  <c r="O149" i="4" s="1"/>
  <c r="P149" i="4"/>
  <c r="Q149" i="4"/>
  <c r="R149" i="4"/>
  <c r="S149" i="4"/>
  <c r="U149" i="4"/>
  <c r="Y149" i="4"/>
  <c r="A150" i="4"/>
  <c r="B150" i="4"/>
  <c r="C150" i="4"/>
  <c r="D150" i="4"/>
  <c r="E150" i="4"/>
  <c r="F150" i="4"/>
  <c r="G150" i="4"/>
  <c r="I150" i="4"/>
  <c r="L150" i="4"/>
  <c r="M150" i="4"/>
  <c r="N150" i="4"/>
  <c r="O150" i="4" s="1"/>
  <c r="P150" i="4"/>
  <c r="Q150" i="4"/>
  <c r="R150" i="4"/>
  <c r="S150" i="4"/>
  <c r="U150" i="4"/>
  <c r="Y150" i="4"/>
  <c r="A151" i="4"/>
  <c r="B151" i="4"/>
  <c r="C151" i="4"/>
  <c r="D151" i="4"/>
  <c r="E151" i="4"/>
  <c r="F151" i="4"/>
  <c r="G151" i="4"/>
  <c r="I151" i="4"/>
  <c r="J151" i="4"/>
  <c r="L151" i="4"/>
  <c r="M151" i="4"/>
  <c r="N151" i="4"/>
  <c r="O151" i="4" s="1"/>
  <c r="P151" i="4"/>
  <c r="Q151" i="4"/>
  <c r="R151" i="4"/>
  <c r="S151" i="4"/>
  <c r="T151" i="4"/>
  <c r="U151" i="4"/>
  <c r="Y151" i="4"/>
  <c r="A152" i="4"/>
  <c r="B152" i="4"/>
  <c r="C152" i="4"/>
  <c r="D152" i="4"/>
  <c r="E152" i="4"/>
  <c r="F152" i="4"/>
  <c r="G152" i="4"/>
  <c r="I152" i="4"/>
  <c r="J152" i="4"/>
  <c r="L152" i="4"/>
  <c r="M152" i="4"/>
  <c r="N152" i="4"/>
  <c r="O152" i="4" s="1"/>
  <c r="P152" i="4"/>
  <c r="Q152" i="4"/>
  <c r="R152" i="4"/>
  <c r="S152" i="4"/>
  <c r="U152" i="4"/>
  <c r="Y152" i="4"/>
  <c r="A153" i="4"/>
  <c r="B153" i="4"/>
  <c r="C153" i="4"/>
  <c r="D153" i="4"/>
  <c r="E153" i="4"/>
  <c r="F153" i="4"/>
  <c r="G153" i="4"/>
  <c r="I153" i="4"/>
  <c r="J153" i="4"/>
  <c r="L153" i="4"/>
  <c r="M153" i="4"/>
  <c r="N153" i="4"/>
  <c r="O153" i="4" s="1"/>
  <c r="P153" i="4"/>
  <c r="Q153" i="4"/>
  <c r="R153" i="4"/>
  <c r="S153" i="4"/>
  <c r="U153" i="4"/>
  <c r="Y153" i="4"/>
  <c r="A154" i="4"/>
  <c r="B154" i="4"/>
  <c r="C154" i="4"/>
  <c r="E154" i="4"/>
  <c r="F154" i="4"/>
  <c r="G154" i="4"/>
  <c r="I154" i="4"/>
  <c r="L154" i="4"/>
  <c r="M154" i="4"/>
  <c r="N154" i="4"/>
  <c r="O154" i="4" s="1"/>
  <c r="P154" i="4"/>
  <c r="Q154" i="4"/>
  <c r="R154" i="4"/>
  <c r="S154" i="4"/>
  <c r="U154" i="4"/>
  <c r="Y154" i="4"/>
  <c r="A155" i="4"/>
  <c r="B155" i="4"/>
  <c r="C155" i="4"/>
  <c r="D155" i="4"/>
  <c r="E155" i="4"/>
  <c r="F155" i="4"/>
  <c r="G155" i="4"/>
  <c r="I155" i="4"/>
  <c r="L155" i="4"/>
  <c r="M155" i="4"/>
  <c r="N155" i="4"/>
  <c r="O155" i="4" s="1"/>
  <c r="P155" i="4"/>
  <c r="Q155" i="4"/>
  <c r="R155" i="4"/>
  <c r="S155" i="4"/>
  <c r="U155" i="4"/>
  <c r="Y155" i="4"/>
  <c r="A156" i="4"/>
  <c r="B156" i="4"/>
  <c r="C156" i="4"/>
  <c r="D156" i="4"/>
  <c r="E156" i="4"/>
  <c r="F156" i="4"/>
  <c r="G156" i="4"/>
  <c r="I156" i="4"/>
  <c r="L156" i="4"/>
  <c r="M156" i="4"/>
  <c r="N156" i="4"/>
  <c r="O156" i="4" s="1"/>
  <c r="P156" i="4"/>
  <c r="Q156" i="4"/>
  <c r="R156" i="4"/>
  <c r="S156" i="4"/>
  <c r="U156" i="4"/>
  <c r="A157" i="4"/>
  <c r="B157" i="4"/>
  <c r="C157" i="4"/>
  <c r="D157" i="4"/>
  <c r="E157" i="4"/>
  <c r="F157" i="4"/>
  <c r="G157" i="4"/>
  <c r="I157" i="4"/>
  <c r="L157" i="4"/>
  <c r="M157" i="4"/>
  <c r="N157" i="4"/>
  <c r="O157" i="4" s="1"/>
  <c r="P157" i="4"/>
  <c r="Q157" i="4"/>
  <c r="R157" i="4"/>
  <c r="S157" i="4"/>
  <c r="U157" i="4"/>
  <c r="Y157" i="4"/>
  <c r="A158" i="4"/>
  <c r="B158" i="4"/>
  <c r="C158" i="4"/>
  <c r="D158" i="4"/>
  <c r="E158" i="4"/>
  <c r="F158" i="4"/>
  <c r="G158" i="4"/>
  <c r="I158" i="4"/>
  <c r="L158" i="4"/>
  <c r="M158" i="4"/>
  <c r="N158" i="4"/>
  <c r="O158" i="4" s="1"/>
  <c r="P158" i="4"/>
  <c r="Q158" i="4"/>
  <c r="R158" i="4"/>
  <c r="S158" i="4"/>
  <c r="U158" i="4"/>
  <c r="Y158" i="4"/>
  <c r="A159" i="4"/>
  <c r="B159" i="4"/>
  <c r="C159" i="4"/>
  <c r="D159" i="4"/>
  <c r="E159" i="4"/>
  <c r="F159" i="4"/>
  <c r="G159" i="4"/>
  <c r="I159" i="4"/>
  <c r="L159" i="4"/>
  <c r="M159" i="4"/>
  <c r="N159" i="4"/>
  <c r="O159" i="4" s="1"/>
  <c r="P159" i="4"/>
  <c r="Q159" i="4"/>
  <c r="R159" i="4"/>
  <c r="S159" i="4"/>
  <c r="U159" i="4"/>
  <c r="Y159" i="4"/>
  <c r="A160" i="4"/>
  <c r="B160" i="4"/>
  <c r="C160" i="4"/>
  <c r="D160" i="4"/>
  <c r="E160" i="4"/>
  <c r="F160" i="4"/>
  <c r="G160" i="4"/>
  <c r="I160" i="4"/>
  <c r="L160" i="4"/>
  <c r="M160" i="4"/>
  <c r="N160" i="4"/>
  <c r="O160" i="4" s="1"/>
  <c r="P160" i="4"/>
  <c r="Q160" i="4"/>
  <c r="R160" i="4"/>
  <c r="S160" i="4"/>
  <c r="U160" i="4"/>
  <c r="Y160" i="4"/>
  <c r="A161" i="4"/>
  <c r="B161" i="4"/>
  <c r="C161" i="4"/>
  <c r="D161" i="4"/>
  <c r="E161" i="4"/>
  <c r="F161" i="4"/>
  <c r="G161" i="4"/>
  <c r="I161" i="4"/>
  <c r="L161" i="4"/>
  <c r="M161" i="4"/>
  <c r="N161" i="4"/>
  <c r="O161" i="4" s="1"/>
  <c r="P161" i="4"/>
  <c r="Q161" i="4"/>
  <c r="R161" i="4"/>
  <c r="S161" i="4"/>
  <c r="U161" i="4"/>
  <c r="Y161" i="4"/>
  <c r="A162" i="4"/>
  <c r="B162" i="4"/>
  <c r="C162" i="4"/>
  <c r="E162" i="4"/>
  <c r="F162" i="4"/>
  <c r="G162" i="4"/>
  <c r="H162" i="4"/>
  <c r="I162" i="4"/>
  <c r="L162" i="4"/>
  <c r="M162" i="4"/>
  <c r="N162" i="4"/>
  <c r="O162" i="4" s="1"/>
  <c r="P162" i="4"/>
  <c r="Q162" i="4"/>
  <c r="R162" i="4"/>
  <c r="S162" i="4"/>
  <c r="U162" i="4"/>
  <c r="Y162" i="4"/>
  <c r="A163" i="4"/>
  <c r="B163" i="4"/>
  <c r="C163" i="4"/>
  <c r="D163" i="4"/>
  <c r="E163" i="4"/>
  <c r="F163" i="4"/>
  <c r="G163" i="4"/>
  <c r="I163" i="4"/>
  <c r="L163" i="4"/>
  <c r="M163" i="4"/>
  <c r="N163" i="4"/>
  <c r="O163" i="4" s="1"/>
  <c r="P163" i="4"/>
  <c r="Q163" i="4"/>
  <c r="R163" i="4"/>
  <c r="S163" i="4"/>
  <c r="U163" i="4"/>
  <c r="Y163" i="4"/>
  <c r="A164" i="4"/>
  <c r="B164" i="4"/>
  <c r="C164" i="4"/>
  <c r="D164" i="4"/>
  <c r="E164" i="4"/>
  <c r="F164" i="4"/>
  <c r="G164" i="4"/>
  <c r="H164" i="4"/>
  <c r="I164" i="4"/>
  <c r="J164" i="4"/>
  <c r="L164" i="4"/>
  <c r="M164" i="4"/>
  <c r="N164" i="4"/>
  <c r="O164" i="4" s="1"/>
  <c r="P164" i="4"/>
  <c r="Q164" i="4"/>
  <c r="R164" i="4"/>
  <c r="S164" i="4"/>
  <c r="U164" i="4"/>
  <c r="A165" i="4"/>
  <c r="B165" i="4"/>
  <c r="C165" i="4"/>
  <c r="D165" i="4"/>
  <c r="E165" i="4"/>
  <c r="F165" i="4"/>
  <c r="G165" i="4"/>
  <c r="I165" i="4"/>
  <c r="L165" i="4"/>
  <c r="M165" i="4"/>
  <c r="N165" i="4"/>
  <c r="O165" i="4" s="1"/>
  <c r="P165" i="4"/>
  <c r="Q165" i="4"/>
  <c r="R165" i="4"/>
  <c r="S165" i="4"/>
  <c r="U165" i="4"/>
  <c r="Y165" i="4"/>
  <c r="A166" i="4"/>
  <c r="B166" i="4"/>
  <c r="C166" i="4"/>
  <c r="D166" i="4"/>
  <c r="E166" i="4"/>
  <c r="F166" i="4"/>
  <c r="G166" i="4"/>
  <c r="H166" i="4"/>
  <c r="I166" i="4"/>
  <c r="L166" i="4"/>
  <c r="M166" i="4"/>
  <c r="N166" i="4"/>
  <c r="O166" i="4" s="1"/>
  <c r="P166" i="4"/>
  <c r="Q166" i="4"/>
  <c r="R166" i="4"/>
  <c r="S166" i="4"/>
  <c r="T166" i="4"/>
  <c r="U166" i="4"/>
  <c r="Y166" i="4"/>
  <c r="A167" i="4"/>
  <c r="B167" i="4"/>
  <c r="C167" i="4"/>
  <c r="D167" i="4"/>
  <c r="E167" i="4"/>
  <c r="F167" i="4"/>
  <c r="G167" i="4"/>
  <c r="H167" i="4"/>
  <c r="I167" i="4"/>
  <c r="L167" i="4"/>
  <c r="M167" i="4"/>
  <c r="N167" i="4"/>
  <c r="O167" i="4" s="1"/>
  <c r="P167" i="4"/>
  <c r="Q167" i="4"/>
  <c r="R167" i="4"/>
  <c r="S167" i="4"/>
  <c r="U167" i="4"/>
  <c r="Y167" i="4"/>
  <c r="A168" i="4"/>
  <c r="B168" i="4"/>
  <c r="C168" i="4"/>
  <c r="D168" i="4"/>
  <c r="E168" i="4"/>
  <c r="F168" i="4"/>
  <c r="G168" i="4"/>
  <c r="I168" i="4"/>
  <c r="L168" i="4"/>
  <c r="M168" i="4"/>
  <c r="N168" i="4"/>
  <c r="O168" i="4" s="1"/>
  <c r="P168" i="4"/>
  <c r="Q168" i="4"/>
  <c r="R168" i="4"/>
  <c r="S168" i="4"/>
  <c r="U168" i="4"/>
  <c r="Y168" i="4"/>
  <c r="A169" i="4"/>
  <c r="B169" i="4"/>
  <c r="C169" i="4"/>
  <c r="D169" i="4"/>
  <c r="E169" i="4"/>
  <c r="F169" i="4"/>
  <c r="G169" i="4"/>
  <c r="I169" i="4"/>
  <c r="L169" i="4"/>
  <c r="M169" i="4"/>
  <c r="N169" i="4"/>
  <c r="O169" i="4" s="1"/>
  <c r="P169" i="4"/>
  <c r="Q169" i="4"/>
  <c r="R169" i="4"/>
  <c r="S169" i="4"/>
  <c r="T169" i="4"/>
  <c r="U169" i="4"/>
  <c r="V169" i="4"/>
  <c r="Y169" i="4"/>
  <c r="A170" i="4"/>
  <c r="B170" i="4"/>
  <c r="C170" i="4"/>
  <c r="D170" i="4"/>
  <c r="E170" i="4"/>
  <c r="F170" i="4"/>
  <c r="G170" i="4"/>
  <c r="I170" i="4"/>
  <c r="L170" i="4"/>
  <c r="M170" i="4"/>
  <c r="N170" i="4"/>
  <c r="O170" i="4" s="1"/>
  <c r="P170" i="4"/>
  <c r="Q170" i="4"/>
  <c r="R170" i="4"/>
  <c r="S170" i="4"/>
  <c r="U170" i="4"/>
  <c r="Y170" i="4"/>
  <c r="A171" i="4"/>
  <c r="B171" i="4"/>
  <c r="C171" i="4"/>
  <c r="D171" i="4"/>
  <c r="E171" i="4"/>
  <c r="F171" i="4"/>
  <c r="G171" i="4"/>
  <c r="I171" i="4"/>
  <c r="L171" i="4"/>
  <c r="M171" i="4"/>
  <c r="N171" i="4"/>
  <c r="O171" i="4" s="1"/>
  <c r="P171" i="4"/>
  <c r="Q171" i="4"/>
  <c r="R171" i="4"/>
  <c r="S171" i="4"/>
  <c r="T171" i="4"/>
  <c r="U171" i="4"/>
  <c r="V171" i="4"/>
  <c r="Y171" i="4"/>
  <c r="A172" i="4"/>
  <c r="B172" i="4"/>
  <c r="C172" i="4"/>
  <c r="D172" i="4"/>
  <c r="E172" i="4"/>
  <c r="F172" i="4"/>
  <c r="G172" i="4"/>
  <c r="I172" i="4"/>
  <c r="L172" i="4"/>
  <c r="M172" i="4"/>
  <c r="N172" i="4"/>
  <c r="O172" i="4" s="1"/>
  <c r="P172" i="4"/>
  <c r="Q172" i="4"/>
  <c r="R172" i="4"/>
  <c r="S172" i="4"/>
  <c r="U172" i="4"/>
  <c r="A173" i="4"/>
  <c r="B173" i="4"/>
  <c r="C173" i="4"/>
  <c r="D173" i="4"/>
  <c r="E173" i="4"/>
  <c r="F173" i="4"/>
  <c r="G173" i="4"/>
  <c r="I173" i="4"/>
  <c r="L173" i="4"/>
  <c r="M173" i="4"/>
  <c r="N173" i="4"/>
  <c r="O173" i="4" s="1"/>
  <c r="P173" i="4"/>
  <c r="Q173" i="4"/>
  <c r="R173" i="4"/>
  <c r="S173" i="4"/>
  <c r="T173" i="4"/>
  <c r="U173" i="4"/>
  <c r="V173" i="4"/>
  <c r="Y173" i="4"/>
  <c r="A174" i="4"/>
  <c r="B174" i="4"/>
  <c r="C174" i="4"/>
  <c r="D174" i="4"/>
  <c r="E174" i="4"/>
  <c r="F174" i="4"/>
  <c r="G174" i="4"/>
  <c r="I174" i="4"/>
  <c r="J174" i="4"/>
  <c r="L174" i="4"/>
  <c r="M174" i="4"/>
  <c r="N174" i="4"/>
  <c r="O174" i="4" s="1"/>
  <c r="P174" i="4"/>
  <c r="Q174" i="4"/>
  <c r="R174" i="4"/>
  <c r="S174" i="4"/>
  <c r="U174" i="4"/>
  <c r="Y174" i="4"/>
  <c r="A175" i="4"/>
  <c r="B175" i="4"/>
  <c r="C175" i="4"/>
  <c r="D175" i="4"/>
  <c r="E175" i="4"/>
  <c r="F175" i="4"/>
  <c r="G175" i="4"/>
  <c r="I175" i="4"/>
  <c r="J175" i="4"/>
  <c r="L175" i="4"/>
  <c r="M175" i="4"/>
  <c r="N175" i="4"/>
  <c r="O175" i="4" s="1"/>
  <c r="P175" i="4"/>
  <c r="Q175" i="4"/>
  <c r="R175" i="4"/>
  <c r="S175" i="4"/>
  <c r="T175" i="4"/>
  <c r="U175" i="4"/>
  <c r="Y175" i="4"/>
  <c r="A176" i="4"/>
  <c r="B176" i="4"/>
  <c r="C176" i="4"/>
  <c r="D176" i="4"/>
  <c r="E176" i="4"/>
  <c r="F176" i="4"/>
  <c r="G176" i="4"/>
  <c r="I176" i="4"/>
  <c r="J176" i="4"/>
  <c r="L176" i="4"/>
  <c r="M176" i="4"/>
  <c r="N176" i="4"/>
  <c r="O176" i="4" s="1"/>
  <c r="P176" i="4"/>
  <c r="Q176" i="4"/>
  <c r="R176" i="4"/>
  <c r="S176" i="4"/>
  <c r="U176" i="4"/>
  <c r="Y176" i="4"/>
  <c r="A177" i="4"/>
  <c r="B177" i="4"/>
  <c r="C177" i="4"/>
  <c r="D177" i="4"/>
  <c r="E177" i="4"/>
  <c r="F177" i="4"/>
  <c r="G177" i="4"/>
  <c r="I177" i="4"/>
  <c r="L177" i="4"/>
  <c r="M177" i="4"/>
  <c r="N177" i="4"/>
  <c r="O177" i="4" s="1"/>
  <c r="P177" i="4"/>
  <c r="Q177" i="4"/>
  <c r="R177" i="4"/>
  <c r="S177" i="4"/>
  <c r="U177" i="4"/>
  <c r="Y177" i="4"/>
  <c r="A178" i="4"/>
  <c r="B178" i="4"/>
  <c r="C178" i="4"/>
  <c r="E178" i="4"/>
  <c r="F178" i="4"/>
  <c r="G178" i="4"/>
  <c r="I178" i="4"/>
  <c r="L178" i="4"/>
  <c r="M178" i="4"/>
  <c r="N178" i="4"/>
  <c r="O178" i="4" s="1"/>
  <c r="P178" i="4"/>
  <c r="Q178" i="4"/>
  <c r="R178" i="4"/>
  <c r="S178" i="4"/>
  <c r="U178" i="4"/>
  <c r="Y178" i="4"/>
  <c r="A179" i="4"/>
  <c r="B179" i="4"/>
  <c r="C179" i="4"/>
  <c r="D179" i="4"/>
  <c r="E179" i="4"/>
  <c r="F179" i="4"/>
  <c r="G179" i="4"/>
  <c r="I179" i="4"/>
  <c r="L179" i="4"/>
  <c r="M179" i="4"/>
  <c r="N179" i="4"/>
  <c r="O179" i="4" s="1"/>
  <c r="P179" i="4"/>
  <c r="Q179" i="4"/>
  <c r="R179" i="4"/>
  <c r="S179" i="4"/>
  <c r="T179" i="4"/>
  <c r="U179" i="4"/>
  <c r="Y179" i="4"/>
  <c r="A180" i="4"/>
  <c r="B180" i="4"/>
  <c r="C180" i="4"/>
  <c r="D180" i="4"/>
  <c r="E180" i="4"/>
  <c r="F180" i="4"/>
  <c r="G180" i="4"/>
  <c r="I180" i="4"/>
  <c r="L180" i="4"/>
  <c r="M180" i="4"/>
  <c r="N180" i="4"/>
  <c r="O180" i="4" s="1"/>
  <c r="P180" i="4"/>
  <c r="Q180" i="4"/>
  <c r="R180" i="4"/>
  <c r="S180" i="4"/>
  <c r="U180" i="4"/>
  <c r="A181" i="4"/>
  <c r="B181" i="4"/>
  <c r="C181" i="4"/>
  <c r="D181" i="4"/>
  <c r="E181" i="4"/>
  <c r="F181" i="4"/>
  <c r="G181" i="4"/>
  <c r="I181" i="4"/>
  <c r="L181" i="4"/>
  <c r="M181" i="4"/>
  <c r="N181" i="4"/>
  <c r="O181" i="4" s="1"/>
  <c r="P181" i="4"/>
  <c r="Q181" i="4"/>
  <c r="R181" i="4"/>
  <c r="S181" i="4"/>
  <c r="T181" i="4"/>
  <c r="U181" i="4"/>
  <c r="Y181" i="4"/>
  <c r="A182" i="4"/>
  <c r="B182" i="4"/>
  <c r="C182" i="4"/>
  <c r="D182" i="4"/>
  <c r="E182" i="4"/>
  <c r="F182" i="4"/>
  <c r="G182" i="4"/>
  <c r="I182" i="4"/>
  <c r="L182" i="4"/>
  <c r="M182" i="4"/>
  <c r="N182" i="4"/>
  <c r="O182" i="4" s="1"/>
  <c r="P182" i="4"/>
  <c r="Q182" i="4"/>
  <c r="R182" i="4"/>
  <c r="S182" i="4"/>
  <c r="U182" i="4"/>
  <c r="Y182" i="4"/>
  <c r="A183" i="4"/>
  <c r="B183" i="4"/>
  <c r="C183" i="4"/>
  <c r="D183" i="4"/>
  <c r="E183" i="4"/>
  <c r="F183" i="4"/>
  <c r="G183" i="4"/>
  <c r="I183" i="4"/>
  <c r="L183" i="4"/>
  <c r="M183" i="4"/>
  <c r="N183" i="4"/>
  <c r="O183" i="4" s="1"/>
  <c r="P183" i="4"/>
  <c r="Q183" i="4"/>
  <c r="R183" i="4"/>
  <c r="S183" i="4"/>
  <c r="T183" i="4"/>
  <c r="U183" i="4"/>
  <c r="Y183" i="4"/>
  <c r="A184" i="4"/>
  <c r="B184" i="4"/>
  <c r="C184" i="4"/>
  <c r="D184" i="4"/>
  <c r="E184" i="4"/>
  <c r="F184" i="4"/>
  <c r="G184" i="4"/>
  <c r="I184" i="4"/>
  <c r="L184" i="4"/>
  <c r="M184" i="4"/>
  <c r="N184" i="4"/>
  <c r="O184" i="4" s="1"/>
  <c r="P184" i="4"/>
  <c r="Q184" i="4"/>
  <c r="R184" i="4"/>
  <c r="S184" i="4"/>
  <c r="U184" i="4"/>
  <c r="Y184" i="4"/>
  <c r="A185" i="4"/>
  <c r="B185" i="4"/>
  <c r="C185" i="4"/>
  <c r="D185" i="4"/>
  <c r="E185" i="4"/>
  <c r="F185" i="4"/>
  <c r="G185" i="4"/>
  <c r="I185" i="4"/>
  <c r="L185" i="4"/>
  <c r="M185" i="4"/>
  <c r="N185" i="4"/>
  <c r="O185" i="4" s="1"/>
  <c r="P185" i="4"/>
  <c r="Q185" i="4"/>
  <c r="R185" i="4"/>
  <c r="S185" i="4"/>
  <c r="T185" i="4"/>
  <c r="U185" i="4"/>
  <c r="Y185" i="4"/>
  <c r="A186" i="4"/>
  <c r="B186" i="4"/>
  <c r="C186" i="4"/>
  <c r="E186" i="4"/>
  <c r="F186" i="4"/>
  <c r="G186" i="4"/>
  <c r="H186" i="4"/>
  <c r="I186" i="4"/>
  <c r="L186" i="4"/>
  <c r="M186" i="4"/>
  <c r="N186" i="4"/>
  <c r="O186" i="4" s="1"/>
  <c r="P186" i="4"/>
  <c r="Q186" i="4"/>
  <c r="R186" i="4"/>
  <c r="S186" i="4"/>
  <c r="U186" i="4"/>
  <c r="Y186" i="4"/>
  <c r="A187" i="4"/>
  <c r="B187" i="4"/>
  <c r="C187" i="4"/>
  <c r="D187" i="4"/>
  <c r="E187" i="4"/>
  <c r="F187" i="4"/>
  <c r="G187" i="4"/>
  <c r="H187" i="4"/>
  <c r="I187" i="4"/>
  <c r="L187" i="4"/>
  <c r="M187" i="4"/>
  <c r="N187" i="4"/>
  <c r="O187" i="4" s="1"/>
  <c r="P187" i="4"/>
  <c r="Q187" i="4"/>
  <c r="R187" i="4"/>
  <c r="S187" i="4"/>
  <c r="U187" i="4"/>
  <c r="Y187" i="4"/>
  <c r="A188" i="4"/>
  <c r="B188" i="4"/>
  <c r="C188" i="4"/>
  <c r="D188" i="4"/>
  <c r="E188" i="4"/>
  <c r="F188" i="4"/>
  <c r="G188" i="4"/>
  <c r="H188" i="4"/>
  <c r="I188" i="4"/>
  <c r="L188" i="4"/>
  <c r="M188" i="4"/>
  <c r="N188" i="4"/>
  <c r="O188" i="4" s="1"/>
  <c r="P188" i="4"/>
  <c r="Q188" i="4"/>
  <c r="R188" i="4"/>
  <c r="S188" i="4"/>
  <c r="T188" i="4"/>
  <c r="U188" i="4"/>
  <c r="V188" i="4"/>
  <c r="A189" i="4"/>
  <c r="B189" i="4"/>
  <c r="C189" i="4"/>
  <c r="D189" i="4"/>
  <c r="E189" i="4"/>
  <c r="F189" i="4"/>
  <c r="G189" i="4"/>
  <c r="I189" i="4"/>
  <c r="L189" i="4"/>
  <c r="M189" i="4"/>
  <c r="N189" i="4"/>
  <c r="O189" i="4" s="1"/>
  <c r="P189" i="4"/>
  <c r="Q189" i="4"/>
  <c r="R189" i="4"/>
  <c r="S189" i="4"/>
  <c r="U189" i="4"/>
  <c r="Y189" i="4"/>
  <c r="A190" i="4"/>
  <c r="B190" i="4"/>
  <c r="C190" i="4"/>
  <c r="D190" i="4"/>
  <c r="E190" i="4"/>
  <c r="F190" i="4"/>
  <c r="G190" i="4"/>
  <c r="I190" i="4"/>
  <c r="L190" i="4"/>
  <c r="M190" i="4"/>
  <c r="N190" i="4"/>
  <c r="O190" i="4" s="1"/>
  <c r="P190" i="4"/>
  <c r="Q190" i="4"/>
  <c r="R190" i="4"/>
  <c r="S190" i="4"/>
  <c r="T190" i="4"/>
  <c r="U190" i="4"/>
  <c r="V190" i="4"/>
  <c r="Y190" i="4"/>
  <c r="A191" i="4"/>
  <c r="B191" i="4"/>
  <c r="C191" i="4"/>
  <c r="D191" i="4"/>
  <c r="E191" i="4"/>
  <c r="F191" i="4"/>
  <c r="G191" i="4"/>
  <c r="I191" i="4"/>
  <c r="L191" i="4"/>
  <c r="M191" i="4"/>
  <c r="N191" i="4"/>
  <c r="O191" i="4" s="1"/>
  <c r="P191" i="4"/>
  <c r="Q191" i="4"/>
  <c r="R191" i="4"/>
  <c r="S191" i="4"/>
  <c r="U191" i="4"/>
  <c r="Y191" i="4"/>
  <c r="A192" i="4"/>
  <c r="B192" i="4"/>
  <c r="C192" i="4"/>
  <c r="D192" i="4"/>
  <c r="E192" i="4"/>
  <c r="F192" i="4"/>
  <c r="G192" i="4"/>
  <c r="I192" i="4"/>
  <c r="L192" i="4"/>
  <c r="M192" i="4"/>
  <c r="N192" i="4"/>
  <c r="O192" i="4" s="1"/>
  <c r="P192" i="4"/>
  <c r="Q192" i="4"/>
  <c r="R192" i="4"/>
  <c r="S192" i="4"/>
  <c r="T192" i="4"/>
  <c r="U192" i="4"/>
  <c r="V192" i="4"/>
  <c r="Y192" i="4"/>
  <c r="A193" i="4"/>
  <c r="B193" i="4"/>
  <c r="C193" i="4"/>
  <c r="D193" i="4"/>
  <c r="E193" i="4"/>
  <c r="F193" i="4"/>
  <c r="G193" i="4"/>
  <c r="I193" i="4"/>
  <c r="J193" i="4"/>
  <c r="L193" i="4"/>
  <c r="M193" i="4"/>
  <c r="N193" i="4"/>
  <c r="O193" i="4" s="1"/>
  <c r="P193" i="4"/>
  <c r="Q193" i="4"/>
  <c r="R193" i="4"/>
  <c r="S193" i="4"/>
  <c r="U193" i="4"/>
  <c r="Y193" i="4"/>
  <c r="A194" i="4"/>
  <c r="B194" i="4"/>
  <c r="C194" i="4"/>
  <c r="E194" i="4"/>
  <c r="F194" i="4"/>
  <c r="G194" i="4"/>
  <c r="I194" i="4"/>
  <c r="L194" i="4"/>
  <c r="M194" i="4"/>
  <c r="N194" i="4"/>
  <c r="O194" i="4" s="1"/>
  <c r="P194" i="4"/>
  <c r="Q194" i="4"/>
  <c r="R194" i="4"/>
  <c r="S194" i="4"/>
  <c r="T194" i="4"/>
  <c r="U194" i="4"/>
  <c r="V194" i="4"/>
  <c r="Y194" i="4"/>
  <c r="A195" i="4"/>
  <c r="B195" i="4"/>
  <c r="C195" i="4"/>
  <c r="D195" i="4"/>
  <c r="E195" i="4"/>
  <c r="F195" i="4"/>
  <c r="G195" i="4"/>
  <c r="I195" i="4"/>
  <c r="L195" i="4"/>
  <c r="M195" i="4"/>
  <c r="N195" i="4"/>
  <c r="O195" i="4" s="1"/>
  <c r="P195" i="4"/>
  <c r="Q195" i="4"/>
  <c r="R195" i="4"/>
  <c r="S195" i="4"/>
  <c r="U195" i="4"/>
  <c r="Y195" i="4"/>
  <c r="A196" i="4"/>
  <c r="B196" i="4"/>
  <c r="C196" i="4"/>
  <c r="D196" i="4"/>
  <c r="E196" i="4"/>
  <c r="F196" i="4"/>
  <c r="G196" i="4"/>
  <c r="I196" i="4"/>
  <c r="L196" i="4"/>
  <c r="M196" i="4"/>
  <c r="N196" i="4"/>
  <c r="O196" i="4" s="1"/>
  <c r="P196" i="4"/>
  <c r="Q196" i="4"/>
  <c r="R196" i="4"/>
  <c r="S196" i="4"/>
  <c r="T196" i="4"/>
  <c r="U196" i="4"/>
  <c r="V196" i="4"/>
  <c r="A197" i="4"/>
  <c r="B197" i="4"/>
  <c r="C197" i="4"/>
  <c r="D197" i="4"/>
  <c r="E197" i="4"/>
  <c r="F197" i="4"/>
  <c r="G197" i="4"/>
  <c r="H197" i="4"/>
  <c r="I197" i="4"/>
  <c r="L197" i="4"/>
  <c r="M197" i="4"/>
  <c r="N197" i="4"/>
  <c r="O197" i="4" s="1"/>
  <c r="P197" i="4"/>
  <c r="Q197" i="4"/>
  <c r="R197" i="4"/>
  <c r="S197" i="4"/>
  <c r="U197" i="4"/>
  <c r="Y197" i="4"/>
  <c r="A198" i="4"/>
  <c r="B198" i="4"/>
  <c r="C198" i="4"/>
  <c r="D198" i="4"/>
  <c r="E198" i="4"/>
  <c r="F198" i="4"/>
  <c r="G198" i="4"/>
  <c r="I198" i="4"/>
  <c r="L198" i="4"/>
  <c r="M198" i="4"/>
  <c r="N198" i="4"/>
  <c r="O198" i="4" s="1"/>
  <c r="P198" i="4"/>
  <c r="Q198" i="4"/>
  <c r="R198" i="4"/>
  <c r="S198" i="4"/>
  <c r="U198" i="4"/>
  <c r="Y198" i="4"/>
  <c r="A199" i="4"/>
  <c r="B199" i="4"/>
  <c r="C199" i="4"/>
  <c r="D199" i="4"/>
  <c r="E199" i="4"/>
  <c r="F199" i="4"/>
  <c r="G199" i="4"/>
  <c r="H199" i="4"/>
  <c r="I199" i="4"/>
  <c r="L199" i="4"/>
  <c r="M199" i="4"/>
  <c r="N199" i="4"/>
  <c r="O199" i="4" s="1"/>
  <c r="P199" i="4"/>
  <c r="Q199" i="4"/>
  <c r="R199" i="4"/>
  <c r="S199" i="4"/>
  <c r="U199" i="4"/>
  <c r="Y199" i="4"/>
  <c r="A200" i="4"/>
  <c r="B200" i="4"/>
  <c r="C200" i="4"/>
  <c r="D200" i="4"/>
  <c r="E200" i="4"/>
  <c r="F200" i="4"/>
  <c r="G200" i="4"/>
  <c r="H200" i="4"/>
  <c r="I200" i="4"/>
  <c r="L200" i="4"/>
  <c r="M200" i="4"/>
  <c r="N200" i="4"/>
  <c r="O200" i="4" s="1"/>
  <c r="P200" i="4"/>
  <c r="Q200" i="4"/>
  <c r="R200" i="4"/>
  <c r="S200" i="4"/>
  <c r="U200" i="4"/>
  <c r="Y200" i="4"/>
  <c r="A201" i="4"/>
  <c r="B201" i="4"/>
  <c r="C201" i="4"/>
  <c r="D201" i="4"/>
  <c r="E201" i="4"/>
  <c r="F201" i="4"/>
  <c r="G201" i="4"/>
  <c r="H201" i="4"/>
  <c r="I201" i="4"/>
  <c r="J201" i="4"/>
  <c r="L201" i="4"/>
  <c r="M201" i="4"/>
  <c r="N201" i="4"/>
  <c r="O201" i="4" s="1"/>
  <c r="P201" i="4"/>
  <c r="Q201" i="4"/>
  <c r="R201" i="4"/>
  <c r="S201" i="4"/>
  <c r="U201" i="4"/>
  <c r="Y201" i="4"/>
  <c r="A202" i="4"/>
  <c r="B202" i="4"/>
  <c r="C202" i="4"/>
  <c r="E202" i="4"/>
  <c r="F202" i="4"/>
  <c r="G202" i="4"/>
  <c r="I202" i="4"/>
  <c r="J202" i="4"/>
  <c r="L202" i="4"/>
  <c r="N202" i="4"/>
  <c r="O202" i="4" s="1"/>
  <c r="P202" i="4"/>
  <c r="Q202" i="4"/>
  <c r="R202" i="4"/>
  <c r="S202" i="4"/>
  <c r="U202" i="4"/>
  <c r="Y202" i="4"/>
  <c r="A203" i="4"/>
  <c r="B203" i="4"/>
  <c r="C203" i="4"/>
  <c r="D203" i="4"/>
  <c r="E203" i="4"/>
  <c r="F203" i="4"/>
  <c r="G203" i="4"/>
  <c r="I203" i="4"/>
  <c r="L203" i="4"/>
  <c r="M203" i="4"/>
  <c r="N203" i="4"/>
  <c r="O203" i="4" s="1"/>
  <c r="P203" i="4"/>
  <c r="Q203" i="4"/>
  <c r="R203" i="4"/>
  <c r="S203" i="4"/>
  <c r="U203" i="4"/>
  <c r="Y203" i="4"/>
  <c r="A204" i="4"/>
  <c r="B204" i="4"/>
  <c r="C204" i="4"/>
  <c r="D204" i="4"/>
  <c r="E204" i="4"/>
  <c r="F204" i="4"/>
  <c r="G204" i="4"/>
  <c r="I204" i="4"/>
  <c r="L204" i="4"/>
  <c r="N204" i="4"/>
  <c r="O204" i="4" s="1"/>
  <c r="P204" i="4"/>
  <c r="Q204" i="4"/>
  <c r="R204" i="4"/>
  <c r="S204" i="4"/>
  <c r="U204" i="4"/>
  <c r="A205" i="4"/>
  <c r="B205" i="4"/>
  <c r="C205" i="4"/>
  <c r="D205" i="4"/>
  <c r="E205" i="4"/>
  <c r="F205" i="4"/>
  <c r="G205" i="4"/>
  <c r="I205" i="4"/>
  <c r="L205" i="4"/>
  <c r="M205" i="4"/>
  <c r="N205" i="4"/>
  <c r="O205" i="4" s="1"/>
  <c r="P205" i="4"/>
  <c r="Q205" i="4"/>
  <c r="R205" i="4"/>
  <c r="S205" i="4"/>
  <c r="U205" i="4"/>
  <c r="Y205" i="4"/>
  <c r="A206" i="4"/>
  <c r="B206" i="4"/>
  <c r="C206" i="4"/>
  <c r="D206" i="4"/>
  <c r="E206" i="4"/>
  <c r="F206" i="4"/>
  <c r="G206" i="4"/>
  <c r="I206" i="4"/>
  <c r="L206" i="4"/>
  <c r="N206" i="4"/>
  <c r="O206" i="4" s="1"/>
  <c r="P206" i="4"/>
  <c r="Q206" i="4"/>
  <c r="R206" i="4"/>
  <c r="S206" i="4"/>
  <c r="U206" i="4"/>
  <c r="Y206" i="4"/>
  <c r="A207" i="4"/>
  <c r="B207" i="4"/>
  <c r="C207" i="4"/>
  <c r="D207" i="4"/>
  <c r="E207" i="4"/>
  <c r="F207" i="4"/>
  <c r="G207" i="4"/>
  <c r="I207" i="4"/>
  <c r="L207" i="4"/>
  <c r="M207" i="4"/>
  <c r="N207" i="4"/>
  <c r="O207" i="4" s="1"/>
  <c r="P207" i="4"/>
  <c r="Q207" i="4"/>
  <c r="R207" i="4"/>
  <c r="S207" i="4"/>
  <c r="U207" i="4"/>
  <c r="Y207" i="4"/>
  <c r="A208" i="4"/>
  <c r="B208" i="4"/>
  <c r="C208" i="4"/>
  <c r="D208" i="4"/>
  <c r="E208" i="4"/>
  <c r="F208" i="4"/>
  <c r="G208" i="4"/>
  <c r="I208" i="4"/>
  <c r="L208" i="4"/>
  <c r="N208" i="4"/>
  <c r="O208" i="4" s="1"/>
  <c r="P208" i="4"/>
  <c r="Q208" i="4"/>
  <c r="R208" i="4"/>
  <c r="S208" i="4"/>
  <c r="U208" i="4"/>
  <c r="Y208" i="4"/>
  <c r="A209" i="4"/>
  <c r="B209" i="4"/>
  <c r="C209" i="4"/>
  <c r="D209" i="4"/>
  <c r="E209" i="4"/>
  <c r="F209" i="4"/>
  <c r="G209" i="4"/>
  <c r="I209" i="4"/>
  <c r="L209" i="4"/>
  <c r="M209" i="4"/>
  <c r="N209" i="4"/>
  <c r="O209" i="4" s="1"/>
  <c r="P209" i="4"/>
  <c r="Q209" i="4"/>
  <c r="R209" i="4"/>
  <c r="S209" i="4"/>
  <c r="U209" i="4"/>
  <c r="Y209" i="4"/>
  <c r="A210" i="4"/>
  <c r="B210" i="4"/>
  <c r="C210" i="4"/>
  <c r="E210" i="4"/>
  <c r="F210" i="4"/>
  <c r="G210" i="4"/>
  <c r="I210" i="4"/>
  <c r="L210" i="4"/>
  <c r="N210" i="4"/>
  <c r="O210" i="4" s="1"/>
  <c r="P210" i="4"/>
  <c r="Q210" i="4"/>
  <c r="R210" i="4"/>
  <c r="S210" i="4"/>
  <c r="U210" i="4"/>
  <c r="Y210" i="4"/>
  <c r="A211" i="4"/>
  <c r="B211" i="4"/>
  <c r="C211" i="4"/>
  <c r="D211" i="4"/>
  <c r="E211" i="4"/>
  <c r="F211" i="4"/>
  <c r="G211" i="4"/>
  <c r="I211" i="4"/>
  <c r="L211" i="4"/>
  <c r="M211" i="4"/>
  <c r="N211" i="4"/>
  <c r="O211" i="4" s="1"/>
  <c r="P211" i="4"/>
  <c r="Q211" i="4"/>
  <c r="R211" i="4"/>
  <c r="S211" i="4"/>
  <c r="T211" i="4"/>
  <c r="U211" i="4"/>
  <c r="V211" i="4"/>
  <c r="Y211" i="4"/>
  <c r="A212" i="4"/>
  <c r="B212" i="4"/>
  <c r="C212" i="4"/>
  <c r="D212" i="4"/>
  <c r="E212" i="4"/>
  <c r="F212" i="4"/>
  <c r="G212" i="4"/>
  <c r="I212" i="4"/>
  <c r="L212" i="4"/>
  <c r="N212" i="4"/>
  <c r="O212" i="4" s="1"/>
  <c r="P212" i="4"/>
  <c r="Q212" i="4"/>
  <c r="R212" i="4"/>
  <c r="S212" i="4"/>
  <c r="U212" i="4"/>
  <c r="A213" i="4"/>
  <c r="B213" i="4"/>
  <c r="C213" i="4"/>
  <c r="D213" i="4"/>
  <c r="E213" i="4"/>
  <c r="F213" i="4"/>
  <c r="G213" i="4"/>
  <c r="I213" i="4"/>
  <c r="L213" i="4"/>
  <c r="M213" i="4"/>
  <c r="N213" i="4"/>
  <c r="O213" i="4" s="1"/>
  <c r="P213" i="4"/>
  <c r="Q213" i="4"/>
  <c r="R213" i="4"/>
  <c r="S213" i="4"/>
  <c r="T213" i="4"/>
  <c r="U213" i="4"/>
  <c r="V213" i="4"/>
  <c r="Y213" i="4"/>
  <c r="A214" i="4"/>
  <c r="B214" i="4"/>
  <c r="C214" i="4"/>
  <c r="D214" i="4"/>
  <c r="E214" i="4"/>
  <c r="F214" i="4"/>
  <c r="G214" i="4"/>
  <c r="H214" i="4"/>
  <c r="I214" i="4"/>
  <c r="L214" i="4"/>
  <c r="N214" i="4"/>
  <c r="O214" i="4" s="1"/>
  <c r="P214" i="4"/>
  <c r="Q214" i="4"/>
  <c r="R214" i="4"/>
  <c r="S214" i="4"/>
  <c r="U214" i="4"/>
  <c r="Y214" i="4"/>
  <c r="A215" i="4"/>
  <c r="B215" i="4"/>
  <c r="C215" i="4"/>
  <c r="D215" i="4"/>
  <c r="E215" i="4"/>
  <c r="F215" i="4"/>
  <c r="G215" i="4"/>
  <c r="H215" i="4"/>
  <c r="I215" i="4"/>
  <c r="L215" i="4"/>
  <c r="N215" i="4"/>
  <c r="O215" i="4" s="1"/>
  <c r="P215" i="4"/>
  <c r="Q215" i="4"/>
  <c r="R215" i="4"/>
  <c r="S215" i="4"/>
  <c r="T215" i="4"/>
  <c r="U215" i="4"/>
  <c r="Y215" i="4"/>
  <c r="A216" i="4"/>
  <c r="B216" i="4"/>
  <c r="C216" i="4"/>
  <c r="D216" i="4"/>
  <c r="E216" i="4"/>
  <c r="F216" i="4"/>
  <c r="G216" i="4"/>
  <c r="H216" i="4"/>
  <c r="I216" i="4"/>
  <c r="J216" i="4"/>
  <c r="L216" i="4"/>
  <c r="M216" i="4"/>
  <c r="N216" i="4"/>
  <c r="O216" i="4" s="1"/>
  <c r="P216" i="4"/>
  <c r="Q216" i="4"/>
  <c r="R216" i="4"/>
  <c r="S216" i="4"/>
  <c r="T216" i="4"/>
  <c r="U216" i="4"/>
  <c r="V216" i="4"/>
  <c r="Y216" i="4"/>
  <c r="A217" i="4"/>
  <c r="B217" i="4"/>
  <c r="C217" i="4"/>
  <c r="D217" i="4"/>
  <c r="E217" i="4"/>
  <c r="F217" i="4"/>
  <c r="G217" i="4"/>
  <c r="I217" i="4"/>
  <c r="L217" i="4"/>
  <c r="N217" i="4"/>
  <c r="O217" i="4" s="1"/>
  <c r="P217" i="4"/>
  <c r="Q217" i="4"/>
  <c r="R217" i="4"/>
  <c r="S217" i="4"/>
  <c r="U217" i="4"/>
  <c r="Y217" i="4"/>
  <c r="A218" i="4"/>
  <c r="B218" i="4"/>
  <c r="C218" i="4"/>
  <c r="E218" i="4"/>
  <c r="F218" i="4"/>
  <c r="G218" i="4"/>
  <c r="I218" i="4"/>
  <c r="J218" i="4"/>
  <c r="L218" i="4"/>
  <c r="M218" i="4"/>
  <c r="N218" i="4"/>
  <c r="O218" i="4" s="1"/>
  <c r="P218" i="4"/>
  <c r="Q218" i="4"/>
  <c r="R218" i="4"/>
  <c r="S218" i="4"/>
  <c r="T218" i="4"/>
  <c r="U218" i="4"/>
  <c r="V218" i="4"/>
  <c r="Y218" i="4"/>
  <c r="A219" i="4"/>
  <c r="B219" i="4"/>
  <c r="C219" i="4"/>
  <c r="D219" i="4"/>
  <c r="E219" i="4"/>
  <c r="F219" i="4"/>
  <c r="G219" i="4"/>
  <c r="I219" i="4"/>
  <c r="J219" i="4"/>
  <c r="L219" i="4"/>
  <c r="N219" i="4"/>
  <c r="O219" i="4" s="1"/>
  <c r="P219" i="4"/>
  <c r="Q219" i="4"/>
  <c r="R219" i="4"/>
  <c r="S219" i="4"/>
  <c r="U219" i="4"/>
  <c r="Y219" i="4"/>
  <c r="A220" i="4"/>
  <c r="B220" i="4"/>
  <c r="C220" i="4"/>
  <c r="D220" i="4"/>
  <c r="E220" i="4"/>
  <c r="F220" i="4"/>
  <c r="G220" i="4"/>
  <c r="I220" i="4"/>
  <c r="L220" i="4"/>
  <c r="M220" i="4"/>
  <c r="N220" i="4"/>
  <c r="O220" i="4" s="1"/>
  <c r="P220" i="4"/>
  <c r="Q220" i="4"/>
  <c r="R220" i="4"/>
  <c r="S220" i="4"/>
  <c r="U220" i="4"/>
  <c r="A221" i="4"/>
  <c r="B221" i="4"/>
  <c r="C221" i="4"/>
  <c r="D221" i="4"/>
  <c r="E221" i="4"/>
  <c r="F221" i="4"/>
  <c r="G221" i="4"/>
  <c r="I221" i="4"/>
  <c r="L221" i="4"/>
  <c r="N221" i="4"/>
  <c r="O221" i="4" s="1"/>
  <c r="P221" i="4"/>
  <c r="Q221" i="4"/>
  <c r="R221" i="4"/>
  <c r="S221" i="4"/>
  <c r="U221" i="4"/>
  <c r="Y221" i="4"/>
  <c r="A222" i="4"/>
  <c r="B222" i="4"/>
  <c r="C222" i="4"/>
  <c r="D222" i="4"/>
  <c r="E222" i="4"/>
  <c r="F222" i="4"/>
  <c r="G222" i="4"/>
  <c r="I222" i="4"/>
  <c r="L222" i="4"/>
  <c r="M222" i="4"/>
  <c r="N222" i="4"/>
  <c r="O222" i="4" s="1"/>
  <c r="P222" i="4"/>
  <c r="Q222" i="4"/>
  <c r="R222" i="4"/>
  <c r="S222" i="4"/>
  <c r="U222" i="4"/>
  <c r="Y222" i="4"/>
  <c r="A223" i="4"/>
  <c r="B223" i="4"/>
  <c r="C223" i="4"/>
  <c r="D223" i="4"/>
  <c r="E223" i="4"/>
  <c r="F223" i="4"/>
  <c r="G223" i="4"/>
  <c r="H223" i="4"/>
  <c r="I223" i="4"/>
  <c r="L223" i="4"/>
  <c r="M223" i="4"/>
  <c r="N223" i="4"/>
  <c r="O223" i="4" s="1"/>
  <c r="P223" i="4"/>
  <c r="Q223" i="4"/>
  <c r="R223" i="4"/>
  <c r="S223" i="4"/>
  <c r="U223" i="4"/>
  <c r="Y223" i="4"/>
  <c r="A224" i="4"/>
  <c r="B224" i="4"/>
  <c r="C224" i="4"/>
  <c r="D224" i="4"/>
  <c r="E224" i="4"/>
  <c r="F224" i="4"/>
  <c r="G224" i="4"/>
  <c r="I224" i="4"/>
  <c r="L224" i="4"/>
  <c r="N224" i="4"/>
  <c r="O224" i="4" s="1"/>
  <c r="P224" i="4"/>
  <c r="Q224" i="4"/>
  <c r="R224" i="4"/>
  <c r="S224" i="4"/>
  <c r="T224" i="4"/>
  <c r="U224" i="4"/>
  <c r="Y224" i="4"/>
  <c r="Y148" i="4" l="1"/>
  <c r="Y132" i="4"/>
  <c r="T222" i="4"/>
  <c r="T220" i="4"/>
  <c r="T207" i="4"/>
  <c r="T104" i="4"/>
  <c r="T27" i="4"/>
  <c r="T167" i="4"/>
  <c r="T63" i="4"/>
  <c r="T50" i="4"/>
  <c r="T46" i="4"/>
  <c r="T219" i="4"/>
  <c r="T208" i="4"/>
  <c r="T202" i="4"/>
  <c r="T144" i="4"/>
  <c r="T101" i="4"/>
  <c r="AA116" i="4"/>
  <c r="AB116" i="4" s="1"/>
  <c r="X91" i="4"/>
  <c r="W81" i="4"/>
  <c r="Z104" i="4"/>
  <c r="Z206" i="4"/>
  <c r="X117" i="4"/>
  <c r="Z175" i="4"/>
  <c r="X76" i="4"/>
  <c r="X111" i="4"/>
  <c r="Z49" i="4"/>
  <c r="W47" i="4"/>
  <c r="W43" i="4"/>
  <c r="AA207" i="4"/>
  <c r="J217" i="4"/>
  <c r="J209" i="4"/>
  <c r="J192" i="4"/>
  <c r="J191" i="4"/>
  <c r="J173" i="4"/>
  <c r="J150" i="4"/>
  <c r="J146" i="4"/>
  <c r="J139" i="4"/>
  <c r="J138" i="4"/>
  <c r="J121" i="4"/>
  <c r="J119" i="4"/>
  <c r="J100" i="4"/>
  <c r="J70" i="4"/>
  <c r="J69" i="4"/>
  <c r="J68" i="4"/>
  <c r="J58" i="4"/>
  <c r="J55" i="4"/>
  <c r="J54" i="4"/>
  <c r="J53" i="4"/>
  <c r="J50" i="4"/>
  <c r="J49" i="4"/>
  <c r="J48" i="4"/>
  <c r="AA214" i="4"/>
  <c r="W142" i="4"/>
  <c r="AA72" i="4"/>
  <c r="J220" i="4"/>
  <c r="J210" i="4"/>
  <c r="J203" i="4"/>
  <c r="J180" i="4"/>
  <c r="J179" i="4"/>
  <c r="J177" i="4"/>
  <c r="J161" i="4"/>
  <c r="J155" i="4"/>
  <c r="J141" i="4"/>
  <c r="J140" i="4"/>
  <c r="J123" i="4"/>
  <c r="J122" i="4"/>
  <c r="J103" i="4"/>
  <c r="J101" i="4"/>
  <c r="J80" i="4"/>
  <c r="J72" i="4"/>
  <c r="J71" i="4"/>
  <c r="W87" i="4"/>
  <c r="J221" i="4"/>
  <c r="J213" i="4"/>
  <c r="J212" i="4"/>
  <c r="J211" i="4"/>
  <c r="J205" i="4"/>
  <c r="J204" i="4"/>
  <c r="J194" i="4"/>
  <c r="J185" i="4"/>
  <c r="J182" i="4"/>
  <c r="J181" i="4"/>
  <c r="J160" i="4"/>
  <c r="J159" i="4"/>
  <c r="J158" i="4"/>
  <c r="J154" i="4"/>
  <c r="J142" i="4"/>
  <c r="J125" i="4"/>
  <c r="J110" i="4"/>
  <c r="J106" i="4"/>
  <c r="J105" i="4"/>
  <c r="J88" i="4"/>
  <c r="J81" i="4"/>
  <c r="AA121" i="4"/>
  <c r="X59" i="4"/>
  <c r="J206" i="4"/>
  <c r="J198" i="4"/>
  <c r="J196" i="4"/>
  <c r="J195" i="4"/>
  <c r="J184" i="4"/>
  <c r="J183" i="4"/>
  <c r="J178" i="4"/>
  <c r="J170" i="4"/>
  <c r="J169" i="4"/>
  <c r="J168" i="4"/>
  <c r="J157" i="4"/>
  <c r="J156" i="4"/>
  <c r="J143" i="4"/>
  <c r="J126" i="4"/>
  <c r="J124" i="4"/>
  <c r="J109" i="4"/>
  <c r="J108" i="4"/>
  <c r="J107" i="4"/>
  <c r="J96" i="4"/>
  <c r="J94" i="4"/>
  <c r="J93" i="4"/>
  <c r="J91" i="4"/>
  <c r="J90" i="4"/>
  <c r="J76" i="4"/>
  <c r="J75" i="4"/>
  <c r="J73" i="4"/>
  <c r="Z223" i="4"/>
  <c r="X72" i="4"/>
  <c r="X56" i="4"/>
  <c r="J223" i="4"/>
  <c r="J215" i="4"/>
  <c r="J214" i="4"/>
  <c r="J200" i="4"/>
  <c r="J199" i="4"/>
  <c r="J197" i="4"/>
  <c r="J188" i="4"/>
  <c r="J187" i="4"/>
  <c r="J186" i="4"/>
  <c r="J167" i="4"/>
  <c r="J166" i="4"/>
  <c r="J162" i="4"/>
  <c r="J144" i="4"/>
  <c r="J136" i="4"/>
  <c r="J134" i="4"/>
  <c r="J128" i="4"/>
  <c r="J127" i="4"/>
  <c r="J112" i="4"/>
  <c r="J111" i="4"/>
  <c r="J92" i="4"/>
  <c r="J89" i="4"/>
  <c r="J87" i="4"/>
  <c r="J86" i="4"/>
  <c r="J85" i="4"/>
  <c r="J83" i="4"/>
  <c r="J82" i="4"/>
  <c r="J74" i="4"/>
  <c r="Z218" i="4"/>
  <c r="AA38" i="4"/>
  <c r="AB38" i="4" s="1"/>
  <c r="W204" i="4"/>
  <c r="Z107" i="4"/>
  <c r="Z69" i="4"/>
  <c r="J224" i="4"/>
  <c r="J208" i="4"/>
  <c r="J207" i="4"/>
  <c r="J190" i="4"/>
  <c r="J189" i="4"/>
  <c r="J172" i="4"/>
  <c r="J171" i="4"/>
  <c r="J165" i="4"/>
  <c r="J163" i="4"/>
  <c r="J137" i="4"/>
  <c r="J133" i="4"/>
  <c r="J131" i="4"/>
  <c r="J129" i="4"/>
  <c r="J115" i="4"/>
  <c r="J114" i="4"/>
  <c r="J113" i="4"/>
  <c r="J97" i="4"/>
  <c r="J95" i="4"/>
  <c r="J84" i="4"/>
  <c r="J77" i="4"/>
  <c r="J67" i="4"/>
  <c r="J64" i="4"/>
  <c r="J62" i="4"/>
  <c r="J61" i="4"/>
  <c r="Z29" i="4"/>
  <c r="W148" i="4"/>
  <c r="AA215" i="4"/>
  <c r="AA174" i="4"/>
  <c r="AB174" i="4" s="1"/>
  <c r="AA97" i="4"/>
  <c r="AA35" i="4"/>
  <c r="AB35" i="4" s="1"/>
  <c r="Z155" i="4" l="1"/>
  <c r="AA162" i="4"/>
  <c r="W50" i="4"/>
  <c r="AA113" i="4"/>
  <c r="AA86" i="4"/>
  <c r="AA213" i="4"/>
  <c r="AB213" i="4" s="1"/>
  <c r="AA166" i="4"/>
  <c r="W48" i="4"/>
  <c r="X212" i="4"/>
  <c r="W163" i="4"/>
  <c r="AA217" i="4"/>
  <c r="AB217" i="4" s="1"/>
  <c r="AB121" i="4"/>
  <c r="W149" i="4"/>
  <c r="Z38" i="4"/>
  <c r="X187" i="4"/>
  <c r="W146" i="4"/>
  <c r="X80" i="4"/>
  <c r="W130" i="4"/>
  <c r="Z161" i="4"/>
  <c r="X48" i="4"/>
  <c r="W49" i="4"/>
  <c r="X28" i="4"/>
  <c r="X31" i="4"/>
  <c r="X41" i="4"/>
  <c r="W46" i="4"/>
  <c r="AA224" i="4"/>
  <c r="AB224" i="4" s="1"/>
  <c r="Z192" i="4"/>
  <c r="Z35" i="4"/>
  <c r="X215" i="4"/>
  <c r="Z47" i="4"/>
  <c r="W40" i="4"/>
  <c r="AA144" i="4"/>
  <c r="AB144" i="4" s="1"/>
  <c r="AA61" i="4"/>
  <c r="AB61" i="4" s="1"/>
  <c r="W69" i="4"/>
  <c r="AA52" i="4"/>
  <c r="AB52" i="4" s="1"/>
  <c r="W181" i="4"/>
  <c r="AA181" i="4"/>
  <c r="AB181" i="4" s="1"/>
  <c r="AA182" i="4"/>
  <c r="AB182" i="4" s="1"/>
  <c r="Z177" i="4"/>
  <c r="AB162" i="4"/>
  <c r="Z219" i="4"/>
  <c r="X164" i="4"/>
  <c r="AB72" i="4"/>
  <c r="X193" i="4"/>
  <c r="AA110" i="4"/>
  <c r="AB110" i="4" s="1"/>
  <c r="AA173" i="4"/>
  <c r="AB173" i="4" s="1"/>
  <c r="W210" i="4"/>
  <c r="X35" i="4"/>
  <c r="X95" i="4"/>
  <c r="X144" i="4"/>
  <c r="Z169" i="4"/>
  <c r="W28" i="4"/>
  <c r="AA131" i="4"/>
  <c r="AB131" i="4" s="1"/>
  <c r="AA196" i="4"/>
  <c r="AB196" i="4" s="1"/>
  <c r="Z82" i="4"/>
  <c r="X150" i="4"/>
  <c r="W201" i="4"/>
  <c r="AA200" i="4"/>
  <c r="AB200" i="4" s="1"/>
  <c r="AA64" i="4"/>
  <c r="AB64" i="4" s="1"/>
  <c r="X152" i="4"/>
  <c r="AA155" i="4"/>
  <c r="AB155" i="4" s="1"/>
  <c r="W222" i="4"/>
  <c r="AA172" i="4"/>
  <c r="AB172" i="4" s="1"/>
  <c r="W224" i="4"/>
  <c r="X192" i="4"/>
  <c r="Z150" i="4"/>
  <c r="Z222" i="4"/>
  <c r="Z190" i="4"/>
  <c r="AA202" i="4"/>
  <c r="AB202" i="4" s="1"/>
  <c r="W223" i="4"/>
  <c r="AA161" i="4"/>
  <c r="AB161" i="4" s="1"/>
  <c r="AA90" i="4"/>
  <c r="AB90" i="4" s="1"/>
  <c r="Z114" i="4"/>
  <c r="AA127" i="4"/>
  <c r="AB127" i="4" s="1"/>
  <c r="AA125" i="4"/>
  <c r="AB125" i="4" s="1"/>
  <c r="AA102" i="4"/>
  <c r="AB102" i="4" s="1"/>
  <c r="X49" i="4"/>
  <c r="X172" i="4"/>
  <c r="AA198" i="4"/>
  <c r="AB198" i="4" s="1"/>
  <c r="Z50" i="4"/>
  <c r="X180" i="4"/>
  <c r="AA119" i="4"/>
  <c r="AB119" i="4" s="1"/>
  <c r="X132" i="4"/>
  <c r="W96" i="4"/>
  <c r="W109" i="4"/>
  <c r="X50" i="4"/>
  <c r="W132" i="4"/>
  <c r="AA153" i="4"/>
  <c r="AB153" i="4" s="1"/>
  <c r="AA163" i="4"/>
  <c r="AB163" i="4" s="1"/>
  <c r="AA169" i="4"/>
  <c r="AB169" i="4" s="1"/>
  <c r="AA134" i="4"/>
  <c r="W157" i="4"/>
  <c r="AB97" i="4"/>
  <c r="X205" i="4"/>
  <c r="Z221" i="4"/>
  <c r="AA57" i="4"/>
  <c r="AB57" i="4" s="1"/>
  <c r="AA88" i="4"/>
  <c r="AB88" i="4" s="1"/>
  <c r="AA128" i="4"/>
  <c r="AB128" i="4" s="1"/>
  <c r="AA190" i="4"/>
  <c r="AB190" i="4" s="1"/>
  <c r="X34" i="4"/>
  <c r="W35" i="4"/>
  <c r="AA91" i="4"/>
  <c r="AB91" i="4" s="1"/>
  <c r="Z105" i="4"/>
  <c r="W147" i="4"/>
  <c r="X36" i="4"/>
  <c r="W182" i="4"/>
  <c r="Z199" i="4"/>
  <c r="W215" i="4"/>
  <c r="AA87" i="4"/>
  <c r="AB87" i="4" s="1"/>
  <c r="W158" i="4"/>
  <c r="Z98" i="4"/>
  <c r="X166" i="4"/>
  <c r="Z45" i="4"/>
  <c r="Z149" i="4"/>
  <c r="AA205" i="4"/>
  <c r="AB205" i="4" s="1"/>
  <c r="AA68" i="4"/>
  <c r="AB68" i="4" s="1"/>
  <c r="W195" i="4"/>
  <c r="Z147" i="4"/>
  <c r="X218" i="4"/>
  <c r="Z134" i="4"/>
  <c r="X190" i="4"/>
  <c r="W122" i="4"/>
  <c r="X100" i="4"/>
  <c r="W170" i="4"/>
  <c r="X93" i="4"/>
  <c r="Z156" i="4"/>
  <c r="Z224" i="4"/>
  <c r="AA123" i="4"/>
  <c r="AB123" i="4" s="1"/>
  <c r="X213" i="4"/>
  <c r="AA142" i="4"/>
  <c r="AB142" i="4" s="1"/>
  <c r="X69" i="4"/>
  <c r="W94" i="4"/>
  <c r="W221" i="4"/>
  <c r="AA208" i="4"/>
  <c r="AB208" i="4" s="1"/>
  <c r="W196" i="4"/>
  <c r="AA46" i="4"/>
  <c r="AB46" i="4" s="1"/>
  <c r="X44" i="4"/>
  <c r="Z40" i="4"/>
  <c r="W42" i="4"/>
  <c r="Z41" i="4"/>
  <c r="Z36" i="4"/>
  <c r="W41" i="4"/>
  <c r="W38" i="4"/>
  <c r="X27" i="4"/>
  <c r="Z31" i="4"/>
  <c r="W32" i="4"/>
  <c r="W30" i="4"/>
  <c r="Z64" i="4"/>
  <c r="X38" i="4"/>
  <c r="Z42" i="4"/>
  <c r="AA85" i="4"/>
  <c r="AB85" i="4" s="1"/>
  <c r="Z158" i="4"/>
  <c r="Z220" i="4"/>
  <c r="Z33" i="4"/>
  <c r="Z37" i="4"/>
  <c r="W88" i="4"/>
  <c r="Z212" i="4"/>
  <c r="AA104" i="4"/>
  <c r="AB104" i="4" s="1"/>
  <c r="X30" i="4"/>
  <c r="X47" i="4"/>
  <c r="W103" i="4"/>
  <c r="W120" i="4"/>
  <c r="X201" i="4"/>
  <c r="X208" i="4"/>
  <c r="W214" i="4"/>
  <c r="W171" i="4"/>
  <c r="Z81" i="4"/>
  <c r="X102" i="4"/>
  <c r="AB207" i="4"/>
  <c r="AA111" i="4"/>
  <c r="AB111" i="4" s="1"/>
  <c r="Z117" i="4"/>
  <c r="X220" i="4"/>
  <c r="Z180" i="4"/>
  <c r="X32" i="4"/>
  <c r="AA122" i="4"/>
  <c r="AB122" i="4" s="1"/>
  <c r="AA206" i="4"/>
  <c r="AB206" i="4" s="1"/>
  <c r="X83" i="4"/>
  <c r="AA189" i="4"/>
  <c r="AB189" i="4" s="1"/>
  <c r="AA106" i="4"/>
  <c r="AB106" i="4" s="1"/>
  <c r="AA141" i="4"/>
  <c r="AB141" i="4" s="1"/>
  <c r="W187" i="4"/>
  <c r="W213" i="4"/>
  <c r="X33" i="4"/>
  <c r="AA159" i="4"/>
  <c r="AB159" i="4" s="1"/>
  <c r="Z74" i="4"/>
  <c r="Z153" i="4"/>
  <c r="X174" i="4"/>
  <c r="Z27" i="4"/>
  <c r="Z67" i="4"/>
  <c r="W70" i="4"/>
  <c r="Z76" i="4"/>
  <c r="Z83" i="4"/>
  <c r="X87" i="4"/>
  <c r="W105" i="4"/>
  <c r="Z109" i="4"/>
  <c r="Z113" i="4"/>
  <c r="W115" i="4"/>
  <c r="Z122" i="4"/>
  <c r="Z132" i="4"/>
  <c r="X139" i="4"/>
  <c r="W141" i="4"/>
  <c r="W154" i="4"/>
  <c r="Z163" i="4"/>
  <c r="W165" i="4"/>
  <c r="X182" i="4"/>
  <c r="W186" i="4"/>
  <c r="Z195" i="4"/>
  <c r="AA210" i="4"/>
  <c r="AB210" i="4" s="1"/>
  <c r="Z210" i="4"/>
  <c r="Z159" i="4"/>
  <c r="W75" i="4"/>
  <c r="W37" i="4"/>
  <c r="W55" i="4"/>
  <c r="AA203" i="4"/>
  <c r="AB203" i="4" s="1"/>
  <c r="X210" i="4"/>
  <c r="Z197" i="4"/>
  <c r="AA216" i="4"/>
  <c r="AB216" i="4" s="1"/>
  <c r="W85" i="4"/>
  <c r="X157" i="4"/>
  <c r="X170" i="4"/>
  <c r="Z215" i="4"/>
  <c r="AA219" i="4"/>
  <c r="AB219" i="4" s="1"/>
  <c r="X217" i="4"/>
  <c r="AA101" i="4"/>
  <c r="AB101" i="4" s="1"/>
  <c r="X99" i="4"/>
  <c r="X108" i="4"/>
  <c r="W113" i="4"/>
  <c r="W153" i="4"/>
  <c r="Z162" i="4"/>
  <c r="W164" i="4"/>
  <c r="X198" i="4"/>
  <c r="W200" i="4"/>
  <c r="Z205" i="4"/>
  <c r="Z209" i="4"/>
  <c r="W211" i="4"/>
  <c r="AB113" i="4"/>
  <c r="AA54" i="4"/>
  <c r="AB54" i="4" s="1"/>
  <c r="AA199" i="4"/>
  <c r="AB199" i="4" s="1"/>
  <c r="X73" i="4"/>
  <c r="W117" i="4"/>
  <c r="AA221" i="4"/>
  <c r="AB221" i="4" s="1"/>
  <c r="W199" i="4"/>
  <c r="Z110" i="4"/>
  <c r="Z217" i="4"/>
  <c r="X123" i="4"/>
  <c r="Z160" i="4"/>
  <c r="AA83" i="4"/>
  <c r="AB83" i="4" s="1"/>
  <c r="X216" i="4"/>
  <c r="W219" i="4"/>
  <c r="AA31" i="4"/>
  <c r="AB31" i="4" s="1"/>
  <c r="Z173" i="4"/>
  <c r="Z86" i="4"/>
  <c r="X53" i="4"/>
  <c r="Z58" i="4"/>
  <c r="Z60" i="4"/>
  <c r="Z62" i="4"/>
  <c r="W64" i="4"/>
  <c r="X65" i="4"/>
  <c r="W67" i="4"/>
  <c r="W83" i="4"/>
  <c r="X85" i="4"/>
  <c r="Z89" i="4"/>
  <c r="W93" i="4"/>
  <c r="Z96" i="4"/>
  <c r="X98" i="4"/>
  <c r="W100" i="4"/>
  <c r="X103" i="4"/>
  <c r="W107" i="4"/>
  <c r="W124" i="4"/>
  <c r="X126" i="4"/>
  <c r="Z130" i="4"/>
  <c r="X136" i="4"/>
  <c r="Z140" i="4"/>
  <c r="W143" i="4"/>
  <c r="W145" i="4"/>
  <c r="Z157" i="4"/>
  <c r="W159" i="4"/>
  <c r="W166" i="4"/>
  <c r="X176" i="4"/>
  <c r="Z183" i="4"/>
  <c r="X191" i="4"/>
  <c r="X195" i="4"/>
  <c r="Z200" i="4"/>
  <c r="Z204" i="4"/>
  <c r="Z211" i="4"/>
  <c r="W89" i="4"/>
  <c r="W220" i="4"/>
  <c r="X29" i="4"/>
  <c r="W44" i="4"/>
  <c r="X46" i="4"/>
  <c r="Z52" i="4"/>
  <c r="X58" i="4"/>
  <c r="W60" i="4"/>
  <c r="X64" i="4"/>
  <c r="AA69" i="4"/>
  <c r="AB69" i="4" s="1"/>
  <c r="AA82" i="4"/>
  <c r="AB82" i="4" s="1"/>
  <c r="Z87" i="4"/>
  <c r="X89" i="4"/>
  <c r="W91" i="4"/>
  <c r="W98" i="4"/>
  <c r="X109" i="4"/>
  <c r="W111" i="4"/>
  <c r="X113" i="4"/>
  <c r="W119" i="4"/>
  <c r="Z121" i="4"/>
  <c r="Z123" i="4"/>
  <c r="Z127" i="4"/>
  <c r="X130" i="4"/>
  <c r="W134" i="4"/>
  <c r="X140" i="4"/>
  <c r="Z151" i="4"/>
  <c r="Z164" i="4"/>
  <c r="Z174" i="4"/>
  <c r="W176" i="4"/>
  <c r="Z181" i="4"/>
  <c r="W183" i="4"/>
  <c r="Z189" i="4"/>
  <c r="X196" i="4"/>
  <c r="Z198" i="4"/>
  <c r="X200" i="4"/>
  <c r="X204" i="4"/>
  <c r="W207" i="4"/>
  <c r="X211" i="4"/>
  <c r="W161" i="4"/>
  <c r="W92" i="4"/>
  <c r="W112" i="4"/>
  <c r="Z43" i="4"/>
  <c r="W66" i="4"/>
  <c r="X71" i="4"/>
  <c r="X75" i="4"/>
  <c r="X78" i="4"/>
  <c r="Z93" i="4"/>
  <c r="Z115" i="4"/>
  <c r="Z119" i="4"/>
  <c r="X121" i="4"/>
  <c r="X125" i="4"/>
  <c r="X134" i="4"/>
  <c r="X138" i="4"/>
  <c r="X148" i="4"/>
  <c r="X168" i="4"/>
  <c r="X177" i="4"/>
  <c r="Z179" i="4"/>
  <c r="X181" i="4"/>
  <c r="Z185" i="4"/>
  <c r="X189" i="4"/>
  <c r="Z194" i="4"/>
  <c r="W218" i="4"/>
  <c r="Z124" i="4"/>
  <c r="Z167" i="4"/>
  <c r="X202" i="4"/>
  <c r="W150" i="4"/>
  <c r="W45" i="4"/>
  <c r="X55" i="4"/>
  <c r="Z59" i="4"/>
  <c r="X61" i="4"/>
  <c r="W62" i="4"/>
  <c r="W71" i="4"/>
  <c r="AA84" i="4"/>
  <c r="AB84" i="4" s="1"/>
  <c r="Z88" i="4"/>
  <c r="W90" i="4"/>
  <c r="Z95" i="4"/>
  <c r="X106" i="4"/>
  <c r="W108" i="4"/>
  <c r="Z112" i="4"/>
  <c r="X119" i="4"/>
  <c r="X127" i="4"/>
  <c r="Z131" i="4"/>
  <c r="X133" i="4"/>
  <c r="Z136" i="4"/>
  <c r="Z138" i="4"/>
  <c r="Z142" i="4"/>
  <c r="W151" i="4"/>
  <c r="X162" i="4"/>
  <c r="Z166" i="4"/>
  <c r="W168" i="4"/>
  <c r="X175" i="4"/>
  <c r="X179" i="4"/>
  <c r="X194" i="4"/>
  <c r="W198" i="4"/>
  <c r="Z203" i="4"/>
  <c r="X209" i="4"/>
  <c r="Z216" i="4"/>
  <c r="Z213" i="4"/>
  <c r="X221" i="4"/>
  <c r="Z208" i="4"/>
  <c r="X52" i="4"/>
  <c r="X57" i="4"/>
  <c r="W61" i="4"/>
  <c r="Z66" i="4"/>
  <c r="W73" i="4"/>
  <c r="X77" i="4"/>
  <c r="Z84" i="4"/>
  <c r="X86" i="4"/>
  <c r="X88" i="4"/>
  <c r="AA92" i="4"/>
  <c r="AB92" i="4" s="1"/>
  <c r="W95" i="4"/>
  <c r="X97" i="4"/>
  <c r="X104" i="4"/>
  <c r="Z106" i="4"/>
  <c r="X110" i="4"/>
  <c r="Z116" i="4"/>
  <c r="W121" i="4"/>
  <c r="Z125" i="4"/>
  <c r="W127" i="4"/>
  <c r="W129" i="4"/>
  <c r="W133" i="4"/>
  <c r="Z135" i="4"/>
  <c r="X137" i="4"/>
  <c r="X142" i="4"/>
  <c r="W144" i="4"/>
  <c r="X146" i="4"/>
  <c r="W152" i="4"/>
  <c r="X160" i="4"/>
  <c r="W162" i="4"/>
  <c r="X173" i="4"/>
  <c r="W179" i="4"/>
  <c r="Z184" i="4"/>
  <c r="Z188" i="4"/>
  <c r="W190" i="4"/>
  <c r="W194" i="4"/>
  <c r="X199" i="4"/>
  <c r="X203" i="4"/>
  <c r="Z207" i="4"/>
  <c r="W209" i="4"/>
  <c r="Z214" i="4"/>
  <c r="W216" i="4"/>
  <c r="W217" i="4"/>
  <c r="Z196" i="4"/>
  <c r="Z51" i="4"/>
  <c r="W52" i="4"/>
  <c r="Z56" i="4"/>
  <c r="W68" i="4"/>
  <c r="Z72" i="4"/>
  <c r="W77" i="4"/>
  <c r="Z90" i="4"/>
  <c r="Z92" i="4"/>
  <c r="Z94" i="4"/>
  <c r="W97" i="4"/>
  <c r="Z101" i="4"/>
  <c r="X105" i="4"/>
  <c r="W106" i="4"/>
  <c r="Z108" i="4"/>
  <c r="W110" i="4"/>
  <c r="X112" i="4"/>
  <c r="X118" i="4"/>
  <c r="Z120" i="4"/>
  <c r="X122" i="4"/>
  <c r="Z128" i="4"/>
  <c r="Z129" i="4"/>
  <c r="W131" i="4"/>
  <c r="X147" i="4"/>
  <c r="W156" i="4"/>
  <c r="W160" i="4"/>
  <c r="Z165" i="4"/>
  <c r="Z171" i="4"/>
  <c r="W173" i="4"/>
  <c r="X184" i="4"/>
  <c r="X188" i="4"/>
  <c r="X197" i="4"/>
  <c r="Z201" i="4"/>
  <c r="X214" i="4"/>
  <c r="W155" i="4"/>
  <c r="AA148" i="4"/>
  <c r="AB148" i="4" s="1"/>
  <c r="X207" i="4"/>
  <c r="X115" i="4"/>
  <c r="Z39" i="4"/>
  <c r="Z53" i="4"/>
  <c r="Z54" i="4"/>
  <c r="W58" i="4"/>
  <c r="Z61" i="4"/>
  <c r="X63" i="4"/>
  <c r="X67" i="4"/>
  <c r="X70" i="4"/>
  <c r="AA76" i="4"/>
  <c r="AB76" i="4" s="1"/>
  <c r="X90" i="4"/>
  <c r="X92" i="4"/>
  <c r="X101" i="4"/>
  <c r="AA105" i="4"/>
  <c r="AB105" i="4" s="1"/>
  <c r="W118" i="4"/>
  <c r="X124" i="4"/>
  <c r="Z126" i="4"/>
  <c r="X128" i="4"/>
  <c r="Z133" i="4"/>
  <c r="X135" i="4"/>
  <c r="X141" i="4"/>
  <c r="X154" i="4"/>
  <c r="X165" i="4"/>
  <c r="W167" i="4"/>
  <c r="X171" i="4"/>
  <c r="X178" i="4"/>
  <c r="Z182" i="4"/>
  <c r="W184" i="4"/>
  <c r="X186" i="4"/>
  <c r="W188" i="4"/>
  <c r="Z193" i="4"/>
  <c r="W197" i="4"/>
  <c r="W180" i="4"/>
  <c r="Z63" i="4"/>
  <c r="W39" i="4"/>
  <c r="Z44" i="4"/>
  <c r="X51" i="4"/>
  <c r="X54" i="4"/>
  <c r="Z65" i="4"/>
  <c r="X74" i="4"/>
  <c r="Z85" i="4"/>
  <c r="Z91" i="4"/>
  <c r="Z103" i="4"/>
  <c r="X107" i="4"/>
  <c r="Z111" i="4"/>
  <c r="W116" i="4"/>
  <c r="Z118" i="4"/>
  <c r="W135" i="4"/>
  <c r="Z152" i="4"/>
  <c r="X159" i="4"/>
  <c r="Z172" i="4"/>
  <c r="W178" i="4"/>
  <c r="Z191" i="4"/>
  <c r="W193" i="4"/>
  <c r="Z202" i="4"/>
  <c r="X206" i="4"/>
  <c r="W208" i="4"/>
  <c r="W212" i="4"/>
  <c r="W189" i="4"/>
  <c r="W169" i="4"/>
  <c r="X219" i="4"/>
  <c r="AA78" i="4"/>
  <c r="AB78" i="4" s="1"/>
  <c r="AA81" i="4"/>
  <c r="AB81" i="4" s="1"/>
  <c r="AA49" i="4"/>
  <c r="AB49" i="4" s="1"/>
  <c r="W137" i="4"/>
  <c r="AA74" i="4"/>
  <c r="AB74" i="4" s="1"/>
  <c r="AA48" i="4"/>
  <c r="AB48" i="4" s="1"/>
  <c r="AA100" i="4"/>
  <c r="AB100" i="4" s="1"/>
  <c r="W79" i="4"/>
  <c r="AA177" i="4"/>
  <c r="AB177" i="4" s="1"/>
  <c r="AA67" i="4"/>
  <c r="AB67" i="4" s="1"/>
  <c r="AA211" i="4"/>
  <c r="AB211" i="4" s="1"/>
  <c r="AA192" i="4"/>
  <c r="AB192" i="4" s="1"/>
  <c r="AA201" i="4"/>
  <c r="AB201" i="4" s="1"/>
  <c r="AA56" i="4"/>
  <c r="AB56" i="4" s="1"/>
  <c r="AA164" i="4"/>
  <c r="AB164" i="4" s="1"/>
  <c r="AA65" i="4"/>
  <c r="AB65" i="4" s="1"/>
  <c r="AA220" i="4"/>
  <c r="AB220" i="4" s="1"/>
  <c r="AA30" i="4"/>
  <c r="AB30" i="4" s="1"/>
  <c r="AA212" i="4"/>
  <c r="AB212" i="4" s="1"/>
  <c r="AA158" i="4"/>
  <c r="AB158" i="4" s="1"/>
  <c r="AA120" i="4"/>
  <c r="AB120" i="4" s="1"/>
  <c r="AA171" i="4"/>
  <c r="AB171" i="4" s="1"/>
  <c r="AA94" i="4"/>
  <c r="AB94" i="4" s="1"/>
  <c r="W139" i="4"/>
  <c r="AA209" i="4"/>
  <c r="AB209" i="4" s="1"/>
  <c r="W76" i="4"/>
  <c r="AA80" i="4"/>
  <c r="AB80" i="4" s="1"/>
  <c r="AA71" i="4"/>
  <c r="AB71" i="4" s="1"/>
  <c r="AA62" i="4"/>
  <c r="AB62" i="4" s="1"/>
  <c r="AA129" i="4"/>
  <c r="AB129" i="4" s="1"/>
  <c r="Z77" i="4"/>
  <c r="AA170" i="4"/>
  <c r="AB170" i="4" s="1"/>
  <c r="AA138" i="4"/>
  <c r="AA115" i="4"/>
  <c r="AB115" i="4" s="1"/>
  <c r="AA124" i="4"/>
  <c r="AB124" i="4" s="1"/>
  <c r="AA41" i="4"/>
  <c r="AB41" i="4" s="1"/>
  <c r="AA98" i="4"/>
  <c r="AB98" i="4" s="1"/>
  <c r="AA150" i="4"/>
  <c r="AB150" i="4" s="1"/>
  <c r="W78" i="4"/>
  <c r="AA180" i="4"/>
  <c r="AB180" i="4" s="1"/>
  <c r="AA130" i="4"/>
  <c r="AB130" i="4" s="1"/>
  <c r="AA29" i="4"/>
  <c r="AB29" i="4" s="1"/>
  <c r="AA96" i="4"/>
  <c r="AB96" i="4" s="1"/>
  <c r="AA222" i="4"/>
  <c r="AB222" i="4" s="1"/>
  <c r="AA204" i="4"/>
  <c r="AB204" i="4" s="1"/>
  <c r="AB166" i="4"/>
  <c r="AA89" i="4"/>
  <c r="AB89" i="4" s="1"/>
  <c r="AB215" i="4"/>
  <c r="Z141" i="4"/>
  <c r="AA112" i="4"/>
  <c r="AB112" i="4" s="1"/>
  <c r="X81" i="4"/>
  <c r="W114" i="4"/>
  <c r="AA139" i="4"/>
  <c r="Z154" i="4"/>
  <c r="AA140" i="4"/>
  <c r="AB140" i="4" s="1"/>
  <c r="AA51" i="4"/>
  <c r="AB51" i="4" s="1"/>
  <c r="AA70" i="4"/>
  <c r="AB70" i="4" s="1"/>
  <c r="AA118" i="4"/>
  <c r="AB118" i="4" s="1"/>
  <c r="AA103" i="4"/>
  <c r="AB103" i="4" s="1"/>
  <c r="Z79" i="4"/>
  <c r="AA194" i="4"/>
  <c r="AB194" i="4" s="1"/>
  <c r="AA45" i="4"/>
  <c r="AB45" i="4" s="1"/>
  <c r="AA137" i="4"/>
  <c r="AA108" i="4"/>
  <c r="AB108" i="4" s="1"/>
  <c r="AA27" i="4"/>
  <c r="AB27" i="4" s="1"/>
  <c r="AA126" i="4"/>
  <c r="AB126" i="4" s="1"/>
  <c r="AB214" i="4"/>
  <c r="AA183" i="4"/>
  <c r="AB183" i="4" s="1"/>
  <c r="AA58" i="4"/>
  <c r="AB58" i="4" s="1"/>
  <c r="W123" i="4"/>
  <c r="W125" i="4"/>
  <c r="AA37" i="4"/>
  <c r="AB37" i="4" s="1"/>
  <c r="AA44" i="4"/>
  <c r="AB44" i="4" s="1"/>
  <c r="W54" i="4"/>
  <c r="W56" i="4"/>
  <c r="AA63" i="4"/>
  <c r="AB63" i="4" s="1"/>
  <c r="W63" i="4"/>
  <c r="W65" i="4"/>
  <c r="Z68" i="4"/>
  <c r="Z70" i="4"/>
  <c r="X79" i="4"/>
  <c r="W84" i="4"/>
  <c r="W86" i="4"/>
  <c r="AA99" i="4"/>
  <c r="AB99" i="4" s="1"/>
  <c r="X129" i="4"/>
  <c r="X131" i="4"/>
  <c r="W136" i="4"/>
  <c r="AA154" i="4"/>
  <c r="AB154" i="4" s="1"/>
  <c r="AA184" i="4"/>
  <c r="AB184" i="4" s="1"/>
  <c r="AA193" i="4"/>
  <c r="AB193" i="4" s="1"/>
  <c r="AA218" i="4"/>
  <c r="AB218" i="4" s="1"/>
  <c r="AA34" i="4"/>
  <c r="AB34" i="4" s="1"/>
  <c r="AA42" i="4"/>
  <c r="AB42" i="4" s="1"/>
  <c r="W51" i="4"/>
  <c r="W53" i="4"/>
  <c r="X94" i="4"/>
  <c r="X96" i="4"/>
  <c r="X120" i="4"/>
  <c r="AA133" i="4"/>
  <c r="AA135" i="4"/>
  <c r="AA143" i="4"/>
  <c r="AB143" i="4" s="1"/>
  <c r="AA149" i="4"/>
  <c r="AB149" i="4" s="1"/>
  <c r="AA165" i="4"/>
  <c r="AB165" i="4" s="1"/>
  <c r="AA167" i="4"/>
  <c r="AB167" i="4" s="1"/>
  <c r="X167" i="4"/>
  <c r="X169" i="4"/>
  <c r="AA186" i="4"/>
  <c r="AB186" i="4" s="1"/>
  <c r="X222" i="4"/>
  <c r="Z32" i="4"/>
  <c r="Z34" i="4"/>
  <c r="W34" i="4"/>
  <c r="W36" i="4"/>
  <c r="X37" i="4"/>
  <c r="X39" i="4"/>
  <c r="AA55" i="4"/>
  <c r="AB55" i="4" s="1"/>
  <c r="AA60" i="4"/>
  <c r="AB60" i="4" s="1"/>
  <c r="AA93" i="4"/>
  <c r="AB93" i="4" s="1"/>
  <c r="AA107" i="4"/>
  <c r="AB107" i="4" s="1"/>
  <c r="AA114" i="4"/>
  <c r="AB114" i="4" s="1"/>
  <c r="X114" i="4"/>
  <c r="X116" i="4"/>
  <c r="Z137" i="4"/>
  <c r="Z139" i="4"/>
  <c r="Z143" i="4"/>
  <c r="Z145" i="4"/>
  <c r="AA152" i="4"/>
  <c r="AB152" i="4" s="1"/>
  <c r="AA178" i="4"/>
  <c r="AB178" i="4" s="1"/>
  <c r="AA197" i="4"/>
  <c r="AB197" i="4" s="1"/>
  <c r="AA109" i="4"/>
  <c r="AB109" i="4" s="1"/>
  <c r="X223" i="4"/>
  <c r="X224" i="4"/>
  <c r="AA43" i="4"/>
  <c r="AB43" i="4" s="1"/>
  <c r="Z46" i="4"/>
  <c r="Z48" i="4"/>
  <c r="W72" i="4"/>
  <c r="W74" i="4"/>
  <c r="Z100" i="4"/>
  <c r="Z102" i="4"/>
  <c r="W126" i="4"/>
  <c r="W128" i="4"/>
  <c r="X143" i="4"/>
  <c r="X145" i="4"/>
  <c r="AA147" i="4"/>
  <c r="AB147" i="4" s="1"/>
  <c r="AA157" i="4"/>
  <c r="AB157" i="4" s="1"/>
  <c r="W172" i="4"/>
  <c r="W174" i="4"/>
  <c r="AA176" i="4"/>
  <c r="AB176" i="4" s="1"/>
  <c r="AA191" i="4"/>
  <c r="AB191" i="4" s="1"/>
  <c r="AA188" i="4"/>
  <c r="AB188" i="4" s="1"/>
  <c r="W175" i="4"/>
  <c r="W177" i="4"/>
  <c r="Z176" i="4"/>
  <c r="Z178" i="4"/>
  <c r="AA47" i="4"/>
  <c r="AB47" i="4" s="1"/>
  <c r="W27" i="4"/>
  <c r="W29" i="4"/>
  <c r="W31" i="4"/>
  <c r="W33" i="4"/>
  <c r="AA36" i="4"/>
  <c r="AB36" i="4" s="1"/>
  <c r="AA39" i="4"/>
  <c r="AB39" i="4" s="1"/>
  <c r="AA53" i="4"/>
  <c r="AB53" i="4" s="1"/>
  <c r="AA66" i="4"/>
  <c r="AB66" i="4" s="1"/>
  <c r="AA73" i="4"/>
  <c r="AB73" i="4" s="1"/>
  <c r="W102" i="4"/>
  <c r="W104" i="4"/>
  <c r="AA132" i="4"/>
  <c r="AB132" i="4" s="1"/>
  <c r="AA151" i="4"/>
  <c r="AB151" i="4" s="1"/>
  <c r="X153" i="4"/>
  <c r="X155" i="4"/>
  <c r="W185" i="4"/>
  <c r="AA195" i="4"/>
  <c r="AB195" i="4" s="1"/>
  <c r="W202" i="4"/>
  <c r="W203" i="4"/>
  <c r="AA50" i="4"/>
  <c r="AB50" i="4" s="1"/>
  <c r="AA59" i="4"/>
  <c r="AB59" i="4" s="1"/>
  <c r="X60" i="4"/>
  <c r="X62" i="4"/>
  <c r="X66" i="4"/>
  <c r="X68" i="4"/>
  <c r="Z71" i="4"/>
  <c r="AA77" i="4"/>
  <c r="AB77" i="4" s="1"/>
  <c r="Z78" i="4"/>
  <c r="Z80" i="4"/>
  <c r="X82" i="4"/>
  <c r="X84" i="4"/>
  <c r="AA95" i="4"/>
  <c r="AB95" i="4" s="1"/>
  <c r="Z146" i="4"/>
  <c r="Z148" i="4"/>
  <c r="X161" i="4"/>
  <c r="X163" i="4"/>
  <c r="AA168" i="4"/>
  <c r="AB168" i="4" s="1"/>
  <c r="Z168" i="4"/>
  <c r="Z170" i="4"/>
  <c r="AA223" i="4"/>
  <c r="AB223" i="4" s="1"/>
  <c r="AA145" i="4"/>
  <c r="AB145" i="4" s="1"/>
  <c r="AB86" i="4"/>
  <c r="Z186" i="4"/>
  <c r="Z187" i="4"/>
  <c r="X183" i="4"/>
  <c r="X185" i="4"/>
  <c r="AA33" i="4"/>
  <c r="AB33" i="4" s="1"/>
  <c r="AA40" i="4"/>
  <c r="AB40" i="4" s="1"/>
  <c r="X43" i="4"/>
  <c r="X45" i="4"/>
  <c r="Z55" i="4"/>
  <c r="Z57" i="4"/>
  <c r="AA75" i="4"/>
  <c r="AB75" i="4" s="1"/>
  <c r="AA79" i="4"/>
  <c r="AB79" i="4" s="1"/>
  <c r="Z97" i="4"/>
  <c r="Z99" i="4"/>
  <c r="W99" i="4"/>
  <c r="W101" i="4"/>
  <c r="AA117" i="4"/>
  <c r="AB117" i="4" s="1"/>
  <c r="AA136" i="4"/>
  <c r="W138" i="4"/>
  <c r="W140" i="4"/>
  <c r="AA146" i="4"/>
  <c r="AB146" i="4" s="1"/>
  <c r="X149" i="4"/>
  <c r="X151" i="4"/>
  <c r="AA179" i="4"/>
  <c r="AB179" i="4" s="1"/>
  <c r="AA185" i="4"/>
  <c r="AB185" i="4" s="1"/>
  <c r="AA28" i="4"/>
  <c r="AB28" i="4" s="1"/>
  <c r="Z28" i="4"/>
  <c r="Z30" i="4"/>
  <c r="AA32" i="4"/>
  <c r="AB32" i="4" s="1"/>
  <c r="X40" i="4"/>
  <c r="X42" i="4"/>
  <c r="W57" i="4"/>
  <c r="W59" i="4"/>
  <c r="Z73" i="4"/>
  <c r="Z75" i="4"/>
  <c r="W80" i="4"/>
  <c r="W82" i="4"/>
  <c r="Z144" i="4"/>
  <c r="AA156" i="4"/>
  <c r="AB156" i="4" s="1"/>
  <c r="X156" i="4"/>
  <c r="X158" i="4"/>
  <c r="AA160" i="4"/>
  <c r="AB160" i="4" s="1"/>
  <c r="AA175" i="4"/>
  <c r="AB175" i="4" s="1"/>
  <c r="AA187" i="4"/>
  <c r="AB187" i="4" s="1"/>
  <c r="W191" i="4"/>
  <c r="W192" i="4"/>
  <c r="W205" i="4"/>
  <c r="W206" i="4"/>
  <c r="X5" i="4" l="1"/>
  <c r="X6" i="4"/>
  <c r="X8" i="4"/>
  <c r="X9" i="4"/>
  <c r="X10" i="4"/>
  <c r="X11" i="4"/>
  <c r="X13" i="4"/>
  <c r="AA8" i="4"/>
  <c r="AA9" i="4"/>
  <c r="AA10" i="4"/>
  <c r="AA11" i="4"/>
  <c r="AA12" i="4"/>
  <c r="AA13" i="4"/>
  <c r="W7" i="4"/>
  <c r="W8" i="4"/>
  <c r="W9" i="4"/>
  <c r="Z4" i="4"/>
  <c r="Z6" i="4"/>
  <c r="Z10" i="4"/>
  <c r="Z11" i="4"/>
  <c r="W18" i="4"/>
  <c r="Z5" i="4"/>
  <c r="W26" i="4"/>
  <c r="E3" i="4"/>
  <c r="F3" i="4"/>
  <c r="G3" i="4"/>
  <c r="E4" i="4"/>
  <c r="F4" i="4"/>
  <c r="G4" i="4"/>
  <c r="E5" i="4"/>
  <c r="F5" i="4"/>
  <c r="G5" i="4"/>
  <c r="E6" i="4"/>
  <c r="F6" i="4"/>
  <c r="G6" i="4"/>
  <c r="E7" i="4"/>
  <c r="F7" i="4"/>
  <c r="G7" i="4"/>
  <c r="E8" i="4"/>
  <c r="F8" i="4"/>
  <c r="G8" i="4"/>
  <c r="E9" i="4"/>
  <c r="F9" i="4"/>
  <c r="G9" i="4"/>
  <c r="E10" i="4"/>
  <c r="F10" i="4"/>
  <c r="G10" i="4"/>
  <c r="E11" i="4"/>
  <c r="F11" i="4"/>
  <c r="G11" i="4"/>
  <c r="E12" i="4"/>
  <c r="F12" i="4"/>
  <c r="G12" i="4"/>
  <c r="E13" i="4"/>
  <c r="F13" i="4"/>
  <c r="G13" i="4"/>
  <c r="E14" i="4"/>
  <c r="F14" i="4"/>
  <c r="G14" i="4"/>
  <c r="E15" i="4"/>
  <c r="F15" i="4"/>
  <c r="G15" i="4"/>
  <c r="E16" i="4"/>
  <c r="F16" i="4"/>
  <c r="G16" i="4"/>
  <c r="E17" i="4"/>
  <c r="F17" i="4"/>
  <c r="G17" i="4"/>
  <c r="E18" i="4"/>
  <c r="F18" i="4"/>
  <c r="G18" i="4"/>
  <c r="E19" i="4"/>
  <c r="F19" i="4"/>
  <c r="G19" i="4"/>
  <c r="E20" i="4"/>
  <c r="F20" i="4"/>
  <c r="G20" i="4"/>
  <c r="E21" i="4"/>
  <c r="F21" i="4"/>
  <c r="G21" i="4"/>
  <c r="E22" i="4"/>
  <c r="F22" i="4"/>
  <c r="G22" i="4"/>
  <c r="E23" i="4"/>
  <c r="F23" i="4"/>
  <c r="G23" i="4"/>
  <c r="E24" i="4"/>
  <c r="F24" i="4"/>
  <c r="G24" i="4"/>
  <c r="E25" i="4"/>
  <c r="F25" i="4"/>
  <c r="G25" i="4"/>
  <c r="E26" i="4"/>
  <c r="F26" i="4"/>
  <c r="G26" i="4"/>
  <c r="E2" i="4"/>
  <c r="G2" i="4"/>
  <c r="F2" i="4"/>
  <c r="AA26" i="4"/>
  <c r="Z26" i="4"/>
  <c r="Y26" i="4"/>
  <c r="X26" i="4"/>
  <c r="V26" i="4"/>
  <c r="U26" i="4"/>
  <c r="T26" i="4"/>
  <c r="S26" i="4"/>
  <c r="R26" i="4"/>
  <c r="Q26" i="4"/>
  <c r="P26" i="4"/>
  <c r="N26" i="4"/>
  <c r="O26" i="4" s="1"/>
  <c r="M26" i="4"/>
  <c r="L26" i="4"/>
  <c r="J26" i="4"/>
  <c r="I26" i="4"/>
  <c r="H26" i="4"/>
  <c r="D26" i="4"/>
  <c r="C26" i="4"/>
  <c r="B26" i="4"/>
  <c r="A26" i="4"/>
  <c r="AA25" i="4"/>
  <c r="Z25" i="4"/>
  <c r="Y25" i="4"/>
  <c r="X25" i="4"/>
  <c r="W25" i="4"/>
  <c r="V25" i="4"/>
  <c r="U25" i="4"/>
  <c r="T25" i="4"/>
  <c r="S25" i="4"/>
  <c r="R25" i="4"/>
  <c r="Q25" i="4"/>
  <c r="P25" i="4"/>
  <c r="N25" i="4"/>
  <c r="O25" i="4" s="1"/>
  <c r="M25" i="4"/>
  <c r="L25" i="4"/>
  <c r="J25" i="4"/>
  <c r="I25" i="4"/>
  <c r="H25" i="4"/>
  <c r="D25" i="4"/>
  <c r="C25" i="4"/>
  <c r="B25" i="4"/>
  <c r="A25" i="4"/>
  <c r="AA24" i="4"/>
  <c r="Z24" i="4"/>
  <c r="Y24" i="4"/>
  <c r="X24" i="4"/>
  <c r="W24" i="4"/>
  <c r="V24" i="4"/>
  <c r="U24" i="4"/>
  <c r="T24" i="4"/>
  <c r="S24" i="4"/>
  <c r="R24" i="4"/>
  <c r="Q24" i="4"/>
  <c r="P24" i="4"/>
  <c r="N24" i="4"/>
  <c r="O24" i="4" s="1"/>
  <c r="M24" i="4"/>
  <c r="L24" i="4"/>
  <c r="J24" i="4"/>
  <c r="I24" i="4"/>
  <c r="H24" i="4"/>
  <c r="D24" i="4"/>
  <c r="C24" i="4"/>
  <c r="B24" i="4"/>
  <c r="A24" i="4"/>
  <c r="AA23" i="4"/>
  <c r="Z23" i="4"/>
  <c r="Y23" i="4"/>
  <c r="X23" i="4"/>
  <c r="W23" i="4"/>
  <c r="V23" i="4"/>
  <c r="U23" i="4"/>
  <c r="T23" i="4"/>
  <c r="S23" i="4"/>
  <c r="R23" i="4"/>
  <c r="Q23" i="4"/>
  <c r="P23" i="4"/>
  <c r="N23" i="4"/>
  <c r="O23" i="4" s="1"/>
  <c r="M23" i="4"/>
  <c r="L23" i="4"/>
  <c r="J23" i="4"/>
  <c r="I23" i="4"/>
  <c r="H23" i="4"/>
  <c r="D23" i="4"/>
  <c r="C23" i="4"/>
  <c r="B23" i="4"/>
  <c r="A23" i="4"/>
  <c r="AA22" i="4"/>
  <c r="Z22" i="4"/>
  <c r="Y22" i="4"/>
  <c r="X22" i="4"/>
  <c r="W22" i="4"/>
  <c r="V22" i="4"/>
  <c r="U22" i="4"/>
  <c r="T22" i="4"/>
  <c r="S22" i="4"/>
  <c r="R22" i="4"/>
  <c r="Q22" i="4"/>
  <c r="P22" i="4"/>
  <c r="N22" i="4"/>
  <c r="O22" i="4" s="1"/>
  <c r="M22" i="4"/>
  <c r="L22" i="4"/>
  <c r="J22" i="4"/>
  <c r="I22" i="4"/>
  <c r="H22" i="4"/>
  <c r="D22" i="4"/>
  <c r="C22" i="4"/>
  <c r="B22" i="4"/>
  <c r="A22" i="4"/>
  <c r="AA21" i="4"/>
  <c r="Z21" i="4"/>
  <c r="Y21" i="4"/>
  <c r="X21" i="4"/>
  <c r="W21" i="4"/>
  <c r="V21" i="4"/>
  <c r="U21" i="4"/>
  <c r="T21" i="4"/>
  <c r="S21" i="4"/>
  <c r="R21" i="4"/>
  <c r="Q21" i="4"/>
  <c r="P21" i="4"/>
  <c r="N21" i="4"/>
  <c r="O21" i="4" s="1"/>
  <c r="M21" i="4"/>
  <c r="L21" i="4"/>
  <c r="J21" i="4"/>
  <c r="I21" i="4"/>
  <c r="H21" i="4"/>
  <c r="D21" i="4"/>
  <c r="C21" i="4"/>
  <c r="B21" i="4"/>
  <c r="A21" i="4"/>
  <c r="AA20" i="4"/>
  <c r="Z20" i="4"/>
  <c r="Y20" i="4"/>
  <c r="X20" i="4"/>
  <c r="W20" i="4"/>
  <c r="V20" i="4"/>
  <c r="U20" i="4"/>
  <c r="T20" i="4"/>
  <c r="S20" i="4"/>
  <c r="R20" i="4"/>
  <c r="Q20" i="4"/>
  <c r="P20" i="4"/>
  <c r="N20" i="4"/>
  <c r="O20" i="4" s="1"/>
  <c r="M20" i="4"/>
  <c r="L20" i="4"/>
  <c r="J20" i="4"/>
  <c r="I20" i="4"/>
  <c r="H20" i="4"/>
  <c r="D20" i="4"/>
  <c r="C20" i="4"/>
  <c r="B20" i="4"/>
  <c r="A20" i="4"/>
  <c r="AA19" i="4"/>
  <c r="Z19" i="4"/>
  <c r="Y19" i="4"/>
  <c r="X19" i="4"/>
  <c r="W19" i="4"/>
  <c r="V19" i="4"/>
  <c r="U19" i="4"/>
  <c r="T19" i="4"/>
  <c r="S19" i="4"/>
  <c r="R19" i="4"/>
  <c r="Q19" i="4"/>
  <c r="P19" i="4"/>
  <c r="N19" i="4"/>
  <c r="O19" i="4" s="1"/>
  <c r="M19" i="4"/>
  <c r="L19" i="4"/>
  <c r="J19" i="4"/>
  <c r="I19" i="4"/>
  <c r="H19" i="4"/>
  <c r="D19" i="4"/>
  <c r="C19" i="4"/>
  <c r="B19" i="4"/>
  <c r="A19" i="4"/>
  <c r="AA18" i="4"/>
  <c r="Z18" i="4"/>
  <c r="Y18" i="4"/>
  <c r="X18" i="4"/>
  <c r="V18" i="4"/>
  <c r="U18" i="4"/>
  <c r="T18" i="4"/>
  <c r="S18" i="4"/>
  <c r="R18" i="4"/>
  <c r="Q18" i="4"/>
  <c r="P18" i="4"/>
  <c r="N18" i="4"/>
  <c r="O18" i="4" s="1"/>
  <c r="M18" i="4"/>
  <c r="L18" i="4"/>
  <c r="J18" i="4"/>
  <c r="I18" i="4"/>
  <c r="H18" i="4"/>
  <c r="D18" i="4"/>
  <c r="C18" i="4"/>
  <c r="B18" i="4"/>
  <c r="A18" i="4"/>
  <c r="AA17" i="4"/>
  <c r="Z17" i="4"/>
  <c r="Y17" i="4"/>
  <c r="X17" i="4"/>
  <c r="W17" i="4"/>
  <c r="V17" i="4"/>
  <c r="U17" i="4"/>
  <c r="T17" i="4"/>
  <c r="S17" i="4"/>
  <c r="R17" i="4"/>
  <c r="Q17" i="4"/>
  <c r="P17" i="4"/>
  <c r="N17" i="4"/>
  <c r="O17" i="4" s="1"/>
  <c r="M17" i="4"/>
  <c r="L17" i="4"/>
  <c r="J17" i="4"/>
  <c r="I17" i="4"/>
  <c r="H17" i="4"/>
  <c r="D17" i="4"/>
  <c r="C17" i="4"/>
  <c r="B17" i="4"/>
  <c r="A17" i="4"/>
  <c r="AA16" i="4"/>
  <c r="Z16" i="4"/>
  <c r="Y16" i="4"/>
  <c r="X16" i="4"/>
  <c r="W16" i="4"/>
  <c r="V16" i="4"/>
  <c r="U16" i="4"/>
  <c r="T16" i="4"/>
  <c r="S16" i="4"/>
  <c r="R16" i="4"/>
  <c r="Q16" i="4"/>
  <c r="P16" i="4"/>
  <c r="N16" i="4"/>
  <c r="O16" i="4" s="1"/>
  <c r="M16" i="4"/>
  <c r="L16" i="4"/>
  <c r="J16" i="4"/>
  <c r="I16" i="4"/>
  <c r="H16" i="4"/>
  <c r="D16" i="4"/>
  <c r="C16" i="4"/>
  <c r="B16" i="4"/>
  <c r="A16" i="4"/>
  <c r="AA15" i="4"/>
  <c r="Z15" i="4"/>
  <c r="Y15" i="4"/>
  <c r="X15" i="4"/>
  <c r="W15" i="4"/>
  <c r="V15" i="4"/>
  <c r="U15" i="4"/>
  <c r="T15" i="4"/>
  <c r="S15" i="4"/>
  <c r="R15" i="4"/>
  <c r="Q15" i="4"/>
  <c r="P15" i="4"/>
  <c r="N15" i="4"/>
  <c r="O15" i="4" s="1"/>
  <c r="M15" i="4"/>
  <c r="L15" i="4"/>
  <c r="J15" i="4"/>
  <c r="I15" i="4"/>
  <c r="H15" i="4"/>
  <c r="D15" i="4"/>
  <c r="C15" i="4"/>
  <c r="B15" i="4"/>
  <c r="A15" i="4"/>
  <c r="AA14" i="4"/>
  <c r="Z14" i="4"/>
  <c r="Y14" i="4"/>
  <c r="X14" i="4"/>
  <c r="W14" i="4"/>
  <c r="V14" i="4"/>
  <c r="U14" i="4"/>
  <c r="T14" i="4"/>
  <c r="S14" i="4"/>
  <c r="R14" i="4"/>
  <c r="Q14" i="4"/>
  <c r="P14" i="4"/>
  <c r="N14" i="4"/>
  <c r="O14" i="4" s="1"/>
  <c r="M14" i="4"/>
  <c r="L14" i="4"/>
  <c r="J14" i="4"/>
  <c r="I14" i="4"/>
  <c r="H14" i="4"/>
  <c r="D14" i="4"/>
  <c r="C14" i="4"/>
  <c r="B14" i="4"/>
  <c r="A14" i="4"/>
  <c r="Z13" i="4"/>
  <c r="Y13" i="4"/>
  <c r="V13" i="4"/>
  <c r="U13" i="4"/>
  <c r="T13" i="4"/>
  <c r="S13" i="4"/>
  <c r="R13" i="4"/>
  <c r="Q13" i="4"/>
  <c r="P13" i="4"/>
  <c r="N13" i="4"/>
  <c r="O13" i="4" s="1"/>
  <c r="M13" i="4"/>
  <c r="L13" i="4"/>
  <c r="J13" i="4"/>
  <c r="I13" i="4"/>
  <c r="H13" i="4"/>
  <c r="D13" i="4"/>
  <c r="C13" i="4"/>
  <c r="B13" i="4"/>
  <c r="A13" i="4"/>
  <c r="Y12" i="4"/>
  <c r="X12" i="4"/>
  <c r="W12" i="4"/>
  <c r="V12" i="4"/>
  <c r="U12" i="4"/>
  <c r="T12" i="4"/>
  <c r="S12" i="4"/>
  <c r="R12" i="4"/>
  <c r="Q12" i="4"/>
  <c r="P12" i="4"/>
  <c r="N12" i="4"/>
  <c r="O12" i="4" s="1"/>
  <c r="M12" i="4"/>
  <c r="L12" i="4"/>
  <c r="J12" i="4"/>
  <c r="I12" i="4"/>
  <c r="H12" i="4"/>
  <c r="D12" i="4"/>
  <c r="C12" i="4"/>
  <c r="B12" i="4"/>
  <c r="A12" i="4"/>
  <c r="Y11" i="4"/>
  <c r="V11" i="4"/>
  <c r="U11" i="4"/>
  <c r="T11" i="4"/>
  <c r="S11" i="4"/>
  <c r="R11" i="4"/>
  <c r="Q11" i="4"/>
  <c r="P11" i="4"/>
  <c r="N11" i="4"/>
  <c r="O11" i="4" s="1"/>
  <c r="M11" i="4"/>
  <c r="L11" i="4"/>
  <c r="J11" i="4"/>
  <c r="I11" i="4"/>
  <c r="H11" i="4"/>
  <c r="D11" i="4"/>
  <c r="C11" i="4"/>
  <c r="B11" i="4"/>
  <c r="A11" i="4"/>
  <c r="Y10" i="4"/>
  <c r="V10" i="4"/>
  <c r="U10" i="4"/>
  <c r="T10" i="4"/>
  <c r="S10" i="4"/>
  <c r="R10" i="4"/>
  <c r="Q10" i="4"/>
  <c r="P10" i="4"/>
  <c r="N10" i="4"/>
  <c r="O10" i="4" s="1"/>
  <c r="M10" i="4"/>
  <c r="L10" i="4"/>
  <c r="J10" i="4"/>
  <c r="I10" i="4"/>
  <c r="H10" i="4"/>
  <c r="D10" i="4"/>
  <c r="C10" i="4"/>
  <c r="B10" i="4"/>
  <c r="A10" i="4"/>
  <c r="Z9" i="4"/>
  <c r="Y9" i="4"/>
  <c r="V9" i="4"/>
  <c r="U9" i="4"/>
  <c r="T9" i="4"/>
  <c r="S9" i="4"/>
  <c r="R9" i="4"/>
  <c r="Q9" i="4"/>
  <c r="P9" i="4"/>
  <c r="N9" i="4"/>
  <c r="O9" i="4" s="1"/>
  <c r="M9" i="4"/>
  <c r="L9" i="4"/>
  <c r="J9" i="4"/>
  <c r="I9" i="4"/>
  <c r="H9" i="4"/>
  <c r="D9" i="4"/>
  <c r="C9" i="4"/>
  <c r="B9" i="4"/>
  <c r="A9" i="4"/>
  <c r="Z8" i="4"/>
  <c r="Y8" i="4"/>
  <c r="V8" i="4"/>
  <c r="U8" i="4"/>
  <c r="T8" i="4"/>
  <c r="S8" i="4"/>
  <c r="R8" i="4"/>
  <c r="Q8" i="4"/>
  <c r="P8" i="4"/>
  <c r="N8" i="4"/>
  <c r="O8" i="4" s="1"/>
  <c r="M8" i="4"/>
  <c r="L8" i="4"/>
  <c r="J8" i="4"/>
  <c r="I8" i="4"/>
  <c r="H8" i="4"/>
  <c r="D8" i="4"/>
  <c r="C8" i="4"/>
  <c r="B8" i="4"/>
  <c r="A8" i="4"/>
  <c r="AA7" i="4"/>
  <c r="Z7" i="4"/>
  <c r="Y7" i="4"/>
  <c r="X7" i="4"/>
  <c r="V7" i="4"/>
  <c r="U7" i="4"/>
  <c r="T7" i="4"/>
  <c r="S7" i="4"/>
  <c r="R7" i="4"/>
  <c r="Q7" i="4"/>
  <c r="P7" i="4"/>
  <c r="N7" i="4"/>
  <c r="O7" i="4" s="1"/>
  <c r="M7" i="4"/>
  <c r="L7" i="4"/>
  <c r="J7" i="4"/>
  <c r="I7" i="4"/>
  <c r="H7" i="4"/>
  <c r="D7" i="4"/>
  <c r="C7" i="4"/>
  <c r="B7" i="4"/>
  <c r="A7" i="4"/>
  <c r="AA6" i="4"/>
  <c r="Y6" i="4"/>
  <c r="V6" i="4"/>
  <c r="U6" i="4"/>
  <c r="T6" i="4"/>
  <c r="S6" i="4"/>
  <c r="R6" i="4"/>
  <c r="Q6" i="4"/>
  <c r="P6" i="4"/>
  <c r="N6" i="4"/>
  <c r="O6" i="4" s="1"/>
  <c r="M6" i="4"/>
  <c r="L6" i="4"/>
  <c r="J6" i="4"/>
  <c r="I6" i="4"/>
  <c r="H6" i="4"/>
  <c r="D6" i="4"/>
  <c r="C6" i="4"/>
  <c r="B6" i="4"/>
  <c r="A6" i="4"/>
  <c r="AA5" i="4"/>
  <c r="Y5" i="4"/>
  <c r="V5" i="4"/>
  <c r="U5" i="4"/>
  <c r="T5" i="4"/>
  <c r="S5" i="4"/>
  <c r="R5" i="4"/>
  <c r="Q5" i="4"/>
  <c r="P5" i="4"/>
  <c r="N5" i="4"/>
  <c r="O5" i="4" s="1"/>
  <c r="M5" i="4"/>
  <c r="L5" i="4"/>
  <c r="J5" i="4"/>
  <c r="I5" i="4"/>
  <c r="H5" i="4"/>
  <c r="D5" i="4"/>
  <c r="C5" i="4"/>
  <c r="B5" i="4"/>
  <c r="A5" i="4"/>
  <c r="AA4" i="4"/>
  <c r="Y4" i="4"/>
  <c r="X4" i="4"/>
  <c r="W4" i="4"/>
  <c r="V4" i="4"/>
  <c r="U4" i="4"/>
  <c r="T4" i="4"/>
  <c r="S4" i="4"/>
  <c r="R4" i="4"/>
  <c r="Q4" i="4"/>
  <c r="P4" i="4"/>
  <c r="N4" i="4"/>
  <c r="O4" i="4" s="1"/>
  <c r="M4" i="4"/>
  <c r="L4" i="4"/>
  <c r="J4" i="4"/>
  <c r="I4" i="4"/>
  <c r="H4" i="4"/>
  <c r="D4" i="4"/>
  <c r="C4" i="4"/>
  <c r="B4" i="4"/>
  <c r="A4" i="4"/>
  <c r="V3" i="4"/>
  <c r="U3" i="4"/>
  <c r="T3" i="4"/>
  <c r="R3" i="4"/>
  <c r="Q3" i="4"/>
  <c r="P3" i="4"/>
  <c r="N3" i="4"/>
  <c r="O3" i="4" s="1"/>
  <c r="M3" i="4"/>
  <c r="L3" i="4"/>
  <c r="I3" i="4"/>
  <c r="H3" i="4"/>
  <c r="D3" i="4"/>
  <c r="C3" i="4"/>
  <c r="B3" i="4"/>
  <c r="A3" i="4"/>
  <c r="A2" i="4"/>
  <c r="V2" i="4"/>
  <c r="U2" i="4"/>
  <c r="T2" i="4"/>
  <c r="R2" i="4"/>
  <c r="Q2" i="4"/>
  <c r="P2" i="4"/>
  <c r="N2" i="4"/>
  <c r="O2" i="4" s="1"/>
  <c r="M2" i="4"/>
  <c r="L2" i="4"/>
  <c r="I2" i="4"/>
  <c r="H2" i="4"/>
  <c r="D2" i="4"/>
  <c r="C2" i="4"/>
  <c r="B2" i="4"/>
  <c r="AB18" i="4" l="1"/>
  <c r="AB16" i="4"/>
  <c r="AB23" i="4"/>
  <c r="AB10" i="4"/>
  <c r="AB15" i="4"/>
  <c r="AB22" i="4"/>
  <c r="AB9" i="4"/>
  <c r="AB14" i="4"/>
  <c r="AB21" i="4"/>
  <c r="AB8" i="4"/>
  <c r="AB5" i="4"/>
  <c r="AB20" i="4"/>
  <c r="AB7" i="4"/>
  <c r="AB19" i="4"/>
  <c r="AB26" i="4"/>
  <c r="AB13" i="4"/>
  <c r="AB4" i="4"/>
  <c r="AB6" i="4"/>
  <c r="AB25" i="4"/>
  <c r="AB12" i="4"/>
  <c r="AB17" i="4"/>
  <c r="AB24" i="4"/>
  <c r="AB11" i="4"/>
  <c r="Z12" i="4"/>
  <c r="W11" i="4"/>
  <c r="W10" i="4"/>
  <c r="W6" i="4"/>
  <c r="W13" i="4"/>
  <c r="W5" i="4"/>
  <c r="W3" i="4"/>
  <c r="J3" i="4" l="1"/>
  <c r="J2" i="4"/>
  <c r="W2" i="4"/>
  <c r="S3" i="4"/>
  <c r="S2" i="4"/>
  <c r="X3" i="4"/>
  <c r="X2" i="4"/>
  <c r="Y3" i="4"/>
  <c r="Y2" i="4"/>
  <c r="Z3" i="4"/>
  <c r="Z2" i="4"/>
  <c r="AA3" i="4"/>
  <c r="AA2" i="4"/>
  <c r="AB3" i="4" l="1"/>
  <c r="AB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C1" authorId="0" shapeId="0" xr:uid="{790EF03A-7E41-45D5-B1E0-588C82DBD61B}">
      <text>
        <r>
          <rPr>
            <b/>
            <sz val="8"/>
            <color indexed="81"/>
            <rFont val="Tahoma"/>
            <family val="2"/>
          </rPr>
          <t>Usuario:</t>
        </r>
        <r>
          <rPr>
            <sz val="8"/>
            <color indexed="81"/>
            <rFont val="Tahoma"/>
            <family val="2"/>
          </rPr>
          <t xml:space="preserve">
CLIK en el Tigre para ver el documento Oficial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C1" authorId="0" shapeId="0" xr:uid="{00000000-0006-0000-0400-000001000000}">
      <text>
        <r>
          <rPr>
            <b/>
            <sz val="8"/>
            <color indexed="81"/>
            <rFont val="Tahoma"/>
            <family val="2"/>
          </rPr>
          <t>Usuario:</t>
        </r>
        <r>
          <rPr>
            <sz val="8"/>
            <color indexed="81"/>
            <rFont val="Tahoma"/>
            <family val="2"/>
          </rPr>
          <t xml:space="preserve">
CLIK en el Tigre para ver el documento Oficial
</t>
        </r>
      </text>
    </comment>
  </commentList>
</comments>
</file>

<file path=xl/sharedStrings.xml><?xml version="1.0" encoding="utf-8"?>
<sst xmlns="http://schemas.openxmlformats.org/spreadsheetml/2006/main" count="1244" uniqueCount="1000">
  <si>
    <t>ASEGURADORA SOLIDARIA DE COLOMBIA SEGUROS  860.524.654</t>
  </si>
  <si>
    <t>ANÁLISIS DE CARTERA</t>
  </si>
  <si>
    <t>N°</t>
  </si>
  <si>
    <t>FACTURA</t>
  </si>
  <si>
    <t>FACTURA PREFIJO</t>
  </si>
  <si>
    <t>N° SINIESTRO</t>
  </si>
  <si>
    <t xml:space="preserve">NOMBRE DE LA VICTIMA </t>
  </si>
  <si>
    <t>TIPO Y N° DOC</t>
  </si>
  <si>
    <t xml:space="preserve">N° POLIZA DE LA VICTIMA </t>
  </si>
  <si>
    <t>FECHA DE RADICACION</t>
  </si>
  <si>
    <t>FECHA EGRESO</t>
  </si>
  <si>
    <t>VALOR ASEGURADORA</t>
  </si>
  <si>
    <t>VALOR PSS</t>
  </si>
  <si>
    <t>SALDO PENDIENTE PSS</t>
  </si>
  <si>
    <t>OBSERVACION</t>
  </si>
  <si>
    <t>Estados</t>
  </si>
  <si>
    <t>Estado activa</t>
  </si>
  <si>
    <t>Amparo</t>
  </si>
  <si>
    <t>PAGOS</t>
  </si>
  <si>
    <t xml:space="preserve"> OBJECIÓN PARCIAL</t>
  </si>
  <si>
    <t>OBJECIONES RATIFICADAS</t>
  </si>
  <si>
    <t>NOTA CREDITO</t>
  </si>
  <si>
    <t>OBJECIÓN TOTAL (DEVOLUCIÓN)</t>
  </si>
  <si>
    <t>SIN INFORMACION EN EL SISTEMA</t>
  </si>
  <si>
    <t>EN ESTUDIO</t>
  </si>
  <si>
    <t>SALDO SOLIDARIA</t>
  </si>
  <si>
    <t>LESIONADO</t>
  </si>
  <si>
    <t>ACTIVA</t>
  </si>
  <si>
    <t>FACTURADO</t>
  </si>
  <si>
    <t>VALOR</t>
  </si>
  <si>
    <t xml:space="preserve">FECHA DE PAGO </t>
  </si>
  <si>
    <t>RETEFUENTE</t>
  </si>
  <si>
    <t>RETEICA</t>
  </si>
  <si>
    <t>N° ORDEN DE PAGO</t>
  </si>
  <si>
    <t xml:space="preserve">VALOR </t>
  </si>
  <si>
    <t>.</t>
  </si>
  <si>
    <t>Tope Máximo</t>
  </si>
  <si>
    <t xml:space="preserve">Protocolo estados de cartera </t>
  </si>
  <si>
    <t>Tope alcanzado</t>
  </si>
  <si>
    <t>consec</t>
  </si>
  <si>
    <t>estado</t>
  </si>
  <si>
    <t>Demas Aseguradoras</t>
  </si>
  <si>
    <t>Comentario</t>
  </si>
  <si>
    <t>Fuera de Vigencia</t>
  </si>
  <si>
    <t>Reclamación Tramitada en su totalidad</t>
  </si>
  <si>
    <t>Factura  Tramitada sin Glosa</t>
  </si>
  <si>
    <t>Facturas sin glosa cuyo tramite fue transferencia del valor</t>
  </si>
  <si>
    <t>Glosa Automatica por (8.16) Usuario o servicio corresponde a otro plan o responsable</t>
  </si>
  <si>
    <t>Primera y unica glosa</t>
  </si>
  <si>
    <t>Objeción Causal devolución documentos</t>
  </si>
  <si>
    <t>Objeción Causal Documentos (Devolución)</t>
  </si>
  <si>
    <t>Facturas objetadas por presentar inconsistencias en los documentos soporte de cuenta o reclamación, es necesario anexar el soporte o justificación requerida según la observación emitida</t>
  </si>
  <si>
    <t>fuera de la vigencia de la póliza</t>
  </si>
  <si>
    <t>Objecion causal Soportes</t>
  </si>
  <si>
    <t>Factura Tramitada con glosa (Soportes)</t>
  </si>
  <si>
    <t>Facturas cuyos procedimientos están pendientes por soportar, es necesario anexar el soporte o justificación requerida según la observación emitida o en su defecto aceptación de la glosa</t>
  </si>
  <si>
    <t>Póliza Falsa, lavada, Hurtada</t>
  </si>
  <si>
    <t>Objeción Causal Pertinencia Medica</t>
  </si>
  <si>
    <t>Objeción Causal Pertinencia Medica.</t>
  </si>
  <si>
    <t>Procedimientos que según la auditoria Medica no se justifica su cobro, Anexar la justificación de acuerdo a las observaciones dadas o en su defecto nota crédito de aceptación por parte de  la IPS</t>
  </si>
  <si>
    <t>No cubierto SOAT</t>
  </si>
  <si>
    <t>Objecion causal Tarifas</t>
  </si>
  <si>
    <t>Factura Tramitada con glosa (tarifas)</t>
  </si>
  <si>
    <t>Facturas cuyo valor superan la tarifa establecida en el decr 2423 para el año de atención, Anexar la justificación de acuerdo a las observaciones dadas o en su defecto nota cerdito de aceptación por parte de  la IPS</t>
  </si>
  <si>
    <t>Póliza prestada</t>
  </si>
  <si>
    <t>Objeción Causal Tope Máximo</t>
  </si>
  <si>
    <t xml:space="preserve">Facturas que superan el tope establecido </t>
  </si>
  <si>
    <t>Concurrencia</t>
  </si>
  <si>
    <t>Objeción Causal No cubierto por SOAT</t>
  </si>
  <si>
    <t>Facturas que no cumplen con lo establecido en la normatividad</t>
  </si>
  <si>
    <t>Poliza Soat Otra Compania</t>
  </si>
  <si>
    <t>Reclamación sin informacion en el sistema</t>
  </si>
  <si>
    <t xml:space="preserve">Factura no registra en el sistema </t>
  </si>
  <si>
    <t xml:space="preserve">Factura no encontrada en las bases de datos, por lo cual es necesario aportar numero de documento y nombre de la victima con la copia del radicado ante suramericana  </t>
  </si>
  <si>
    <t xml:space="preserve">Reclamación en proceso de validación </t>
  </si>
  <si>
    <t xml:space="preserve">Factura en proceso de validación </t>
  </si>
  <si>
    <t>Factura en proceso de auditoria y tramite</t>
  </si>
  <si>
    <t>Columnas (N…R): Factura tramitada en su totalidad (1)</t>
  </si>
  <si>
    <t>Objeción causal póliza no asegurada, correspone a otra compañia, fuera de vigencia</t>
  </si>
  <si>
    <t xml:space="preserve">Objeción causal póliza no sura, hurtada, fuera de vigencia </t>
  </si>
  <si>
    <t>Póliza que presenta inconsistencias una vez realizado el proceso de verificación</t>
  </si>
  <si>
    <t>Columna (s) glosas: 3 ; 4 ; 5</t>
  </si>
  <si>
    <t xml:space="preserve">Objeción causal prescripción </t>
  </si>
  <si>
    <t>Factura que supera mas de 2 años desde el momento de la ATENCION del paciente ò supera mas de 5 años desde la fecha OCURRIDO  el  evento o siniestro</t>
  </si>
  <si>
    <t>ops</t>
  </si>
  <si>
    <t>12.3ss</t>
  </si>
  <si>
    <t>Columna (X) Glosa ratificada: 14.</t>
  </si>
  <si>
    <t>factura Pendiente por Liquidar</t>
  </si>
  <si>
    <t xml:space="preserve">Error en el Proceso </t>
  </si>
  <si>
    <t>anulado</t>
  </si>
  <si>
    <t>Columna (z) Objeciones : 2;6;7;11;12</t>
  </si>
  <si>
    <t>Glosa ratificada</t>
  </si>
  <si>
    <t>14.3</t>
  </si>
  <si>
    <t>Reclamación con glosa u objeción Ratificada</t>
  </si>
  <si>
    <t>Factura con glosa u objeción Ratificada</t>
  </si>
  <si>
    <t>Factura a la cual se ratificó la glosa y su trámite es proceso de conciliación</t>
  </si>
  <si>
    <t>rs</t>
  </si>
  <si>
    <t>14.3s</t>
  </si>
  <si>
    <t>Columna (AA) No registra en el sistema: 8</t>
  </si>
  <si>
    <t>14.4</t>
  </si>
  <si>
    <t>Reclamación con glosa u objeción Ratificada Pertinencia</t>
  </si>
  <si>
    <t>rp</t>
  </si>
  <si>
    <t>14.4q</t>
  </si>
  <si>
    <t>Colimna en estudio (AB) En estudio: 10</t>
  </si>
  <si>
    <t>14.5</t>
  </si>
  <si>
    <t>Reclamación con glosa u objeción Ratificada Tarifa</t>
  </si>
  <si>
    <t>rt</t>
  </si>
  <si>
    <t>14.5w</t>
  </si>
  <si>
    <t>14.16</t>
  </si>
  <si>
    <t>Reclamación  con glosa u objeción Ratificada MAOS</t>
  </si>
  <si>
    <t>rm</t>
  </si>
  <si>
    <t>14.16z</t>
  </si>
  <si>
    <t>Codigo Proc</t>
  </si>
  <si>
    <t>Reclamación  Objeto de Conciliación</t>
  </si>
  <si>
    <t>Factura Objeto de Conciliación</t>
  </si>
  <si>
    <t>ya se concilio ver reporte del acta</t>
  </si>
  <si>
    <t>Objeción Causal Prescripción</t>
  </si>
  <si>
    <t>Objeción Causal Material de Ostesintesis</t>
  </si>
  <si>
    <t>facturas con material MAOS</t>
  </si>
  <si>
    <t>Codigo de Auditoria</t>
  </si>
  <si>
    <t>Motivos de auditoria</t>
  </si>
  <si>
    <t>Codigos cartera</t>
  </si>
  <si>
    <t>Glosa tarifas</t>
  </si>
  <si>
    <t>5 - 14.5</t>
  </si>
  <si>
    <t>Glosa de soportes</t>
  </si>
  <si>
    <t>3 - 14.3</t>
  </si>
  <si>
    <t>Glosas de pertinencia o facturacion</t>
  </si>
  <si>
    <t>4 - 14.4</t>
  </si>
  <si>
    <t>Glosas por devolucion</t>
  </si>
  <si>
    <t>2;7;11</t>
  </si>
  <si>
    <t>Codigos o estados cartera</t>
  </si>
  <si>
    <t>Ubicación de los valores</t>
  </si>
  <si>
    <t>Caracteristicas</t>
  </si>
  <si>
    <t>Factura tramitada en su totalidad (pertenecen a las columnas N,P,O,Q,R &amp; Y)</t>
  </si>
  <si>
    <t>No pueden tener valores de saldo o glosas</t>
  </si>
  <si>
    <t>Se ubica en la columna (z) de objeciones</t>
  </si>
  <si>
    <t>Facturas con objeciones totales o devoluciones</t>
  </si>
  <si>
    <t>Se ubica en la columna (s) Glosas</t>
  </si>
  <si>
    <t>Facturas con primera glosa o glosadas una sola vez(sin respuesta a glosa)</t>
  </si>
  <si>
    <t>Facturas con superacion de tope</t>
  </si>
  <si>
    <t>Facturas con glosa no cobertura soat</t>
  </si>
  <si>
    <t>Se ubica en la culumna (AA) No registra en el sistema</t>
  </si>
  <si>
    <t>Facturas que no estan en el sistema</t>
  </si>
  <si>
    <t>Se ubican en la columna (AB) En estudio</t>
  </si>
  <si>
    <t>Facturas con errores en el sistema</t>
  </si>
  <si>
    <t>Factura con glosas de poliza no asegurada, concurrencia, hurtada, prestada, fuera vigencia</t>
  </si>
  <si>
    <t>Facturas prescritas</t>
  </si>
  <si>
    <t>Se unbican en la columna (x) Glosas ratificadas</t>
  </si>
  <si>
    <t>Facturas con respuesta a glosa</t>
  </si>
  <si>
    <t>Notas credito= valor aceptado se ubica en la columna (Y)</t>
  </si>
  <si>
    <t>CONS</t>
  </si>
  <si>
    <t>Cant. Reclamos</t>
  </si>
  <si>
    <t>N° POLIZA DE LA VICTIMA</t>
  </si>
  <si>
    <t>VALOR  IPS</t>
  </si>
  <si>
    <t>Saldo Pendiente PSS</t>
  </si>
  <si>
    <t>Estados de cartera</t>
  </si>
  <si>
    <t xml:space="preserve"> OBJECIÓN SUBSANABLE</t>
  </si>
  <si>
    <t>NOTAS CREDITO</t>
  </si>
  <si>
    <t>OBJECIONES TOTALES</t>
  </si>
  <si>
    <t>Saldo Solidaria</t>
  </si>
  <si>
    <t>Cartera por estados y saldos pendientes</t>
  </si>
  <si>
    <t xml:space="preserve">Estado Cartera </t>
  </si>
  <si>
    <t xml:space="preserve"> Cant. Reclamos</t>
  </si>
  <si>
    <t xml:space="preserve"> Saldo Solidaria </t>
  </si>
  <si>
    <t xml:space="preserve">Saldo pendiente PSS </t>
  </si>
  <si>
    <t>Total general</t>
  </si>
  <si>
    <t>Cartera por fecha de egreso y saldos pendientes</t>
  </si>
  <si>
    <t xml:space="preserve"> Saldo Solidaria</t>
  </si>
  <si>
    <t xml:space="preserve">Saldo Pendiente PSS </t>
  </si>
  <si>
    <t>Reclamación con glosa u objeción Ratificada MAOS</t>
  </si>
  <si>
    <t>Reclamación Objeto de Conciliación</t>
  </si>
  <si>
    <t>Factura</t>
  </si>
  <si>
    <t>Nit</t>
  </si>
  <si>
    <t>Entidad</t>
  </si>
  <si>
    <t>Nombre de la victima</t>
  </si>
  <si>
    <t>Documento</t>
  </si>
  <si>
    <t>tipo documento</t>
  </si>
  <si>
    <t>placa</t>
  </si>
  <si>
    <t>fecha de accidente</t>
  </si>
  <si>
    <t>numero de poliza</t>
  </si>
  <si>
    <t>tipo de solicitud</t>
  </si>
  <si>
    <t>INVERSIONES EN SALUD DEL VALLE SAS Nit 901714987 (209373)</t>
  </si>
  <si>
    <t>ISV51</t>
  </si>
  <si>
    <t>ISV243</t>
  </si>
  <si>
    <t>ISV297</t>
  </si>
  <si>
    <t>ISV377</t>
  </si>
  <si>
    <t>ISV746</t>
  </si>
  <si>
    <t>ISV602</t>
  </si>
  <si>
    <t>ISV1472</t>
  </si>
  <si>
    <t>ISV1409</t>
  </si>
  <si>
    <t>ISV1510</t>
  </si>
  <si>
    <t>ISV2006</t>
  </si>
  <si>
    <t>ISV1702</t>
  </si>
  <si>
    <t>ISV2077</t>
  </si>
  <si>
    <t>ISV1863</t>
  </si>
  <si>
    <t>ISV2784</t>
  </si>
  <si>
    <t>ISV2704</t>
  </si>
  <si>
    <t>ISV2726</t>
  </si>
  <si>
    <t>ISV3063</t>
  </si>
  <si>
    <t>ISV2469</t>
  </si>
  <si>
    <t>ISV3362</t>
  </si>
  <si>
    <t>ISV3608</t>
  </si>
  <si>
    <t>ISV3075</t>
  </si>
  <si>
    <t>ISV3733</t>
  </si>
  <si>
    <t>ISV4252</t>
  </si>
  <si>
    <t>ISV2718</t>
  </si>
  <si>
    <t>ISV3051</t>
  </si>
  <si>
    <t>ISV5021</t>
  </si>
  <si>
    <t>ISV4669</t>
  </si>
  <si>
    <t>ISV4837</t>
  </si>
  <si>
    <t>ISV4831</t>
  </si>
  <si>
    <t>ISV5149</t>
  </si>
  <si>
    <t>ISV4936</t>
  </si>
  <si>
    <t>ISV5185</t>
  </si>
  <si>
    <t>ISV5865</t>
  </si>
  <si>
    <t>ISV5916</t>
  </si>
  <si>
    <t>ISV5729</t>
  </si>
  <si>
    <t>ISV6472</t>
  </si>
  <si>
    <t>ISV6473</t>
  </si>
  <si>
    <t>ISV7539</t>
  </si>
  <si>
    <t>ISV7136</t>
  </si>
  <si>
    <t>ISV7147</t>
  </si>
  <si>
    <t>ISV8051</t>
  </si>
  <si>
    <t>ISV6941</t>
  </si>
  <si>
    <t>ISV7566</t>
  </si>
  <si>
    <t>ISV7664</t>
  </si>
  <si>
    <t>ISV7562</t>
  </si>
  <si>
    <t>ISV7592</t>
  </si>
  <si>
    <t>ISV8756</t>
  </si>
  <si>
    <t>ISV7793</t>
  </si>
  <si>
    <t>ISV8452</t>
  </si>
  <si>
    <t>ISV12180</t>
  </si>
  <si>
    <t>ISV8382</t>
  </si>
  <si>
    <t>ISV8621</t>
  </si>
  <si>
    <t>ISV8411</t>
  </si>
  <si>
    <t>ISV8484</t>
  </si>
  <si>
    <t>ISV9770</t>
  </si>
  <si>
    <t>ISV9098</t>
  </si>
  <si>
    <t>ISV9309</t>
  </si>
  <si>
    <t>ISV9560</t>
  </si>
  <si>
    <t>ISV9733</t>
  </si>
  <si>
    <t>ISV11023</t>
  </si>
  <si>
    <t>ISV9596</t>
  </si>
  <si>
    <t>ISV9632</t>
  </si>
  <si>
    <t>ISV9566</t>
  </si>
  <si>
    <t>ISV9744</t>
  </si>
  <si>
    <t>ISV10190</t>
  </si>
  <si>
    <t>ISV10177</t>
  </si>
  <si>
    <t>ISV10704</t>
  </si>
  <si>
    <t>ISV21630</t>
  </si>
  <si>
    <t>ISV10288</t>
  </si>
  <si>
    <t>ISV10793</t>
  </si>
  <si>
    <t>ISV10826</t>
  </si>
  <si>
    <t>ISV10888</t>
  </si>
  <si>
    <t>ISV11053</t>
  </si>
  <si>
    <t>ISV11391</t>
  </si>
  <si>
    <t>ISV11199</t>
  </si>
  <si>
    <t>ISV11341</t>
  </si>
  <si>
    <t>ISV11345</t>
  </si>
  <si>
    <t>ISV12337</t>
  </si>
  <si>
    <t>ISV12104</t>
  </si>
  <si>
    <t>ISV12298</t>
  </si>
  <si>
    <t>ISV12238</t>
  </si>
  <si>
    <t>ISV12379</t>
  </si>
  <si>
    <t>ISV12260</t>
  </si>
  <si>
    <t>ISV12581</t>
  </si>
  <si>
    <t>ISV12524</t>
  </si>
  <si>
    <t>ISV12496</t>
  </si>
  <si>
    <t>ISV12553</t>
  </si>
  <si>
    <t>ISV12597</t>
  </si>
  <si>
    <t>ISV12992</t>
  </si>
  <si>
    <t>ISV12846</t>
  </si>
  <si>
    <t>ISV13278</t>
  </si>
  <si>
    <t>ISV14082</t>
  </si>
  <si>
    <t>ISV14071</t>
  </si>
  <si>
    <t>ISV14229</t>
  </si>
  <si>
    <t>ISV14135</t>
  </si>
  <si>
    <t>ISV14246</t>
  </si>
  <si>
    <t>ISV14847</t>
  </si>
  <si>
    <t>ISV14372</t>
  </si>
  <si>
    <t>ISV15275</t>
  </si>
  <si>
    <t>ISV14749</t>
  </si>
  <si>
    <t>ISV14851</t>
  </si>
  <si>
    <t>ISV14799</t>
  </si>
  <si>
    <t>ISV14794</t>
  </si>
  <si>
    <t>ISV14833</t>
  </si>
  <si>
    <t>ISV15058</t>
  </si>
  <si>
    <t>ISV15689</t>
  </si>
  <si>
    <t>ISV15692</t>
  </si>
  <si>
    <t>ISV15771</t>
  </si>
  <si>
    <t>ISV15683</t>
  </si>
  <si>
    <t>ISV16101</t>
  </si>
  <si>
    <t>ISV16354</t>
  </si>
  <si>
    <t>ISV16367</t>
  </si>
  <si>
    <t>ISV17124</t>
  </si>
  <si>
    <t>ISV16511</t>
  </si>
  <si>
    <t>ISV16921</t>
  </si>
  <si>
    <t>ISV16525</t>
  </si>
  <si>
    <t>ISV16536</t>
  </si>
  <si>
    <t>ISV16579</t>
  </si>
  <si>
    <t>ISV16928</t>
  </si>
  <si>
    <t>ISV17160</t>
  </si>
  <si>
    <t>ISV17784</t>
  </si>
  <si>
    <t>ISV17526</t>
  </si>
  <si>
    <t>ISV18060</t>
  </si>
  <si>
    <t>ISV17585</t>
  </si>
  <si>
    <t>ISV18689</t>
  </si>
  <si>
    <t>ISV18058</t>
  </si>
  <si>
    <t>ISV18870</t>
  </si>
  <si>
    <t>ISV18406</t>
  </si>
  <si>
    <t>ISV18275</t>
  </si>
  <si>
    <t>ISV19089</t>
  </si>
  <si>
    <t>ISV18876</t>
  </si>
  <si>
    <t>ISV20723</t>
  </si>
  <si>
    <t>ISV18734</t>
  </si>
  <si>
    <t>ISV18586</t>
  </si>
  <si>
    <t>ISV18907</t>
  </si>
  <si>
    <t>ISV19358</t>
  </si>
  <si>
    <t>ISV19270</t>
  </si>
  <si>
    <t>ISV19464</t>
  </si>
  <si>
    <t>ISV19845</t>
  </si>
  <si>
    <t>ISV19787</t>
  </si>
  <si>
    <t>ISV19821</t>
  </si>
  <si>
    <t>ISV20863</t>
  </si>
  <si>
    <t>ISV20655</t>
  </si>
  <si>
    <t>ISV22060</t>
  </si>
  <si>
    <t>ISV21073</t>
  </si>
  <si>
    <t>ISV20761</t>
  </si>
  <si>
    <t>ISV21376</t>
  </si>
  <si>
    <t>ISV20900</t>
  </si>
  <si>
    <t>ISV21352</t>
  </si>
  <si>
    <t>ISV21233</t>
  </si>
  <si>
    <t>ISV21627</t>
  </si>
  <si>
    <t>ISV22232</t>
  </si>
  <si>
    <t>ISV22136</t>
  </si>
  <si>
    <t>ISV22239</t>
  </si>
  <si>
    <t>ISV22347</t>
  </si>
  <si>
    <t>ISV22341</t>
  </si>
  <si>
    <t>ISV22433</t>
  </si>
  <si>
    <t>ISV22398</t>
  </si>
  <si>
    <t>ISV25365</t>
  </si>
  <si>
    <t>ISV22731</t>
  </si>
  <si>
    <t>ISV23375</t>
  </si>
  <si>
    <t>ISV22679</t>
  </si>
  <si>
    <t>ISV22869</t>
  </si>
  <si>
    <t>ISV23085</t>
  </si>
  <si>
    <t>ISV23264</t>
  </si>
  <si>
    <t>ISV23542</t>
  </si>
  <si>
    <t>ISV22953</t>
  </si>
  <si>
    <t>ISV23198</t>
  </si>
  <si>
    <t>ISV23514</t>
  </si>
  <si>
    <t>ISV23540</t>
  </si>
  <si>
    <t>ISV23402</t>
  </si>
  <si>
    <t>ISV23988</t>
  </si>
  <si>
    <t>ISV23800</t>
  </si>
  <si>
    <t>ISV23821</t>
  </si>
  <si>
    <t>ISV24101</t>
  </si>
  <si>
    <t>ISV24166</t>
  </si>
  <si>
    <t>ISV27135</t>
  </si>
  <si>
    <t>ISV24317</t>
  </si>
  <si>
    <t>ISV24541</t>
  </si>
  <si>
    <t>ISV24448</t>
  </si>
  <si>
    <t>ISV25139</t>
  </si>
  <si>
    <t>ISV24525</t>
  </si>
  <si>
    <t>ISV24438</t>
  </si>
  <si>
    <t>ISV24802</t>
  </si>
  <si>
    <t>ISV25107</t>
  </si>
  <si>
    <t>ISV26127</t>
  </si>
  <si>
    <t>ISV25305</t>
  </si>
  <si>
    <t>ISV25197</t>
  </si>
  <si>
    <t>ISV26151</t>
  </si>
  <si>
    <t>ISV25709</t>
  </si>
  <si>
    <t>ISV26987</t>
  </si>
  <si>
    <t>ISV27933</t>
  </si>
  <si>
    <t>ISV26012</t>
  </si>
  <si>
    <t>ISV27187</t>
  </si>
  <si>
    <t>ISV26554</t>
  </si>
  <si>
    <t>ISV27018</t>
  </si>
  <si>
    <t>ISV27900</t>
  </si>
  <si>
    <t>ISV27899</t>
  </si>
  <si>
    <t>ISV28135</t>
  </si>
  <si>
    <t>ISV28376</t>
  </si>
  <si>
    <t>ISV28537</t>
  </si>
  <si>
    <t>ISV28719</t>
  </si>
  <si>
    <t>ISV28494</t>
  </si>
  <si>
    <t>ISV28459</t>
  </si>
  <si>
    <t>ISV29033</t>
  </si>
  <si>
    <t>ISV29031</t>
  </si>
  <si>
    <t>ISV29419</t>
  </si>
  <si>
    <t>ISV30461</t>
  </si>
  <si>
    <t>ISV29888</t>
  </si>
  <si>
    <t>ISV29529</t>
  </si>
  <si>
    <t>ISV30636</t>
  </si>
  <si>
    <t>ISV30634</t>
  </si>
  <si>
    <t>ISV30466</t>
  </si>
  <si>
    <t>ISV30019</t>
  </si>
  <si>
    <t>ISV30018</t>
  </si>
  <si>
    <t>ISV30015</t>
  </si>
  <si>
    <t>ISV30020</t>
  </si>
  <si>
    <t>ISV31167</t>
  </si>
  <si>
    <t>ISV30761</t>
  </si>
  <si>
    <t>ISV30889</t>
  </si>
  <si>
    <t>ISV31045</t>
  </si>
  <si>
    <t>ISV30396</t>
  </si>
  <si>
    <t>ISV31643</t>
  </si>
  <si>
    <t>Factura devuelta. Para la fecha del siniestro la póliza presentada no cuenta con cobertura para  la aseguradora Solidaria.</t>
  </si>
  <si>
    <t>SILVA FUENTES PIERINA STEPHANY</t>
  </si>
  <si>
    <t xml:space="preserve">PT 5818474 </t>
  </si>
  <si>
    <t>FORONDA GUTIERREZ CARLOS ALBERTO</t>
  </si>
  <si>
    <t xml:space="preserve">CC 14622815 </t>
  </si>
  <si>
    <t>IDROBO ORTIZ PEDRO PABLO</t>
  </si>
  <si>
    <t xml:space="preserve">CC 94379688 </t>
  </si>
  <si>
    <t>ALVAREZ ALASTRE MARIANA CHIQUINQUIRA</t>
  </si>
  <si>
    <t xml:space="preserve">PT 4570980 </t>
  </si>
  <si>
    <t>MORALES RENGIFO JHON EDWARD</t>
  </si>
  <si>
    <t xml:space="preserve">CC 1118308373 </t>
  </si>
  <si>
    <t>GUARIN RINCON JUAN CAMILO</t>
  </si>
  <si>
    <t xml:space="preserve">CC 1010118750 </t>
  </si>
  <si>
    <t>RUIZ CASTALLANO DIANA MARCELA</t>
  </si>
  <si>
    <t xml:space="preserve">CC 1114814806 </t>
  </si>
  <si>
    <t>AYALA TRUJILLO JULIAN</t>
  </si>
  <si>
    <t xml:space="preserve">CC 1084923043 </t>
  </si>
  <si>
    <t>ZAMORANO ESCOBAR DANIEL ALFREDO</t>
  </si>
  <si>
    <t xml:space="preserve">CC 1107059760 </t>
  </si>
  <si>
    <t>TUQUERREZ TORO JHON FABIAN</t>
  </si>
  <si>
    <t xml:space="preserve">CC 16938268 </t>
  </si>
  <si>
    <t>RAMIREZ PABON ANA MARIA</t>
  </si>
  <si>
    <t xml:space="preserve">CC 66979606 </t>
  </si>
  <si>
    <t>RICO PINEDA MARIA CAMILA</t>
  </si>
  <si>
    <t xml:space="preserve">CC 1110042064 </t>
  </si>
  <si>
    <t>ORDOÑEZ ERAZO SANDRA MILENA</t>
  </si>
  <si>
    <t xml:space="preserve">CC 25634411 </t>
  </si>
  <si>
    <t>OLAVE RUIZ MARIA JOSE</t>
  </si>
  <si>
    <t xml:space="preserve">TI 1107844836 </t>
  </si>
  <si>
    <t>APONTE SAENZ JHON FREDY</t>
  </si>
  <si>
    <t xml:space="preserve">CC 1053336481 </t>
  </si>
  <si>
    <t>MONTOYA MUÑOZ GABRIELA</t>
  </si>
  <si>
    <t xml:space="preserve">CC 1006071866 </t>
  </si>
  <si>
    <t>RODRIGUEZ MANTILLA ROBETH ALEJANDRO</t>
  </si>
  <si>
    <t xml:space="preserve">CC 1144209513 </t>
  </si>
  <si>
    <t>AGUDELO GARCIA JUAN CAMILO</t>
  </si>
  <si>
    <t xml:space="preserve">CC 1144095771 </t>
  </si>
  <si>
    <t>CARBALI MARTINEZ VALERIA</t>
  </si>
  <si>
    <t xml:space="preserve">CC 1105361399 </t>
  </si>
  <si>
    <t>LILIANA  VIAFARA  OLAYA</t>
  </si>
  <si>
    <t xml:space="preserve">CC 34513375 </t>
  </si>
  <si>
    <t>PEREZ MUÑOZ GLORIA LUCIA</t>
  </si>
  <si>
    <t xml:space="preserve">CC 31279974 </t>
  </si>
  <si>
    <t>COLLAZOS JIMENEZ FRANCISCO ANTONIO</t>
  </si>
  <si>
    <t xml:space="preserve">CC 1143876961 </t>
  </si>
  <si>
    <t>VASQUEZ VASQUEZ WILLIAM</t>
  </si>
  <si>
    <t xml:space="preserve">CC 6138043 </t>
  </si>
  <si>
    <t>IBARGUEN MOSQUERA JOSE AQUILES</t>
  </si>
  <si>
    <t xml:space="preserve">CC 11636099 </t>
  </si>
  <si>
    <t>CAMPO BERNAL YULIAN</t>
  </si>
  <si>
    <t xml:space="preserve">CC 1109662467 </t>
  </si>
  <si>
    <t>BONILLA ZAMBRANO MIGUEL ANTONIO</t>
  </si>
  <si>
    <t xml:space="preserve">CC 14446921 </t>
  </si>
  <si>
    <t>PULGARIN ORTEGA LINA MARCELA</t>
  </si>
  <si>
    <t xml:space="preserve">CC 1115548098 </t>
  </si>
  <si>
    <t>RUBIO ABONIA JHON BREYMAN</t>
  </si>
  <si>
    <t xml:space="preserve">CC 1007591256 </t>
  </si>
  <si>
    <t>FLOREZ CAMPO MAYER YARLEY</t>
  </si>
  <si>
    <t xml:space="preserve">CC 1107056856 </t>
  </si>
  <si>
    <t>ALBORNOS CARDONA JHONNATHAN MAURICIO</t>
  </si>
  <si>
    <t xml:space="preserve">CC 1143932117 </t>
  </si>
  <si>
    <t>MEDINA RAMIREZ MARTIN ALCIDES</t>
  </si>
  <si>
    <t xml:space="preserve">CC 1144212389 </t>
  </si>
  <si>
    <t>TRUJILLO SOLORZANO SIXTO AURELIO</t>
  </si>
  <si>
    <t xml:space="preserve">CC 16721986 </t>
  </si>
  <si>
    <t>TORRES  JOHAN SEBASTIAN</t>
  </si>
  <si>
    <t xml:space="preserve">CC 1130654652 </t>
  </si>
  <si>
    <t>SEGURA MUÑOZ LINA MARCELA</t>
  </si>
  <si>
    <t xml:space="preserve">CC 1109184677 </t>
  </si>
  <si>
    <t>OREJUELA  LUIS CARLOS</t>
  </si>
  <si>
    <t xml:space="preserve">CC 14448412 </t>
  </si>
  <si>
    <t>CERON MEDINA FIDELINA</t>
  </si>
  <si>
    <t xml:space="preserve">CC 1060102454 </t>
  </si>
  <si>
    <t>OVIEDO AROCA LUIS CARLOS</t>
  </si>
  <si>
    <t xml:space="preserve">CC 1006017120 </t>
  </si>
  <si>
    <t>TORRES VELASCO ROBINSON ANDRES</t>
  </si>
  <si>
    <t xml:space="preserve">CC 1061532647 </t>
  </si>
  <si>
    <t>RODALLEGA CELORIO SANDRA PAOLA</t>
  </si>
  <si>
    <t xml:space="preserve">CC 1006536751 </t>
  </si>
  <si>
    <t>GRISALES BLANDON JHON WILLIAM</t>
  </si>
  <si>
    <t xml:space="preserve">CC 1130683231 </t>
  </si>
  <si>
    <t>NARVAEZ MORALES IVAN GUILLERMO</t>
  </si>
  <si>
    <t xml:space="preserve">CC 94457238 </t>
  </si>
  <si>
    <t>FRANCO MONTES RICARDO ALEXANDER</t>
  </si>
  <si>
    <t xml:space="preserve">CC 94506129 </t>
  </si>
  <si>
    <t>GONZALEZ QUINTERO JUANA</t>
  </si>
  <si>
    <t xml:space="preserve">CC 38961421 </t>
  </si>
  <si>
    <t>SEVILLANO LANDAZURI NESTOR FLAMINES</t>
  </si>
  <si>
    <t xml:space="preserve">CC 1004200432 </t>
  </si>
  <si>
    <t>MUÑOZ SALCEDO LINA MARIA</t>
  </si>
  <si>
    <t xml:space="preserve">CC 1130631033 </t>
  </si>
  <si>
    <t>CAICEDO LOPEZ  ALEX MAURICIO</t>
  </si>
  <si>
    <t xml:space="preserve">CC 1144190347 </t>
  </si>
  <si>
    <t>LUIS CARLOS  CORDOBA CASTRO</t>
  </si>
  <si>
    <t xml:space="preserve">CC 1130647275 </t>
  </si>
  <si>
    <t>OSPINO ROMERO KATHERIN ISABEL</t>
  </si>
  <si>
    <t xml:space="preserve">CC 1000117096 </t>
  </si>
  <si>
    <t>CARDONA DIAZ ANYI JANEIDY</t>
  </si>
  <si>
    <t xml:space="preserve">CC 1007303545 </t>
  </si>
  <si>
    <t>SAUCEA PINEDA MANUEL LEANDRO</t>
  </si>
  <si>
    <t xml:space="preserve">CC 1004628639 </t>
  </si>
  <si>
    <t>GONGORA RIVERA GABRIELA</t>
  </si>
  <si>
    <t xml:space="preserve">CC 1118312173 </t>
  </si>
  <si>
    <t>AGUILAR BALANTA BENJAMIN</t>
  </si>
  <si>
    <t xml:space="preserve">CC 4661696 </t>
  </si>
  <si>
    <t>CUESTA MORENO GUSTAVO ADOLFO</t>
  </si>
  <si>
    <t xml:space="preserve">CC 1113520558 </t>
  </si>
  <si>
    <t>VIVAS CALDERON ANGELA MARIA</t>
  </si>
  <si>
    <t xml:space="preserve">CC 1234197046 </t>
  </si>
  <si>
    <t>AGUDELO ORTIZ BRAYAN ALEXANDER</t>
  </si>
  <si>
    <t xml:space="preserve">CC 1234193738 </t>
  </si>
  <si>
    <t>MARQUEZ MARQUEZ GERALDO ENOE</t>
  </si>
  <si>
    <t xml:space="preserve">PT 6980975 </t>
  </si>
  <si>
    <t>GOMEZ GIRALDO YOSELIN</t>
  </si>
  <si>
    <t xml:space="preserve">CC 1111662183 </t>
  </si>
  <si>
    <t>BASTO GALEANO LAURA XIMENA</t>
  </si>
  <si>
    <t xml:space="preserve">CC 1193083919 </t>
  </si>
  <si>
    <t>TROCHEZ PECHENE  CESAR WILMAN</t>
  </si>
  <si>
    <t xml:space="preserve">CC 1006537145 </t>
  </si>
  <si>
    <t>LOPEZ SALGADO VALENTINA</t>
  </si>
  <si>
    <t xml:space="preserve">CC 1007626666 </t>
  </si>
  <si>
    <t>MUÑOZ CRUZ MIGUEL ANGEL</t>
  </si>
  <si>
    <t xml:space="preserve">CC 1006171311 </t>
  </si>
  <si>
    <t>GUZMAN CACERES CLAUDIA PATRICIA</t>
  </si>
  <si>
    <t xml:space="preserve">CC 67014703 </t>
  </si>
  <si>
    <t>GALINDEZ HOYOS LIBARDO</t>
  </si>
  <si>
    <t xml:space="preserve">CC 16758471 </t>
  </si>
  <si>
    <t>CALERO JIMENEZ RODNEY</t>
  </si>
  <si>
    <t xml:space="preserve">CC 94433772 </t>
  </si>
  <si>
    <t>SANCHEZ BONILLA JORGE</t>
  </si>
  <si>
    <t xml:space="preserve">CC 1151964089 </t>
  </si>
  <si>
    <t>GUEJIA CAMPO DUVER ALEXANDER</t>
  </si>
  <si>
    <t xml:space="preserve">TI 1062285151 </t>
  </si>
  <si>
    <t>SANCHEZ GALVEZ RICARDO STEVENS</t>
  </si>
  <si>
    <t xml:space="preserve">CC 1144140515 </t>
  </si>
  <si>
    <t>ARAMBURO CASTILLO VICTOR ALONSO</t>
  </si>
  <si>
    <t xml:space="preserve">CC 14639635 </t>
  </si>
  <si>
    <t>FUENTES MARTINEZ MARCO AURELIO</t>
  </si>
  <si>
    <t xml:space="preserve">CC 91492309 </t>
  </si>
  <si>
    <t>USURIAGA ALOMIA CARMEN NIDIA</t>
  </si>
  <si>
    <t xml:space="preserve">CC 34370577 </t>
  </si>
  <si>
    <t>OSORIO QUINTERO LICETH DAMARIS</t>
  </si>
  <si>
    <t xml:space="preserve">CC 1030690816 </t>
  </si>
  <si>
    <t>MORA CONTRERAS MICHAEL ANDRES</t>
  </si>
  <si>
    <t xml:space="preserve">CC 1018484358 </t>
  </si>
  <si>
    <t>CORDOBA AYALA CRISTIAN ENRIQUE</t>
  </si>
  <si>
    <t xml:space="preserve">CC 1114816709 </t>
  </si>
  <si>
    <t>COPETE CARABALI ALEJANDRA MARIA</t>
  </si>
  <si>
    <t xml:space="preserve">CC 66993039 </t>
  </si>
  <si>
    <t>ANGARITA LOZANO ALIRIO</t>
  </si>
  <si>
    <t xml:space="preserve">CC 93365790 </t>
  </si>
  <si>
    <t>FRANCO RESTREPO JAIDER STEVEN</t>
  </si>
  <si>
    <t xml:space="preserve">CC 1001330483 </t>
  </si>
  <si>
    <t>ASTUDILLO BARRIOS CESAR AUGUSTO</t>
  </si>
  <si>
    <t xml:space="preserve">CC 16940980 </t>
  </si>
  <si>
    <t>HERRERA MARTINEZ LEYDY JOHANA</t>
  </si>
  <si>
    <t xml:space="preserve">CC 1192907893 </t>
  </si>
  <si>
    <t>MURIEL CORREA RAMIRO</t>
  </si>
  <si>
    <t xml:space="preserve">CC 6510865 </t>
  </si>
  <si>
    <t>ORTIZ DIAZ CARLOS HERNANDO</t>
  </si>
  <si>
    <t xml:space="preserve">CC 16705474 </t>
  </si>
  <si>
    <t>SANCHEZ POLANCO JAVIER SEBASTIAN</t>
  </si>
  <si>
    <t xml:space="preserve">CC 1107042419 </t>
  </si>
  <si>
    <t>JIMENEZ GONGORA VALERIN CAMILA</t>
  </si>
  <si>
    <t xml:space="preserve">TI 1104806609 </t>
  </si>
  <si>
    <t>RIVERA FUENMAYOR LUISA MARIA</t>
  </si>
  <si>
    <t xml:space="preserve">CC 1006097672 </t>
  </si>
  <si>
    <t>ARISTIZABAL ACOSTA SANTIAGO</t>
  </si>
  <si>
    <t xml:space="preserve">TI 1111671929 </t>
  </si>
  <si>
    <t>ANGULO ANGULO JEISON STIVEN</t>
  </si>
  <si>
    <t xml:space="preserve">CC 1130632116 </t>
  </si>
  <si>
    <t>CARVAJAL DUQUE GLADYS</t>
  </si>
  <si>
    <t xml:space="preserve">CC 31862267 </t>
  </si>
  <si>
    <t>GUTIERREZ MURILLO JUAN CARLOS</t>
  </si>
  <si>
    <t xml:space="preserve">CC 1144204418 </t>
  </si>
  <si>
    <t>ARBOLEDA BETANCUR ANDREA</t>
  </si>
  <si>
    <t xml:space="preserve">CC 1089931249 </t>
  </si>
  <si>
    <t>ARBOLEDA BETANCUR BRIAN STEVEN</t>
  </si>
  <si>
    <t xml:space="preserve">CC 1004682303 </t>
  </si>
  <si>
    <t>ANGELO MOSQUERA JORMAN ALEXIS</t>
  </si>
  <si>
    <t xml:space="preserve">CC 1111671451 </t>
  </si>
  <si>
    <t>MERCADO QUIMBAYO ANNGIE NATHALIA</t>
  </si>
  <si>
    <t xml:space="preserve">CC 1144185215 </t>
  </si>
  <si>
    <t>BUENO GIRALDO VICTOR HUGO</t>
  </si>
  <si>
    <t xml:space="preserve">CC 1115422180 </t>
  </si>
  <si>
    <t>OROZCO VALENCIA MARIA RUBIELA</t>
  </si>
  <si>
    <t xml:space="preserve">CC 24718809 </t>
  </si>
  <si>
    <t>ORTEGA LEAL ADOLFO</t>
  </si>
  <si>
    <t xml:space="preserve">CC 16585030 </t>
  </si>
  <si>
    <t>DIAZ VACA CLAUDIA MARCELA</t>
  </si>
  <si>
    <t xml:space="preserve">CC 1130674735 </t>
  </si>
  <si>
    <t xml:space="preserve">ORTIZ PANTOJA  JONATHAN </t>
  </si>
  <si>
    <t xml:space="preserve">CC 1143843333 </t>
  </si>
  <si>
    <t>BALCAZAR OVIEDO LILIANA</t>
  </si>
  <si>
    <t xml:space="preserve">CC 31916905 </t>
  </si>
  <si>
    <t>AGUDELO MAYOR BRANDON MAURICIO</t>
  </si>
  <si>
    <t xml:space="preserve">CC 1006053286 </t>
  </si>
  <si>
    <t>ARIAS VELEZ NICOL DAYANA</t>
  </si>
  <si>
    <t xml:space="preserve">CC 1006015510 </t>
  </si>
  <si>
    <t>ROJAS  JOSE LUIS</t>
  </si>
  <si>
    <t xml:space="preserve">CC 16728468 </t>
  </si>
  <si>
    <t>ECHEVERRY GIRALDO FANOR</t>
  </si>
  <si>
    <t xml:space="preserve">CC 16775790 </t>
  </si>
  <si>
    <t>JOJOA LIZCANO SEBASTIAN</t>
  </si>
  <si>
    <t xml:space="preserve">CC 1005785398 </t>
  </si>
  <si>
    <t>GONZALEZ ROLDAN DANA GABRIELA</t>
  </si>
  <si>
    <t xml:space="preserve">CC 1109660828 </t>
  </si>
  <si>
    <t>CALPA CASTRILLON JONATAN</t>
  </si>
  <si>
    <t xml:space="preserve">CC 1144103080 </t>
  </si>
  <si>
    <t>HURTADO CASTRO NATASHA KAROLINA</t>
  </si>
  <si>
    <t xml:space="preserve">CC 1107516150 </t>
  </si>
  <si>
    <t>IDROBO VALLEJO JOSE JAIR</t>
  </si>
  <si>
    <t xml:space="preserve">CC 16669505 </t>
  </si>
  <si>
    <t>MAURICIO  LULIGO MUÑOZ</t>
  </si>
  <si>
    <t xml:space="preserve">CC 1143832636 </t>
  </si>
  <si>
    <t>OSPINA CALERO BENHUR ANDRES</t>
  </si>
  <si>
    <t xml:space="preserve">CC 1006313115 </t>
  </si>
  <si>
    <t>HERRERA ALVAREZ CLAUDIA ANDREA</t>
  </si>
  <si>
    <t xml:space="preserve">CC 66825205 </t>
  </si>
  <si>
    <t>JARAMILLO VEGA DAMIAN</t>
  </si>
  <si>
    <t xml:space="preserve">CC 1007849986 </t>
  </si>
  <si>
    <t xml:space="preserve">GIRALDO BUITRAGO NORBEY DE JESUS </t>
  </si>
  <si>
    <t xml:space="preserve">CC 6504829 </t>
  </si>
  <si>
    <t>GIL VASQUEZ JHONATAN SANTIAGO</t>
  </si>
  <si>
    <t xml:space="preserve">CC 1000686698 </t>
  </si>
  <si>
    <t>SILVA CHILITO LIBIO</t>
  </si>
  <si>
    <t xml:space="preserve">CC 94374633 </t>
  </si>
  <si>
    <t>CORTES RAMOS CRISTHIAN DAVID</t>
  </si>
  <si>
    <t xml:space="preserve">CC 1006107851 </t>
  </si>
  <si>
    <t>QUIÑONES PRECIADO SAMANDA GRACIELA</t>
  </si>
  <si>
    <t xml:space="preserve">CC 1010152081 </t>
  </si>
  <si>
    <t>ZULETA BUENO WINSLEY</t>
  </si>
  <si>
    <t xml:space="preserve">CC 94526507 </t>
  </si>
  <si>
    <t>GOMEZ ENRIQUEZ HOLMES JAVIER</t>
  </si>
  <si>
    <t xml:space="preserve">CC 1143825775 </t>
  </si>
  <si>
    <t>ARTEAGA GETIAL SANDRA NELLY</t>
  </si>
  <si>
    <t xml:space="preserve">CC 59831184 </t>
  </si>
  <si>
    <t>GOMEZ CAPOTE JEISON ALEJANDRO</t>
  </si>
  <si>
    <t xml:space="preserve">CC 1118312003 </t>
  </si>
  <si>
    <t>FERNANDEZ GARCIA CATERINE</t>
  </si>
  <si>
    <t xml:space="preserve">CC 38601465 </t>
  </si>
  <si>
    <t>ZARAZA LIZARAZO JHON FREDY</t>
  </si>
  <si>
    <t xml:space="preserve">CC 71653098 </t>
  </si>
  <si>
    <t>MINA MOSQUERA JORGE STIVEN</t>
  </si>
  <si>
    <t xml:space="preserve">CC 1005895566 </t>
  </si>
  <si>
    <t>BEJARANO JIMENEZ MARTHA NELLY</t>
  </si>
  <si>
    <t xml:space="preserve">CC 31322795 </t>
  </si>
  <si>
    <t>ARENAS ANGEL JHOINER</t>
  </si>
  <si>
    <t xml:space="preserve">CC 1006054795 </t>
  </si>
  <si>
    <t>MANJARREZ CARABALI JOSE RAMON</t>
  </si>
  <si>
    <t xml:space="preserve">CC 1001274217 </t>
  </si>
  <si>
    <t>FERNANDEZ ARBELAEZ JESUS ANTONIO</t>
  </si>
  <si>
    <t xml:space="preserve">CC 16768696 </t>
  </si>
  <si>
    <t>RODRIGUEZ FLORIAN CARLOS ANDRES</t>
  </si>
  <si>
    <t xml:space="preserve">CC 16915921 </t>
  </si>
  <si>
    <t xml:space="preserve">URIBE ROMERO YEISSON FAIVER </t>
  </si>
  <si>
    <t xml:space="preserve">CC 93339176 </t>
  </si>
  <si>
    <t>CARDONA MENDEZ MARIA ESNITH</t>
  </si>
  <si>
    <t xml:space="preserve">CC 38554370 </t>
  </si>
  <si>
    <t>BUITRAGO ZUÑIGA CHRISTIAN DAVID</t>
  </si>
  <si>
    <t xml:space="preserve">CC 1144207699 </t>
  </si>
  <si>
    <t>GUACHETA GUACHETA LIBARDO ANTONIO</t>
  </si>
  <si>
    <t xml:space="preserve">CC 10292469 </t>
  </si>
  <si>
    <t>GRAJALES CANTOR ROBERT</t>
  </si>
  <si>
    <t xml:space="preserve">CC 79512815 </t>
  </si>
  <si>
    <t>ORTIZ DE SUAREZ MARIA MAURA</t>
  </si>
  <si>
    <t xml:space="preserve">CC 31211640 </t>
  </si>
  <si>
    <t>BARONA ARANDA JOPRGE ARMANDO</t>
  </si>
  <si>
    <t xml:space="preserve">CC 1116440364 </t>
  </si>
  <si>
    <t>REGINA FERNANDEZ YAISA</t>
  </si>
  <si>
    <t xml:space="preserve">CC 1064427041 </t>
  </si>
  <si>
    <t>QUIÑONES SALAS NOLVERTH ALEJANDRO</t>
  </si>
  <si>
    <t xml:space="preserve">CC 1004614932 </t>
  </si>
  <si>
    <t>ACEVEDO NAVARRO ADALBERTO DE JESUS</t>
  </si>
  <si>
    <t xml:space="preserve">CC 94402843 </t>
  </si>
  <si>
    <t>CAMACHO ESCOBAR DEIMY ALEJANDRA</t>
  </si>
  <si>
    <t xml:space="preserve">CC 1107853667 </t>
  </si>
  <si>
    <t>NARVAEZ ALVAREZ GUSTAVO</t>
  </si>
  <si>
    <t xml:space="preserve">CC 72162466 </t>
  </si>
  <si>
    <t>VIZCAINO ARDILA MIGUEL ANGEL</t>
  </si>
  <si>
    <t xml:space="preserve">CC 19297243 </t>
  </si>
  <si>
    <t>HOOYOS RENGIFO PAOLA ANDREA</t>
  </si>
  <si>
    <t xml:space="preserve">CC 1144158286 </t>
  </si>
  <si>
    <t>VASQUEZ ALVAREZ BAYRON DAVID</t>
  </si>
  <si>
    <t xml:space="preserve">CC 1144066542 </t>
  </si>
  <si>
    <t>HINCAPIE CONTRERAS DANIEL ALEJANDRO</t>
  </si>
  <si>
    <t xml:space="preserve">CC 1005874511 </t>
  </si>
  <si>
    <t>OCORO GOLU JHON ALEJANDRO</t>
  </si>
  <si>
    <t xml:space="preserve">CC 1005786029 </t>
  </si>
  <si>
    <t>YEPES ARANGO JEFFERSON</t>
  </si>
  <si>
    <t xml:space="preserve">CC 1143983388 </t>
  </si>
  <si>
    <t>RODRIGUEZ GOMEZ MARIA DEL CARMEN</t>
  </si>
  <si>
    <t xml:space="preserve">CC 29974017 </t>
  </si>
  <si>
    <t>SEGURA ÑAÑEZ LINA MARCELA</t>
  </si>
  <si>
    <t xml:space="preserve">CC 1005945730 </t>
  </si>
  <si>
    <t>RIVAS MUÑOZ JULIAN ANDRES</t>
  </si>
  <si>
    <t xml:space="preserve">CC 1109545294 </t>
  </si>
  <si>
    <t>SANCHEZ  PATIÑO BENJAMIN</t>
  </si>
  <si>
    <t xml:space="preserve">CC 1006008776 </t>
  </si>
  <si>
    <t>CORRALES CARDONA TIRZO ESTEVAN</t>
  </si>
  <si>
    <t xml:space="preserve">CC 94493492 </t>
  </si>
  <si>
    <t>ALZATE HERNANDEZ VICTOR ALFONSO</t>
  </si>
  <si>
    <t xml:space="preserve">CC 1130644812 </t>
  </si>
  <si>
    <t>MONTENEGRO GONZALEZ NEYLER</t>
  </si>
  <si>
    <t xml:space="preserve">CC 1105365386 </t>
  </si>
  <si>
    <t>ALMARIO PAUSA MIGUEL ANGEL</t>
  </si>
  <si>
    <t xml:space="preserve">CC 1002922129 </t>
  </si>
  <si>
    <t>PINZON CARDONA HECTOR</t>
  </si>
  <si>
    <t xml:space="preserve">CC 7537332 </t>
  </si>
  <si>
    <t>MORENO MORA FEBE ESTER</t>
  </si>
  <si>
    <t xml:space="preserve">PT 6648044 </t>
  </si>
  <si>
    <t>GARCIA CAMPOS ELISABET VICTORIA</t>
  </si>
  <si>
    <t xml:space="preserve">MS VEN000071 </t>
  </si>
  <si>
    <t>CAICEDO  JAMILETH</t>
  </si>
  <si>
    <t xml:space="preserve">CC 66905660 </t>
  </si>
  <si>
    <t>LEMOS MANZANO SANTIAGO</t>
  </si>
  <si>
    <t xml:space="preserve">TI 1139837411 </t>
  </si>
  <si>
    <t>MOLANO FERNANDEZ JUAN CAMILO</t>
  </si>
  <si>
    <t xml:space="preserve">CC 1109543407 </t>
  </si>
  <si>
    <t>LOAIZA PEREZ MARTHA LUCIA</t>
  </si>
  <si>
    <t xml:space="preserve">CC 31987514 </t>
  </si>
  <si>
    <t>MESTIZO MOSQUERA ARISTIDES</t>
  </si>
  <si>
    <t xml:space="preserve">CC 76230025 </t>
  </si>
  <si>
    <t>TROCHEZ ARARA ERICKA XIOMARA</t>
  </si>
  <si>
    <t xml:space="preserve">CC 1151939934 </t>
  </si>
  <si>
    <t>MOSQUERA BELTRAN RONALD ESTEVAN</t>
  </si>
  <si>
    <t xml:space="preserve">CC 1110282899 </t>
  </si>
  <si>
    <t>MOSQUERA MEJIA JAIRO ANTONIO</t>
  </si>
  <si>
    <t xml:space="preserve">CC 16892978 </t>
  </si>
  <si>
    <t>HIDALGO TORRES ASHLY NICOLE</t>
  </si>
  <si>
    <t xml:space="preserve">TI 1110303244 </t>
  </si>
  <si>
    <t>APRAEZ JIMENEZ JHON MICHAEL</t>
  </si>
  <si>
    <t xml:space="preserve">CC 1144210081 </t>
  </si>
  <si>
    <t>COLLAZOS RAMOS LINA FERNANDA</t>
  </si>
  <si>
    <t xml:space="preserve">CC 1114732855 </t>
  </si>
  <si>
    <t>VALLEJO CORTES JOSE LUIS</t>
  </si>
  <si>
    <t xml:space="preserve">CC 1116261155 </t>
  </si>
  <si>
    <t>PLAZAS MALAMBO LEYDI ANDREA</t>
  </si>
  <si>
    <t xml:space="preserve">CC 1106787349 </t>
  </si>
  <si>
    <t>TORRES BONILLA HERCILIA</t>
  </si>
  <si>
    <t xml:space="preserve">CC 29577432 </t>
  </si>
  <si>
    <t>NN  NN</t>
  </si>
  <si>
    <t xml:space="preserve">AS 76001D0276 </t>
  </si>
  <si>
    <t>ALEGRIA MONTAÑO DANNA PAMELA</t>
  </si>
  <si>
    <t xml:space="preserve">CC 1115448820 </t>
  </si>
  <si>
    <t>CASTAÑO OROZCO LUZ MARINA</t>
  </si>
  <si>
    <t xml:space="preserve">CC 38590221 </t>
  </si>
  <si>
    <t>GONZALEZ BONILLA CRISTHIAN</t>
  </si>
  <si>
    <t xml:space="preserve">CC 1005978083 </t>
  </si>
  <si>
    <t>MARTINEZ ARROYAVE EDWARD FABIAN</t>
  </si>
  <si>
    <t xml:space="preserve">CC 1144049930 </t>
  </si>
  <si>
    <t>HINESTROZA HURTADO ANDERSON</t>
  </si>
  <si>
    <t xml:space="preserve">CC 1111771282 </t>
  </si>
  <si>
    <t>ROJAS CARDONA BRAYAN ESTEBAN</t>
  </si>
  <si>
    <t xml:space="preserve">CC 1144107665 </t>
  </si>
  <si>
    <t>GAMBOA DIAZ ALEXANDER</t>
  </si>
  <si>
    <t xml:space="preserve">CC 16286428 </t>
  </si>
  <si>
    <t>MARIN APARICIO EDINSON</t>
  </si>
  <si>
    <t xml:space="preserve">CC 16797777 </t>
  </si>
  <si>
    <t>MAYORGA  RODRIGO</t>
  </si>
  <si>
    <t xml:space="preserve">CC 6246056 </t>
  </si>
  <si>
    <t>VENTE SOLIS MAICOL ANDRES</t>
  </si>
  <si>
    <t xml:space="preserve">CC 1192910888 </t>
  </si>
  <si>
    <t>VELASCO ULCUE MAGALY FERNANDA</t>
  </si>
  <si>
    <t xml:space="preserve">CC 1143868109 </t>
  </si>
  <si>
    <t>ZUÑIGA ANDRADE LILIANA</t>
  </si>
  <si>
    <t xml:space="preserve">CC 31989114 </t>
  </si>
  <si>
    <t>MUÑOZ IBARRA JOSE WILLIAM</t>
  </si>
  <si>
    <t xml:space="preserve">CC 16747525 </t>
  </si>
  <si>
    <t>VERA RAMIREZ JEFERSON ALEXANDER</t>
  </si>
  <si>
    <t xml:space="preserve">CC 1006002085 </t>
  </si>
  <si>
    <t>ORTIZ MORA BRAYAN ALEJANDRO</t>
  </si>
  <si>
    <t xml:space="preserve">CC 1120502230 </t>
  </si>
  <si>
    <t>BEJARANO GALINDO OCTAVIO</t>
  </si>
  <si>
    <t xml:space="preserve">CC 94468649 </t>
  </si>
  <si>
    <t>URREA MUÑOZ JHON ANDERSON</t>
  </si>
  <si>
    <t xml:space="preserve">CC 1151963638 </t>
  </si>
  <si>
    <t>SANMIGUEL ZAENS JHON ANDERSON</t>
  </si>
  <si>
    <t xml:space="preserve">CC 1005833240 </t>
  </si>
  <si>
    <t>ALVAREZ CAMAYO JAIRO EMIR</t>
  </si>
  <si>
    <t xml:space="preserve">CC 16943864 </t>
  </si>
  <si>
    <t>HERNANDEZ QUINTERO GERARDO JOSE</t>
  </si>
  <si>
    <t xml:space="preserve">CC 94503281 </t>
  </si>
  <si>
    <t>Se glosa  en función a 3.65, por la cantidad: 1, por el valor de 363.751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134.000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- 17/07/2024|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134.000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ysanchez - 04/04/2024| Se ratifica objeción de acuerdo con el concepto planteado inicialmente: Se glosa en función a 3.65, por la cantidad: 1, por el valor de 363.751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134.000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</si>
  <si>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en función a 3.65, por la cantidad: 1, por el valor de 2.944.441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a esto se enuncia auditoría integral:1Se glosa El item con código 21701, descripcion Cráneo simple correspondiente a Pertinencia en función a 6.08, por la cantidad: 1, por el valor de 622.600 debido a: no se considera pertinente la toma de tac de cráneo toda vez que el paciente no presenta deterioro neurológico ,deficiencias motoras o sensitivas y los hallazgos reportados no soportan la decisión de la toma 2Se glosa El item con código 21708, descripcion Columna cervical, dorsal o lumbar (hasta tres espacios) correspondiente a Pertinencia en función a 6.08, por la cantidad: 1, por el valor de 579.800 debido a: no se considera pertinente la toma de tac de columna cervical, dorsal o lumbar y espacios adicionales toda vez que no hay escalonamiento diagnostico y los hallazgos reportados en historia no justifican la decisión de la toma 3 Se glosa El item con código 21706, descripcion Senos paranasales o rinofaringe (incluye cortes axiales y coronales) correspondiente a Pertinencia en función a 6.08, por la cantidad: 1, por el valor de 683.300 debido a: no se considera pertinente la toma de tac de senos paranasa||Respuesta Glosa: ysanchez - 01/04/2024| Se ratifica objeción de acuerdo con el concepto planteado inicialmente: Se glosa en función a 3.65, por la cantidad: 1, por el valor de 2.944.441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a esto se enuncia auditoría integral:1Se glosa El item con código 21701, descripcion Cráneo simple correspondiente a Pertinencia en función a 6.08, por la cantidad: 1, por el valor de 622.600 debido a: no se considera pertinente la toma de tac de cráneo toda vez que el paciente no presenta deterioro neurológico ,deficiencias motoras o sensitivas y los hallazgos reportados no soportan la decisión de la toma 2Se glosa El item con código 21708, descripcion Columna cervical, dorsal o lumbar (hasta tres espacios) correspondiente a Pertinencia en función a 6.08, por la cantidad: 1, por el valor de 579.800 debido a: no se considera pertinente la toma de tac de columna cervical, dorsal o lumbar y espacios adicionales toda vez que no hay escalonamiento diagnostico y los hallazgos reportados en historia no justifican la decisión de la toma 3 Se glosa El item con código 21706, descripcion Senos paranasales o rinofaringe (incluye cortes axiales y coronales) correspondiente a Pertinencia en función a 6.08, por la cantidad: 1, por el valor de 683.300 debido a: no se considera pertinente la toma de tac de senos paranasales toda vez que no hay escalonamiento diagnostico ni hallazgos reportados que justifiquen la decisión de la toma 4 Se glosa El item con código 21709, descripcion Columna cervical, dorsal o lumbar (espacio adicional) correspondiente a Pertinencia en función a 6.08, por la cantidad: 4, por el valor de 554.800 debido a: no se considera pertinente la toma de tac de columna cervical, dorsal o lumbar y espacios adicionales toda vez que no hay escalonamiento diagnostico y los hallazgos reportados en historia no justifican la decisión de la toma||Respuesta Glosa: ysanchez - 18/07/2024|  Se ratifica objeción de acuerdo con el concepto planteado inicialmente: Se glosa en función a 3.65, por la cantidad: 1, por el valor de 2.944.441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a esto se enuncia auditoría integral:1Se glosa El item con código 21701, descripcion Cráneo simple correspondiente a Pertinencia en función a 6.08, por la cantidad: 1, por el valor de 622.600 debido a: no se considera pertinente la toma de tac de cráneo toda vez que el paciente no presenta deterioro neurológico ,deficiencias motoras o sensitivas y los hallazgos reportados no soportan la decisión de la toma 2Se glosa El item con código 21708, descripcion Columna cervical, dorsal o lumbar (hasta tres espacios) correspondiente a Pertinencia en función a 6.08, por la cantidad: 1, por el valor de 579.800 debido a: no se considera pertinente la toma de tac de columna cervical, dorsal o lumbar y espacios adicionales toda vez que no hay escalonamiento diagnostico y los hallazgos reportados en historia no justifican la decisión de la toma 3 Se glosa El item con código 21706, descripcion Senos paranasales o rinofaringe (incluye cortes axiales y coronales) correspondiente a Pertinencia en función a 6.08, por la cantidad: 1, por el valor de 683.300 debido a: no se considera pertinente la toma de tac de senos paranasales toda vez que no hay escalonamiento diagnostico ni hallazgos reportados que justifiquen la decisión de la toma 4 Se glosa El item con código 21709, descripcion Columna cervical, dorsal o lumbar (espacio adicional) correspondiente a Pertinencia en función a 6.08, por la cantidad: 4, por el valor de 554.800 debido a: no se considera pertinente la toma de tac de columna cervical, dorsal o lumbar y espacios adicionales toda vez que no hay escalonamiento diagnostico y los hallazgos reportados en historia no justifican la decisión de la toma||</t>
  </si>
  <si>
    <t>Se glosa  en función a 3.65, por la cantidad: 1, por el valor de 1.032.389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21701, descripcion Cráneo simple correspondiente a Pertinencia en función a 6.08, por la cantidad: 1, por el valor de 622.600 debido a: No se considera pertinente la solicitud de tomografía de cráneo simple, no hay trauma craneoencefálico documentado o alteración de conciencia que lo justifique, así como tampoco otros síntomas de alteración del sistema nervioso central, sin observación neurológica que muestre cambios, no se argumenta escala de Glasgow menor de 1515, paciente hemodinamicamente estable sin deterioro neurológico.3.Se glosa El item con código 21102, descripcion Brazo, pierna, rodilla, fémur, hombro, omoplato correspondiente a Soportes en función a 3.08, por la cantidad: 1, por el valor de 20.350 debido a: No se evidencia soporte de rx de rodilla derecha, interpretada por médico tratante pero no soportada por lo cual se glosa el 25 por falta de éste. según lo establecido en el Parágrafo 1, Articulo 23 del Decreto 2423 de 1996.4.Se glosa El item con código 21102, descripcion Brazo, pierna, rodilla, fémur, hombro, omoplato correspondiente a Soportes en función a 3.08, por la ca||Respuesta Glosa: cperez - 17/07/2024| Se reitera objeción por 3.65 se revisa soportes y respuesta no se pudo confirmar ocurrencia en modo, tiempo y lugar, se reitera auditoria integral: Se glosa El item con código 21701, descripcion Cráneo simple correspondiente a Pertinencia en función a 6.08, por la cantidad: 1, por el valor de 622.600 debido a: No se considera pertinente la solicitud de tomografía de cráneo simple, no hay trauma craneoencefálico documentado o alteración de conciencia que lo justifique, así como tampoco otros síntomas de alteración del sistema nervioso central, sin observación neurológica que muestre cambios, no se argumenta escala de Glasgow menor de 1515, paciente hemodinamicamente estable sin deterioro neurológico.3.Se glosa El item con código 21102, descripcion Brazo, pierna, rodilla, fémur, hombro, omoplato correspondiente a Soportes en función a 3.08, por la cantidad: 1, por el valor de 20.350 debido a: No se evidencia soporte de rx de rodilla derecha, interpretada por médico tratante pero no soportada por lo cual se glosa el 25 por falta de éste. según lo establecido en el Parágrafo 1, Articulo 23 del Decreto 2423 de 1996.4.Se glosa El item con código 21102, descripcion Brazo, pierna, rodilla, fémur, hombro, omoplato correspondiente a Soportes en función a 3.08, por la cantidad: 1, por el valor de 20.350 debido a: No se evidencia soporte de rx de rodilla izquierda, interpretada por médico tratante pero no soportada por lo cual se glosa el 25 por falta de éste. según lo establecido en el Parágrafo 1, Articulo 23 del Decreto 2423 de 1996.5.Se glosa El item con código 38935, descripcion Sala de observación correspondiente a Pertinencia en función a 6.01, por el tiempo correspondiente a 1 dias por el valor de 134.000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ysanchez - 04/04/2024| Se ratifica objeción de acuerdo con el concepto planteado inicialmente: Se glosa en función a 3.65, por la cantidad: 1, por el valor de 1.032.389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21701, descripcion Cráneo simple correspondiente a Pertinencia en función a 6.08, por la cantidad: 1, por el valor de 622.600 debido a: No se considera pertinente la solicitud de tomografía de cráneo simple, no hay trauma craneoencefálico documentado o alteración de conciencia que lo justifique, así como tampoco otros síntomas de alteración del sistema nervioso central, sin observación neurológica que muestre cambios, no se argumenta escala de Glasgow menor de 1515, paciente hemodinamicamente estable sin deterioro neurológico.3.Se glosa El item con código 21102, descripcion Brazo, pierna, rodilla, fémur, hombro, omoplato correspondiente a Soportes en función a 3.08, por la cantidad: 1, por el valor de 20.350 debido a: No se evidencia soporte de rx de rodilla derecha, interpretada por médico tratante pero no soportada por lo cual se glosa el 25 por falta de éste. según lo establecido en el Parágrafo 1, Articulo 23 del Decreto 2423 de 1996.4.Se glosa El item con código 21102, descripcion Brazo, pierna, rodilla, fémur, hombro, omoplato correspondiente a Soportes en función a 3.08, por la cantidad: 1, por el valor de 20.350 debido a: No se evidencia soporte de rx de rodilla izquierda, interpretada por médico tratante pero no soportada por lo cual se glosa el 25 por falta de éste. según lo establecido en el Parágrafo 1, Articulo 23 del Decreto 2423 de 1996.5.Se glosa El item con código 38935, descripcion Sala de observación correspondiente a Pertinencia en función a 6.01, por el tiempo correspondiente a 1 dias por el valor de 134.000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</si>
  <si>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El item  con código 37401, descripcion Curación simple con inmovilización correspondiente a Pertinencia en función a 6.23, por la cantidad: 1, por el valor de 27.500 debido a: No es pertinente la facturación del código 37401, teniendo en cuenta que al validar los soportes anexos, se evidencia que el procedimiento realizado fue una curación, procedimiento ya facturado en el código 39202.||Se glosa El item  con código 38935, descripcion Sala de observación correspondiente a Pertinencia en función a 6.01, por el tiempo correspondiente a 1 dias por el valor de 134.000 debido a: No se reconoce sala de observación toda vez que no se utilizó el servicio de hidratación o seguimiento neurológico,se prolongó estancia en espera de realización de procedimientos diagnósticos, interpretación de exámenes yo definición de la conducta médica.||Respuesta Glosa: cperez - 01/04/2024| cdigo de respuesta 999 no se acepta glosa ips no acepta se glosa por motivo citado pertinencia no se acepta glosa por cdigo 38935 sala de observacin paciente en contexto de accidente de trnsito con cuadro clinico de traumatismo en extremidades a nivel de hombro derecho muñeca y pie izquierdo aqueja dolor y limitacion funcional de extremidad afectada al examen fisico dolor a la palpacion limitacion en hombro derecho  muñeca y pie izquierdo quien requiere observacin clnica posterior a la atencin inicial de urgencias valorado por medico quien indica analgesia y toma de ayudas diagnosticas para descartar compromiso oseo se ingresa al servicio para evaluar control de sintomatologa post analgesia adems en espera del reporte de ayudas dx para definir conducta soportado en historia clnica ips factura de acuerdo al anexo tcnico 1 del decreto 780 de 2016 nico reglamentario sector salud y proteccin social captulo 6 del ttulo 3 de la parte 5 del libro 2 manual de rgimen tarifario uvt 2024 numeral 46111 cuando la permanencia en la sala de observacin de urgencias sea inferior a seis 6 horas se reconocern los valores señalados en el subnumeral 4619 anterior cuando supere las 6 horas se reconocern los valores señalados en el presente numeral para habitacin de 4  ms camas segn el nivel de la institucin prestadora del servicio de salud es decir se tomarn en cuenta los cdigos 381143812438134.||Respuesta Glosa: cperez - 01/04/2024| Se reitera glosa: No es pertinente la facturación del código 37401, teniendo en cuenta que al validar los soportes anexos, se evidencia que el procedimiento realizado fue una curación, procedimiento ya facturado en el código 39202.||</t>
  </si>
  <si>
    <t>Se glosa  en función a 3.65, por la cantidad: 1, por el valor de 548.561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21101, descripcion Mano, dedos, puño (muñeca), codo, pie, clavícula, antebrazo, cuello de pie (tobillo), edad ósea (carpograma), calcáneo correspondiente a Pertinencia en función a 6.08, por la cantidad: 1, por el valor de 69.700 debido a: rx muñeca no justificada por proximidad anatomica ordenan de rx mano||Respuesta Glosa: cperez - 17/07/2024| Se reitera glosa: Se glosa El item con código 21101, descripcion Mano, dedos, puño (muñeca), codo, pie, clavícula, antebrazo, cuello de pie (tobillo), edad ósea (carpograma), calcáneo correspondiente a Pertinencia en función a 6.08, por la cantidad: 1, por el valor de 69.700 debido a: rx muñeca no justificada por proximidad anatomica ordenan de rx mano||Respuesta Glosa: cperez - 17/07/2024| Se reitera objeción por 3.65 se revisa soportes y respuesta no se pudo confirmar ocurrencia en modo, tiempo y lugar, se reitera auditoria integral:  Se glosa El item con código 21101, descripcion Mano, dedos, puño (muñeca), codo, pie, clavícula, antebrazo, cuello de pie (tobillo), edad ósea (carpograma), calcáneo correspondiente a Pertinencia en función a 6.08, por la cantidad: 1, por el valor de 69.700 debido a: rx muñeca no justificada por proximidad anatomica ordenan de rx mano||Respuesta Glosa: ysanchez - 04/04/2024| Se ratifica objeción de acuerdo con el concepto planteado inicialmente: Se glosa El item con código 21101, descripcion Mano, dedos, puño (muñeca), codo, pie, clavícula, antebrazo, cuello de pie (tobillo), edad ósea (carpograma), calcáneo correspondiente a Pertinencia en función a 6.08, por la cantidad: 1, por el valor de 69.700 debido a: rx muñeca no justificada por proximidad anatomica ordenan de rx mano||Respuesta Glosa: ysanchez - 04/04/2024| Se ratifica objeción de acuerdo con el concepto planteado inicialmente: Se glosa en función a 3.65, por la cantidad: 1, por el valor de 548.561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21101, descripcion Mano, dedos, puño (muñeca), codo, pie, clavícula, antebrazo, cuello de pie (tobillo), edad ósea (carpograma), calcáneo correspondiente a Pertinencia en función a 6.08, por la cantidad: 1, por el valor de 69.700 debido a: rx muñeca no justificada por proximidad anatomica ordenan de rx mano||</t>
  </si>
  <si>
    <t>Respuesta Glosa: cperez - 17/06/2024| Se reitera glosa: El item con código 21101, descripcion Mano, dedos, puño (muñeca), codo, pie, clavícula, antebrazo, cuello de pie (tobillo), edad ósea (carpograma), calcáneo correspondiente a Pertinencia en función a 6.08, por la cantidad: 1, por el valor de 69.700 debido a: rx no justificados paciente remitida con diagnostico definido y documentado para manejo de herida en pie sin otras alteraciones||Respuesta Glosa: cperez - 17/06/2024| Se reitera glosa: El item con código 21102, descripcion Brazo, pierna, rodilla, fémur, hombro, omoplato correspondiente a Pertinencia en función a 6.08, por la cantidad: 1, por el valor de 90.400 debido a: rx no justificados paciente remitida con diagnostico definido y documentado para manejo de herida en pie sin otras alteraciones||Se glosa El item  con código 21101, descripcion Mano, dedos, puño (muñeca), codo, pie,  clavícula, antebrazo, cuello de pie  (tobillo), edad ósea (carpograma), calcáneo correspondiente a Pertinencia en función a 6.08, por la cantidad: 1, por el valor de 69.700 debido a: rx no justificados paciente remitida con diagnostico definido y documentado para manejo de herida en pie sin otras alteraciones ||Se glosa El item  con código 21102, descripcion Brazo, pierna, rodilla, fémur, hombro, omoplato correspondiente a Pertinencia en función a 6.08, por la cantidad: 1, por el valor de 90.400 debido a: rx no justificados paciente remitida con diagnostico definido y documentado para manejo de herida en pie sin otras alteraciones ||Respuesta Glosa: smontalvo - 30/08/2024| Se ratifica glosa por rx no justificado. ||</t>
  </si>
  <si>
    <t>Se glosa  en función a 3.65, por la cantidad: 1, por el valor de 451.285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- 17/07/2024|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ysanchez - 04/04/2024| Se ratifica objeción de acuerdo con el concepto planteado inicialmente: Se glosa en función a 3.65, por la cantidad: 1, por el valor de 451.285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</si>
  <si>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en función a 3.65, por la cantidad: 1, por el valor de 1.396.896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21709, descripcion Columna cervical, dorsal o lumbar (espacio adicional) correspondiente a Pertinencia en función a 6.08, por la cantidad: 3, por el valor de 461.700 debido a: No hay evidencia de la realización de estudios radiológicos primarios, los cuales junto a una buena evaluación clínica más una evolución adecuada suelen ser suficientes para la toma de decisiones respecto a las lesiones presentes evitando la toma apresurada de estudios por tomografía no pertinentes en el momento, perfectamente podían continuar el manejo correspondiente sin necesidad de estudios tomográficos adicionales y apresurados, los cuales a la luz no cuentan con el soporte clínico suficiente que obligue su toma. En este caso tenemos un trauma moderado, sin déficit neurosensitivo, sin pérdida del movimiento ni parestesias, paciente estable, al examen físico no refieren evidencia de signos de trauma ni fractura, ni evidencia de lesión cervical, dorsal yo lumbosacra, por tanto no hay criterios para toma de TAC de columna.3.Se glosa El item con código 21708, descripcion Columna cervical, dorsal o lumbar (hasta tr||Respuesta Glosa: cperez - 17/07/2024| Se reitera objeción por 3.65 se revisa soportes y respuesta no se pudo confirmar ocurrencia en modo, tiempo y lugar, se reitera auditoria integral: Se glosa El item con código 21709, descripcion Columna cervical, dorsal o lumbar (espacio adicional) correspondiente a Pertinencia en función a 6.08, por la cantidad: 3, por el valor de 461.700 debido a: No hay evidencia de la realización de estudios radiológicos primarios, los cuales junto a una buena evaluación clínica más una evolución adecuada suelen ser suficientes para la toma de decisiones respecto a las lesiones presentes evitando la toma apresurada de estudios por tomografía no pertinentes en el momento, perfectamente podían continuar el manejo correspondiente sin necesidad de estudios tomográficos adicionales y apresurados, los cuales a la luz no cuentan con el soporte clínico suficiente que obligue su toma. En este caso tenemos un trauma moderado, sin déficit neurosensitivo, sin pérdida del movimiento ni parestesias, paciente estable, al examen físico no refieren evidencia de signos de trauma ni fractura, ni evidencia de lesión cervical, dorsal yo lumbosacra, por tanto no hay criterios para toma de TAC de columna.3.Se glosa El item con código 21708, descripcion Columna cervical, dorsal o lumbar (hasta tres espacios) correspondiente a Pertinencia en función a 6.08, por la cantidad: 1, por el valor de 643.400 debido a: No hay evidencia de la realización de estudios radiológicos primarios, los cuales junto a una buena evaluación clínica más una evolución adecuada suelen ser suficientes para la toma de decisiones respecto a las lesiones presentes evitando la toma apresurada de estudios por tomografía no pertinentes en el momento, perfectamente podían continuar el manejo correspondiente sin necesidad de estudios tomográficos adicionales y apresurados, los cuales a la luz no cuentan con el soporte clínico suficiente que obligue su toma.4.Se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ysanchez - 04/04/2024| Se ratifica objeción de acuerdo con el concepto planteado inicialmente: Se glosa en función a 3.65, por la cantidad: 1, por el valor de 1.396.896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21709, descripcion Columna cervical, dorsal o lumbar (espacio adicional) correspondiente a Pertinencia en función a 6.08, por la cantidad: 3, por el valor de 461.700 debido a: No hay evidencia de la realización de estudios radiológicos primarios, los cuales junto a una buena evaluación clínica más una evolución adecuada suelen ser suficientes para la toma de decisiones respecto a las lesiones presentes evitando la toma apresurada de estudios por tomografía no pertinentes en el momento, perfectamente podían continuar el manejo correspondiente sin necesidad de estudios tomográficos adicionales y apresurados, los cuales a la luz no cuentan con el soporte clínico suficiente que obligue su toma. En este caso tenemos un trauma moderado, sin déficit neurosensitivo, sin pérdida del movimiento ni parestesias, paciente estable, al examen físico no refieren evidencia de signos de trauma ni fractura, ni evidencia de lesión cervical, dorsal yo lumbosacra, por tanto no hay criterios para toma de TAC de columna.3.Se glosa El item con código 21708, descripcion Columna cervical, dorsal o lumbar (hasta tres espacios) correspondiente a Pertinencia en función a 6.08, por la cantidad: 1, por el valor de 643.400 debido a: No hay evidencia de la realización de estudios radiológicos primarios, los cuales junto a una buena evaluación clínica más una evolución adecuada suelen ser suficientes para la toma de decisiones respecto a las lesiones presentes evitando la toma apresurada de estudios por tomografía no pertinentes en el momento, perfectamente podían continuar el manejo correspondiente sin necesidad de estudios tomográficos adicionales y apresurados, los cuales a la luz no cuentan con el soporte clínico suficiente que obligue su toma.4.Se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</si>
  <si>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Respuesta Glosa: smontalvo - 24/06/2024| Se ratifica objeción de acuerdo con el concepto planteado inicialmente: Se glosa El item con código 301110431, descripcion IMPLANTE DE RADIO 3.5MM LAT SERFAS UNIIDAD correspondiente a Pertinencia en función a 6.10, por la cantidad: 1, por el valor de 3.656.250 debido a: la imagen diagnostica realizada no soporta intervencion realizada, no se diagnostico sinovitis, no se describen signos radiológicos que sugieran este diagnostico como derrame articular o aumento de líquido articular. no se reconoce material usado, Adicional el material hace parte de derechos de sala. ||Respuesta Glosa: smontalvo - 24/06/2024| Se ratifica objeción de acuerdo con el concepto planteado inicialmente: Se glosa El item con código 301110431, descripcion IMPLANTE DE RADIO 3.5MM LAT SERFAS UNIIDAD correspondiente a Pertinencia en función a 6.10, por la cantidad: 1, por el valor de 3.656.250 debido a: la imagen diagnostica realizada no soporta intervención realizada, no se diagnostico sinovitis, no se describen signos radiológicos que sugieran este diagnostico como derrame articular o aumento de líquido articular. no se reconoce material usado, Adicional el material hace parte de derechos de sala. ||Respuesta Glosa: ysanchez - 12/06/2024| Se ratifica objeción de acuerdo con el concepto planteado inicialmente: Se glosa El item con código 18213, descripcion Sinovectomía: Cualquier articulación, excepto falanges correspondiente a Pertinencia en función a 6.23, por la cantidad: 1, por el valor de 598.600 debido a: la imagen diagnostica realizada no soporta intervencion realizada, no se diagnostico sinovitis, no se describen signos radiológicos que sugieran este diagnsotico como derrame articular o aumento de líquido articular. no se reconoce||Respuesta Glosa: ysanchez - 12/06/2024| Se ratifica objeción de acuerdo con el concepto planteado inicialmente: Se glosa El item con código 301110426, descripcion implante shaver 4.0 mm correspondiente a Pertinencia en función a 6.10, por la cantidad: 1, por el valor de 2.900.000 debido a: la imagen diagnostica realizada no soporta intervención realizada, no se diagnostico sinovitis, no se describen signos radiológicos que sugieran este diagnóstico como derrame articular o aumento de líquido articular. no se reconoce material usado, Adicional  el material hace parte de derechos de sala ||Respuesta Glosa: ysanchez - 12/06/2024| Se ratifica objeción de acuerdo con el concepto planteado inicialmente: Se glosa El item con código 301110431, descripcion IMPLANTE DE RADIO 3.5MM LAT SERFAS UNIIDAD correspondiente a Pertinencia en función a 6.10, por la cantidad: 1, por el valor de 3.656.250 debido a: la imagen diagnostica realizada no soporta intervencion realizada, no se diagnostico sinovitis, no se describen signos radiológicos que sugieran este diagnostico como derrame articular o aumento de líquido articular. no se reconoce material usado, Adicional  el material hace parte de derechos de sala ||Respuesta Glosa: ysanchez - 12/06/2024| Se ratifica objeción de acuerdo con el concepto planteado inicialmente: Se glosa El item con código 39145, descripcion Consulta de urgencias correspondiente a Facturacion en función a 1.02, por la cantidad: 1, por el valor de 81.400 debido a: paciente que ingresa programado no procede a cobro de urgencias||Se glosa El item  con código 18213, descripcion Sinovectomía: Cualquier articulación, excepto falanges correspondiente a Pertinencia en función a 6.23, por la cantidad: 1, por el valor de 598.600 debido a: la imagen diagnostica realizada no soporta intervencion realizada, no se  diagnostico sinovitis, no se describen  signos radiológicos  que sugieran este diagnsotico como  derrame articular o aumento de líquido articular. no se reconoce||Se glosa El item  con código 301110426, descripcion implante shaver 4.0 mm correspondiente a Pertinencia en función a 6.10, por la cantidad: 1, por el valor de 2.900.000 debido a:  la imagen diagnostica realizada no soporta intervencion realizada, no se diagnostico sinovitis, no se describen signos radiológicos que sugieran este diagnsotico como derrame articular o aumento de líquido articular. no se reconoce material usado||Se glosa El item  con código 301110431, descripcion IMPLANTE DE RADIO 3.5MM LAT SERFAS UNIIDAD correspondiente a Pertinencia en función a 6.10, por la cantidad: 1, por el valor de 3.656.250 debido a:  la imagen diagnostica realizada no soporta intervencion realizada, no se diagnostico sinovitis, no se describen signos radiológicos que sugieran este diagnsotico como derrame articular o aumento de líquido articular. no se reconoce material usado||Se glosa El item  con código 39145, descripcion Consulta de urgencias correspondiente a Facturacion en función a 1.02, por la cantidad: 1, por el valor de 81.400 debido a: paciente que ingresa programado no procede a cobro de urgencias||Respuesta Glosa: smontalvo - 30/08/2024|  Se ratifica objeción de acuerdo con el concepto planteado inicialmente: Se glosa El item con código 301110431, descripcion IMPLANTE DE RADIO 3.5MM LAT SERFAS UNIIDAD correspondiente a Pertinencia en función a 6.10, por la cantidad: 1, por el valor de 3.656.250 debido a: la imagen diagnostica realizada no soporta intervención realizada, no se diagnostico sinovitis, no se describen signos radiológicos que sugieran este diagnostico como derrame articular o aumento de líquido articular. no se reconoce material usado, Adicional el material hace parte de derechos de sala.||Respuesta Glosa: smontalvo - 30/08/2024| Se ratifica objeción de acuerdo con el concepto planteado inicialmente: Se glosa El item con código 301110431, descripcion IMPLANTE DE RADIO 3.5MM LAT SERFAS UNIIDAD correspondiente a Pertinencia en función a 6.10, por la cantidad: 1, por el valor de 3.656.250 debido a: la imagen diagnostica realizada no soporta intervencion realizada, no se diagnostico sinovitis, no se describen signos radiológicos que sugieran este diagnostico como derrame articular o aumento de líquido articular. no se reconoce material usado, Adicional el material hace parte de derechos de sala.||</t>
  </si>
  <si>
    <t>Se glosa  en función a 3.65, por la cantidad: 1, por el valor de 4.656.495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13830, descripcion Sutura de fascia yo músculo yo tendón correspondiente a Pertinencia en función a 6.23, por la cantidad: 1, por el valor de 200.100 debido a: no justificado procedimiento adicional dado la region anatomica y nota de procedimiento corresponde a la avulsion en region anatomica y su rspectiva correccion con el colgajo realizado sin lugar a cobro de procedimeitnos adicionales en misma region antomica, Se glosa El item con código 21141, descripcion Columna dorsal o toráxica correspondiente a Pertinencia en función a 6.08, por la cantidad: 1, por el valor de 112.000 debido a: rx no justificado sin hallazgos clinicos en region anatomica al examen de ingreso que ameriten ayuda diagnostica, Se glosa El item con código 21701, descripcion Cráneo simple correspondiente a Pertinencia en función a 6.08, por la cantidad: 1, por el valor de 690.900 debido a: No se considera pertinente la realizaciónde Tomografía de cráneo simple en un paciente sindeterioro de conciencia, a quien no se le realizó observaciónneurológica mínima de 6 horas en la cual mostraradeterioro, con Glasg||Respuesta Glosa: ysanchez - 08/05/2024| Se ratifica objeción de acuerdo con el concepto planteado inicialmente: Se glosa en función a 3.65, por la cantidad: 1, por el valor de 4.656.495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13830, descripcion Sutura de fascia yo músculo yo tendón correspondiente a Pertinencia en función a 6.23, por la cantidad: 1, por el valor de 200.100 debido a: no justificado procedimiento adicional dado la region anatomica y nota de procedimiento corresponde a la avulsion en region anatomica y su rspectiva correccion con el colgajo realizado sin lugar a cobro de procedimeitnos adicionales en misma region antomica, Se glosa El item con código 21141, descripcion Columna dorsal o toráxica correspondiente a Pertinencia en función a 6.08, por la cantidad: 1, por el valor de 112.000 debido a: rx no justificado sin hallazgos clinicos en region anatomica al examen de ingreso que ameriten ayuda diagnostica, Se glosa El item con código 21701, descripcion Cráneo simple correspondiente a Pertinencia en función a 6.08, por la cantidad: 1, por el valor de 690.900 debido a: No se considera pertinente la realizaciónde Tomografía de cráneo simple en un paciente sindeterioro de conciencia, a quien no se le realizó observaciónneurológica mínima de 6 horas en la cual mostraradeterioro, con Glasgow mayor de 13||</t>
  </si>
  <si>
    <t>Respuesta Glosa: ysanchez - 13/06/2024| Se ratifica objeción de acuerdo con el concepto planteado inicialmente: Se glosa El item con código 0203010113, descripcion MULETA TALLA M PAR correspondiente a Tarifas en función a 2.10, por la cantidad: 1, por el valor de 205.000 debido a: se glosa mayor valor cobrado en muletas, se reconoce de acuerdo al precio promedio de mercado por valor de 95.000, se glosa la diferencia||Respuesta Glosa: ysanchez - 13/06/2024| Se ratifica objeción de acuerdo con el concepto planteado inicialmente: Se glosa El item con código 0301020530, descripcion PERNO DE BLOQUEO 4.9MM X 44 correspondiente a Tarifas en función a 2.10, por la cantidad: 1, por el valor de 586.200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201.600 se glosa la diferencia||Respuesta Glosa: ysanchez - 13/06/2024| Se ratifica objeción de acuerdo con el concepto planteado inicialmente: Se glosa El item con código 0301021060, descripcion GUIA ROSCADA 3.2 X 400 correspondiente a Facturacion en función a 1.06, por la cantidad: 1, por el valor de 377.127 debido a: No se reconoce ya que se encuentra incluido en los derechos de sala. No procede cobro adicional. Artículo 49, parágrafo 2, Decreto 2423 de 1.996.||Respuesta Glosa: ysanchez - 13/06/2024| Se ratifica objeción de acuerdo con el concepto planteado inicialmente: Se glosa El item con código 0301021667, descripcion PERNO DE BLOQUEO 4.9 MM X 56 correspondiente a Tarifas en función a 2.10, por la cantidad: 1, por el valor de 586.200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201.600 se glosa la diferencia||Respuesta Glosa: ysanchez - 13/06/2024| Se ratifica objeción de acuerdo con el concepto planteado inicialmente: Se glosa El item con código 0301021686, descripcion PERNO DE BLOQUEO 4.9MM correspondiente a Tarifas en función a 2.10, por la cantidad: 1, por el valor de 586.200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201.600 se glosa la diferencia||Respuesta Glosa: ysanchez - 13/06/2024| Se ratifica objeción de acuerdo con el concepto planteado inicialmente: Se glosa El item con código 0301021843, descripcion CLAVO BLOQUEO DE RECONTRUCCION correspondiente a Tarifas en función a 2.10, por la cantidad: 1, por el valor de 5.695.975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2.240.000 se glosa la diferencia||Respuesta Glosa: ysanchez - 13/06/2024| Se ratifica objeción de acuerdo con el concepto planteado inicialmente: Se glosa El item con código 21708, descripcion Columna cervical, dorsal o lumbar (hasta tres espacios) correspondiente a Pertinencia en función a 6.08, por la cantidad: 1, por el valor de 643.400 debido a: una vez revisada historia clínica y de acuerdo con valoración médica de ingreso en urgencias se glosa imagen de columna ; dado que no se evidencia justificación por parte del medico tratante para su solicitud, puesto que no se evidencia , crepitación , deformidad en columna, que indique lesion en algun cuerpo vertebral , el dolor no es indicación de estudio imagenológico||Respuesta Glosa: ysanchez - 13/06/2024| Se ratifica objeción de acuerdo con el concepto planteado inicialmente: Se glosa El item con código 21709, descripcion Columna cervical, dorsal o lumbar (espacio adicional) correspondiente a Pertinencia en función a 6.08, por la cantidad: 4, por el valor de 615.600 debido a: una vez revisada historia clínica y de acuerdo con valoración médica de ingreso en urgencias se glosa imagen de columna ; dado que no se evidencia justificación por parte del medico tratante para su solicitud, puesto que no se evidencia , crepitación , deformidad en columna, que indique lesion en algun cuerpo vertebral , el dolor no es indicación de estudio imagenológico||Se glosa El item  con código 0203010113, descripcion MULETA TALLA M PAR correspondiente a Tarifas en función a 2.10, por la cantidad: 1, por el valor de 205.000 debido a: se glosa mayor valor cobrado en muletas, se reconoce de acuerdo al precio promedio de mercado por valor de  95.000, se glosa la diferencia||Se glosa El item  con código 0301020530, descripcion PERNO DE BLOQUEO 4.9MM X 44 correspondiente a Tarifas en función a 2.10, por la cantidad: 1, por el valor de 586.200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201.600   se glosa la diferencia||Se glosa El item  con código 0301021060, descripcion GUIA ROSCADA 3.2 X 400 correspondiente a Facturacion en función a 1.06, por la cantidad: 1, por el valor de 377.127 debido a: No se reconoce ya que se encuentra incluido en los derechos de sala. No procede cobro adicional. Artículo 49, parágrafo 2, Decreto 2423 de 1.996. ||Se glosa El item  con código 0301021667, descripcion PERNO DE BLOQUEO 4.9 MM X 56 correspondiente a Tarifas en función a 2.10, por la cantidad: 1, por el valor de 586.200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201.600 se glosa la diferencia||Se glosa El item  con código 0301021686, descripcion PERNO DE BLOQUEO 4.9MM correspondiente a Tarifas en función a 2.10, por la cantidad: 1, por el valor de 586.200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201.600 se glosa la diferencia||Se glosa El item  con código 0301021843, descripcion CLAVO BLOQUEO DE RECONTRUCCION correspondiente a Tarifas en función a 2.10, por la cantidad: 1, por el valor de 5.695.975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2.240.000  se glosa la diferencia||Se glosa El item  con código 21708, descripcion Columna cervical, dorsal o lumbar (hasta tres espacios) correspondiente a Pertinencia en función a 6.08, por la cantidad: 1, por el valor de 643.400 debido a: una vez revisada historia clínica y de acuerdo con valoración médica de ingreso en urgencias se glosa imagen de columna   ; dado que no se evidencia justificación por parte del medico tratante para su solicitud,  puesto que no se evidencia , crepitación , deformidad en columna, que indique lesion en algun cuerpo vertebral , el dolor no es indicación de estudio imagenológico||Se glosa El item  con código 21709, descripcion Columna cervical, dorsal o lumbar (espacio adicional) correspondiente a Pertinencia en función a 6.08, por la cantidad: 4, por el valor de 615.600 debido a: una vez revisada historia clínica y de acuerdo con valoración médica de ingreso en urgencias se glosa imagen de columna   ; dado que no se evidencia justificación por parte del medico tratante para su solicitud,  puesto que no se evidencia , crepitación , deformidad en columna, que indique lesion en algun cuerpo vertebral , el dolor no es indicación de estudio imagenológico||Respuesta Glosa: smontalvo - 30/08/2024| Se levanta glosa parcial por Maos se validan precios del mercado se reconoce el valor de 480.684 se deja el valor del perno en total en  682284  inicialmente ya se habían reconocido valores. Acepta la diferencia. ||</t>
  </si>
  <si>
    <t>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- 18/07/2024| Se reitera glosa: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</si>
  <si>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en función a 3.65, por la cantidad: 1, por el valor de 393.532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hallazgos en auditoria integral||Respuesta Glosa: cperez - 06/05/2024| Se reitera objeción: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hallazgos en auditoria integral||</t>
  </si>
  <si>
    <t>Se glosa  en función a 3.65, por la cantidad: 1, por el valor de 328.911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hallazgos en auditoria integral||Respuesta Glosa: cperez - 06/05/2024| Se reitera objeción: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hallazgos en auditoria integral||</t>
  </si>
  <si>
    <t>Se glosa  en función a 3.65, por la cantidad: 1, por el valor de 401.105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- 06/05/2024|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</si>
  <si>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en función a 3.65, por la cantidad: 1, por el valor de 504.018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38134, descripcion Habitación de cuatro ó mas camas correspondiente a Pertinencia en función a 6.01, por el tiempo correspondiente a 1 dias por el valor de 340.800 debido a: No se reconoce habitación de 4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- 06/05/2024| Se reitera objeción por 3.65 se revisa soportes y respuesta no se pudo confirmar ocurrencia en modo, tiempo y lugar, se reitera auditoria integral:  No se reconoce habitación de 4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- 06/05/2024| Se reitera objeción por 3.65 se revisa soportes y respuesta no se pudo confirmar ocurrencia en modo, tiempo y lugar, se reitera auditoria integral:  Se glosa El item con código 38134, descripcion Habitación de cuatro ó mas camas correspondiente a Pertinencia en función a 6.01, por el tiempo correspondiente a 1 dias por el valor de 340.800 debido a: No se reconoce habitación de 4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</si>
  <si>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El item  con código 13760, descripcion Reducción abierta de luxación acromio clavicular correspondiente a Pertinencia en función a 6.23, por la cantidad: 1, por el valor de 3.005.600 debido a: la imagen diagnsotica realizada no soporta intervencion realizada, segun reporte de tomografia clasificación de la luxación  I  II rokeford, los cuales segun protocolos de manejo no son candidatos a manejo quirúrgico dado que su recuperacion es paulatina y la indicacion es de realizar manejo conservador||Se glosa El item  con código 13830, descripcion Sutura de fascia yo músculo yo tendón correspondiente a Pertinencia en función a 6.23, por la cantidad: 1, por el valor de 648.200 debido a: la sutura de la fascia corresponde al cierre del abordaje quirúrgico no procede a cobro adicional||Se glosa El item  con código 21201, descripcion Tórax (PA o P A y lateral), reja costal correspondiente a Pertinencia en función a 6.08, por la cantidad: 1, por el valor de 99.300 debido a: Una vez revisada historia clínica y de acuerdo con valoración médica de ingreso en urgencias no se evidencia reporte de lesiones Oseas o trauma de tejidos blandos, areas de crepitación  , el dolor no es indicación de estudio imagenológico, los demás signos clínicos  que orienten a posible lesión ósea son negativos.||Se glosa El item  con código 301320007, descripcion TORNILLO CORTICAL 3.5 X14 MM correspondiente a Pertinencia en función a 6.10, por la cantidad: 3, por el valor de 739.800 debido a: la imagen diagnsotica realizada no soporta intervencion realizada, segun reporte de tomografia clasificación de la luxación  I  II rokeford, los cuales segun protocolos de manejo no son candidatos a manejo quirúrgico dado que su recuperacion es paulatina y la indicacion es de realizar manejo conservador||Se glosa El item  con código 301320049, descripcion PLACA INNOBLOX DE CLAVICULA GANCHO IZQ X 4H correspondiente a Pertinencia en función a 6.10, por la cantidad: 1, por el valor de 3.864.150 debido a: la imagen diagnsotica realizada no soporta intervencion realizada, segun reporte de tomografia clasificación de la luxación  I  II rokeford, los cuales segun protocolos de manejo no son candidatos a manejo quirúrgico dado que su recuperacion es paulatina y la indicacion es de realizar manejo conservador||</t>
  </si>
  <si>
    <t>Se glosa El item  con código 19482, descripcion Gases arteriales correspondiente a Facturacion en función a 1.08, por la cantidad: 2, por el valor de 153.400 debido a: Son los mismos gases arteriales, no son facturables en UCI ni unidad de cuidado intermedio pues su valor está incluido en el cobro por estancia Artículo 43 del Decreto 2423 de 1996.||Se glosa El item  con código 19792, descripcion Potasio correspondiente a Pertinencia en función a 6.08, por la cantidad: 1, por el valor de 48.900 debido a: No se considera pertinente la realización de control de sodio potasio en un paciente sin trastornos hidroelectrolíticos previos o por el trauma, que tolera la vía oral y que no tiene lesiones que causen alteraciones en los niveles de electrolitos||Se glosa El item  con código 19891, descripcion Sodio correspondiente a Pertinencia en función a 6.08, por la cantidad: 1, por el valor de 40.500 debido a: No se considera pertinente la realización de control de sodio potasio en un paciente sin trastornos hidroelectrolíticos previos o por el trauma, que tolera la vía oral y que no tiene lesiones que causen alteraciones en los niveles de electrolitos||Se glosa El item  con código 21706, descripcion Senos paranasales o rinofaringe (incluye cortes axiales y coronales) correspondiente a Pertinencia en función a 6.08, por la cantidad: 1, por el valor de 758.200 debido a: paciente con tec severo, en regulares condiciones clinica esta imagen diagnostica no aporta datos clínicos relevantes que modifiquen conducta, por estado critico de paciente.||Se glosa El item  con código 21709, descripcion Columna cervical, dorsal o lumbar (espacio adicional) correspondiente a Pertinencia en función a 6.08, por la cantidad: 4, por el valor de 615.600 debido a: paciente que segun historia clinica de ingresa presenta trauma  por hiperextensión de columna cervical se reconoció estos segmentos no es pertinente realización de espacio adicional||Se glosa El item  con código 21715, descripcion Abdomen total correspondiente a Pertinencia en función a 6.08, por la cantidad: 1, por el valor de 946.500 debido a: una vez revisada historia clínica y de acuerdo con valoración médica de ingreso en urgencias se glosa tac de abdomen ; dado que no se evidencia justificación por parte del medico tratante para su solicitud ,ya que no hay antecedente de trauma abdominal, al examen fisico no  describen abdomen en tabla , sin signos de irritación  abdominal  o  algun indicio  de alteración de alguna víscera intraabdominal||Se glosa El item  con código 23116, descripcion Cateterismo vesical correspondiente a Facturacion en función a 1.23, por la cantidad: 1, por el valor de 42.900 debido a: procedimiento incluido en estancia en uci, no da lugar a cobro adicional||Se glosa El item  con código 29117, descripcion Terapia respiratoria: higiene bronquial (espirómetro incentivo, percusión, drenaje y ejercicios respiratorios), sesión correspondiente a Facturacion en función a 1.04, por la cantidad: 4, por el valor de 127.200 debido a: no da lugar a cobro de terapias   ya que se encuentran incluidas en la tarifa estancia en uci , artículo 43 y 44 Decreto al 2423 96 ||Se glosa El item  con código 37507, descripcion Intubación orotraqueal (exclusivamente en casos de reanimación) correspondiente a Facturacion en función a 1.23, por la cantidad: 1, por el valor de 173.200 debido a: procedimiento incluido en estancia en uci, no da lugar a cobro adicional||Se glosa El item  con código 6102, descripcion Toracostomía con drenaje cerrado correspondiente a Tarifas en función a 2.23, por la cantidad: 1, por el valor de 796.300 debido a: mayor valor cobrado segun manual tarifario se glosa la diferencia||Se glosa El item  con código 77701, descripcion MEDICAMENTOS correspondiente a Pertinencia en función a 6.07, por la cantidad: 1, por el valor de 1.371.414 debido a: no se reconoce medio de contraste en  imagenes diagnsoticas no pertinentes||</t>
  </si>
  <si>
    <t>Se glosa  en función a 3.65, por la cantidad: 1, por el valor de 612.475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- 06/05/2024|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</si>
  <si>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en función a 3.65, por la cantidad: 1, por el valor de 408.285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- 06/05/2024| se levanta objeción parcial por 3.65 teniendo en cuenta que se revisa siniestro se confirma ocurrencia en modo, tiempo y lugar, se reitera auditoria integral por concepto de: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</si>
  <si>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en función a 3.65, por la cantidad: 1, por el valor de 1.060.656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- 06/05/2024|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</si>
  <si>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El item  con código 21706, descripcion Senos paranasales o rinofaringe (incluye cortes axiales y coronales) correspondiente a Pertinencia en función a 6.08, por la cantidad: 1, por el valor de 758.200 debido a: No se considera pertinente la realización de tomografía de senos paranasales en un paciente sin deformidad ósea, alteraciones respiratorias, sangrados ni sospecha de fractura o anormalidades en el examen físico. ||Se glosa El item  con código 21708, descripcion Columna cervical, dorsal o lumbar (hasta tres espacios) correspondiente a Pertinencia en función a 6.08, por la cantidad: 1, por el valor de 643.400 debido a: Estudio tomográfico CERVICAL con adicionales   no pertinente,  hay evidencia de estudios radiológicos primarios que no evidencian lesiones a este nivel, los cuales junto a una buena evaluación clínica más una evolución adecuada suelen ser suficientes para la toma de decisiones respecto a las lesiones presentes.  ||Se glosa El item  con código 21709, descripcion Columna cervical, dorsal o lumbar (espacio adicional) correspondiente a Pertinencia en función a 6.08, por la cantidad: 4, por el valor de 615.600 debido a: Estudio tomográfico CERVICAL con adicionales   no pertinente,  hay evidencia de estudios radiológicos primarios que no evidencian lesiones a este nivel, los cuales junto a una buena evaluación clínica más una evolución adecuada suelen ser suficientes para la toma de decisiones respecto a las lesiones presentes.  ||</t>
  </si>
  <si>
    <t>Se glosa El item  con código 0301022572, descripcion Tornillo shanz ac 6.0 autoperforante 20040 correspondiente a Tarifas en función a 2.10, por la cantidad: 4, por el valor de 1.024.000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149.000   se glosa la diferencia||Se glosa El item  con código 0301022731, descripcion BARRA FRIBRA DE CARBONO14X400 correspondiente a Tarifas en función a 2.10, por la cantidad: 1, por el valor de 465.546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189.000   se glosa la diferencia||Se glosa El item  con código 0301320003, descripcion TORNILLO CORTICAL 3.5 X 14 MM correspondiente a Tarifas en función a 2.10, por la cantidad: 5, por el valor de 632.480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88.480  se glosa la diferencia||Se glosa El item  con código 0301320004, descripcion TORNILLO CORTICAL 3.5 X 16 MM correspondiente a Tarifas en función a 2.10, por la cantidad: 4, por el valor de 632.480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88.480 se glosa la diferencia||Se glosa El item  con código 0301320038, descripcion TORNILLO CORTICAL AUTOTARRAJANTE 3.5 X 18 MM correspondiente a Tarifas en función a 2.10, por la cantidad: 4, por el valor de 632.480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88.480 se glosa la diferencia||Se glosa El item  con código 0301320075, descripcion PLACA BLOQUEADA INNOBLOX DE 3.5 X 8 H correspondiente a Tarifas en función a 2.10, por la cantidad: 1, por el valor de 1.406.198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1.598.625 se glosa la diferencia||Se glosa El item  con código 0301320193, descripcion PLACA BLOQUEADA INNOBLOX DE 3.5 X 12 H correspondiente a Tarifas en función a 2.10, por la cantidad: 1, por el valor de 1.406.198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1.598.625 se glosa la diferencia||Se glosa El item  con código 13200, descripcion Drenaje, curetaje, secuestrectomía, de cúbito o radio correspondiente a Pertinencia en función a 6.23, por la cantidad: 1, por el valor de 2.191.800 debido a: Lo descrito en la nota quirúrgica no soporta la realización de drenaje, curetaje y secuestrectomía toda vez que no se menciona osteomielitis presencia de fragmentos óseos necróticos que requirieran alguna extracción, la preparación ósea y la limpieza de los fragmentos hacen parte integral de los procedimientos de osteosíntesis y reducción abierta de fracturas.||Se glosa El item  con código 13400, descripcion Drenaje, curetaje, secuestrectomía, de fémur correspondiente a Facturacion en función a 1.23, por la cantidad: 1, por el valor de 1.231.900 debido a: Lo descrito en la nota quirúrgica no soporta la realización de drenaje, curetaje y secuestrectomía toda vez que no se menciona osteomielitis presencia de fragmentos óseos necróticos que requirieran alguna extracción, la preparación ósea y la limpieza de los fragmentos hacen parte integral de los procedimientos quirugicos mayores como reducción abierta de fracturas.||Se glosa El item  con código 14332, descripcion Ligamentorrafia o reinserción ligamentos (una a dos) correspondiente a Pertinencia en función a 6.23, por la cantidad: 1, por el valor de 3.005.600 debido a:  La imagen radiológica no  describen signos de lesión ligamentaria, Las superficies y relación articular estan conservadas ademas   al alinear las estructuras óseas los tejidos blandos se recuperan.||Se glosa El item  con código 19509, descripcion Hemoclasificación (grupo sanguíneo y factor RH) correspondiente a Facturacion en función a 1.08, por la cantidad: 1, por el valor de 43.800 debido a: su valor está incluido en la tarifa de procesamiento||Se glosa El item  con código 19511, descripcion Hemoclasificación, prueba sérica correspondiente a Facturacion en función a 1.08, por la cantidad: 1, por el valor de 48.500 debido a: su valor está incluido en la tarifa de procesamiento||Se glosa El item  con código 21706, descripcion Senos paranasales o rinofaringe (incluye cortes axiales y coronales) correspondiente a Pertinencia en función a 6.08, por la cantidad: 1, por el valor de 758.200 debido a: No se considera pertinente la realización de tomografía facial o de senos paranasales en un paciente sin deformidad ósea, alteraciones respiratorias, sangrados ni sospecha de fractura o anormalidades en el examen físico  unicamente col lesion de labio||Se glosa El item  con código 21715, descripcion Abdomen total correspondiente a Pertinencia en función a 6.08, por la cantidad: 1, por el valor de 946.500 debido a: una vez revisada historia clínica y de acuerdo con valoración médica de ingreso en urgencias se glosa tac de abdomen ; dado que no se evidencia justificación por parte del medico tratante para su solicitud ,ya que no hay antecedente de trauma abdominal, al examen fisico no  describen abdomen en tabla , sin signos de irritación  abdominal  o  algun indicio  de alteración de alguna víscera intraabdominal||Se glosa El item  con código 37401, descripcion Curación simple con inmovilización correspondiente a Facturacion en función a 1.08, por la cantidad: 2, por el valor de 58.600 debido a: su valor está incluido en la tarifa de procesamiento||Se glosa El item  con código 38525, descripcion Sala especial correspondiente a Pertinencia en función a 6.01, por el tiempo correspondiente a 1 dias por el valor de 948.300 debido a: paciente sin criterios de manejo en uci, paciente estable hemodinamicamente, sin ningun tipo de soporte, se reconoce unidad de cuidado intermedio se glosa la diferencia||</t>
  </si>
  <si>
    <t>Se glosa  en función a 3.65, por la cantidad: 1, por el valor de 520.732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</si>
  <si>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en función a 3.65, por la cantidad: 1, por el valor de 1.782.089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21706, descripcion Senos paranasales o rinofaringe (incluye cortes axiales y coronales) correspondiente a Pertinencia en función a 6.08, por la cantidad: 1, por el valor de 667.800 debido a: tac de senos paranasales no justificado de acuerdo a signos clinicos y hallazgos se reconoce rx cara se glosa diferencia 667800||Respuesta Glosa: ysanchez - 06/05/2024| Se ratifica objeción de acuerdo con el concepto planteado inicialmente: Se glosa en función a 3.65, por la cantidad: 1, por el valor de 1.782.089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21706, descripcion Senos paranasales o rinofaringe (incluye cortes axiales y coronales) correspondiente a Pertinencia en función a 6.08, por la cantidad: 1, por el valor de 667.800 debido a: tac de senos paranasales no justificado de acuerdo a signos clinicos y hallazgos se reconoce rx cara se glosa diferencia 667800||</t>
  </si>
  <si>
    <t>Se glosa  en función a 3.65, por la cantidad: 1, por el valor de 1.312.896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38134, descripcion Habitación de cuatro ó mas camas correspondiente a Pertinencia en función a 6.01, por el tiempo correspondiente a 1 dias por el valor de 340.800 debido a: No se reconoce 1 habitación de 4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conducta.3.Se glosa El item con código 21701, descripcion Cráneo simple correspondiente a Pertinencia en función a 6.08, por la cantidad: 1, por el valor de 690.900 debido a: No se considera pertinente la solicitud de tomografía de cráneo simple, no hay trauma craneoencefálico documentado o alteración de conciencia que lo justifique, así como tampoco otros síntomas de alteración del sistema nervioso central, sin observación neurológica que muestre cambios, no se argumenta ||Respuesta Glosa: cperez - 07/05/2024| Se reitera objeción por 3.65 se revisa soportes y respuesta no se pudo confirmar ocurrencia en modo, tiempo y lugar, se reitera auditoria integral:  Se glosa El item con código 38134, descripcion Habitación de cuatro ó mas camas correspondiente a Pertinencia en función a 6.01, por el tiempo correspondiente a 1 dias por el valor de 340.800 debido a: No se reconoce 1 habitación de 4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conducta.3.Se glosa El item con código 21701, descripcion Cráneo simple correspondiente a Pertinencia en función a 6.08, por la cantidad: 1, por el valor de 690.900 debido a: No se considera pertinente la solicitud de tomografía de cráneo simple, no hay trauma craneoencefálico documentado o alteración de conciencia que lo justifique, así como tampoco otros síntomas de alteración del sistema nervioso central, sin observación neurológica que muestre cambios, no se argumenta escala de Glasgow menor de 1515, paciente hemodinamicamente estable sin deterioro neurológico||</t>
  </si>
  <si>
    <t>Se glosa  en función a 3.65, por la cantidad: 1, por el valor de 531.130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</si>
  <si>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en función a 3.65, por la cantidad: 1, por el valor de 1.826.219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21709, descripcion Columna cervical, dorsal o lumbar (espacio adicional) correspondiente a Pertinencia en función a 6.08, por la cantidad: 3, por el valor de 461.700 debido a: tac cervical y espacios adicionales no jsutificado sin alteraciones en region antomica pte con trauma lumbar sin alteraciones en rx o clinicas adicionales que ameriten ayuda dx, Se glosa El item con código 21708, descripcion Columna cervical, dorsal o lumbar (hasta tres espacios) correspondiente a Pertinencia en función a 6.08, por la cantidad: 1, por el valor de 643.400 debido a: no jsutificado sin alteraciones en region antomica pte con trauma lumbar sin alteraciones en rx o clinicas adicionales que ameriten ayuda dx||Respuesta Glosa: ysanchez - 06/05/2024| 996. No se acepta Devolución. De acuerdo al artículo 2.6.1.4.3.10 de la sección 3 del capítulo 4 deltítulo 1 de la parte 6 del libro 2 del Decreto 780 de 2016 Único Reglamentario del Sector Salud yProtección Social, en relación con la verificación de requisitos y Dando respuesta a su solicitud y asígestionar para dar continuidad al proceso del pago de los servicios Derivados del evento y quedeben ser cancelados por la aseguradora, Se adjunta FORMULARIO ÚNICO DE RECLAMACIÓN DELOS PRESTADORES DE SERVICIOS DE SALUD, donde se detalla ocurrencia y mecánica del evento,en modo tiempo y lugar, tipo de vehículo y condición de la víctima. Esta información se valida con elCERTIFICADO DE ATENCION PARA VICTIMAS DE ACCIDENTES DE TRANSITO (adjunto), esto enconcordancia con los documentos entregados por el paciente a su ingreso a la institución. De acuerdo con lo solicitado, por medio de estos documentos certificamos la atención prestada a lapaciente KATHERIN ISABEL OSPINO ROMERO identificado (a) con Cédula de CiudadaníaNo.1000117096, quien ingresa para recibir atención de lesiones derivadas de accidente de tránsito,del cual refiere que ocurrió el día 05032024, en el que se encontraba en condición deCONDUCTOR del vehículo de placas SOB04E amparado por la póliza 15024200012159. De esta manera nuestra solicitud se encuentra dentro de lo establecido en las normas que regulanlas coberturas del SOAT y está debidamente demostrada y soportada la ocurrencia del siniestro yque la versión de los hechos es veraz. Se resalta que INVERSIONES EN SALUD DEL VALLE S.A.S  CLINICA CALI, no se hace responsablepor cualquier inconsistencia con versiones posteriores de pacientes o terceros, las cuales seránresponsabilidad única y exclusiva de los mismos, con todas las consecuencias legales que estoimplique Adicionalmente se informa que la resolución 3047 del 2008 en su anexo técnico 6 cita que no sedeben realizar glosas y devoluciones al mismo tiempo, una vez subsanada la devolución se puedenrealizar glosas Teniendo en cuenta los argumentos suministrados no están acorde a la normatividad vigente por talmotivo se encuentra como glosa o devolución infundada o injustificada||</t>
  </si>
  <si>
    <t>Se glosa  en función a 3.65, por la cantidad: 1, por el valor de 490.320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</si>
  <si>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en función a 3.65, por la cantidad: 1, por el valor de 50.870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paciente.||Respuesta Glosa: cperez - 28/05/2024| Se reitera objeción: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t>
  </si>
  <si>
    <t>Se glosa  en función a 3.65, por la cantidad: 1, por el valor de 384.340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</si>
  <si>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El item  con código 38134, descripcion Habitación de cuatro ó mas camas correspondiente a Pertinencia en función a 6.01, por el tiempo correspondiente a 1 dias por el valor de 340.800 debido a: No se reconoce el código 38134, toda vez que no se se describen singnos o síntomas de alerta, que ameriten una estancia permanencia extendida, paciente estable,se prolongó estancia en espera de realización de procedimientos diagnósticos, interpretación de exámenes yo definición de la conducta médica.||Se glosa la factura con el rubro Pertinencia en función a 6.23, por la cantidad: 1, por el valor de 29.300 debido a: No es pertinente la facturación de varias curaciones, teniendo en cuenta que las curaciones se facturan por sesión y no por región anatómica, además  el procedimiento fue realizado por el mismo personal asistencial, procedimientos realizados en un mismo evento,se objeta 1 curación.||</t>
  </si>
  <si>
    <t>Se glosa El item  con código 14103, descripcion Drenaje, curetaje, secuestrectomía, falanges (una a dos) correspondiente a Facturacion en función a 1.23, por la cantidad: 1, por el valor de 474.400 debido a: Lo descrito en la nota quirúrgica no soporta la realización de drenaje, curetaje y secuestrectomía toda vez que no se menciona osteomielitis presencia de fragmentos óseos necróticos que requirieran alguna extracción, la preparación ósea y la limpieza de los fragmentos hacen parte integral de los procedimientos de osteosíntesis y reducción abierta de fracturas.||Se glosa El item  con código 15282, descripcion Dermoabración cara (parcial) correspondiente a Pertinencia en función a 6.23, por la cantidad: 1, por el valor de 1.972.500 debido a: Las lesiones descritas en region frontal y nasal  corresponden a menos del 5 del área corporal total según la tabla de LundBrowder avalada y utilizada internacionalmente para el cálculo de superficie corporal por segmentos,   su manejo puede realizarse en sala de curaciones,no se considera pertinente el cobro de un procedimientomayor al realizado||Se glosa El item  con código 19290, descripcion suero, orina y otros correspondiente a Pertinencia en función a 6.08, por la cantidad: 1, por el valor de 19.800 debido a: No se considera pertinente la realización de control de sodio potasio en un paciente sin trastornos hidroelectrolíticos previos o por el trauma, que tolera la vía oral y que no tiene lesiones que causen alteraciones en los niveles de electrolitos||Se glosa El item  con código 19792, descripcion Potasio correspondiente a Pertinencia en función a 6.08, por la cantidad: 1, por el valor de 48.900 debido a: No se considera pertinente la realización de control de sodio potasio en un paciente sin trastornos hidroelectrolíticos previos o por el trauma, que tolera la vía oral y que no tiene lesiones que causen alteraciones en los niveles de electrolitos||Se glosa El item  con código 21709, descripcion Columna cervical, dorsal o lumbar (espacio adicional) correspondiente a Pertinencia en función a 6.08, por la cantidad: 3, por el valor de 461.700 debido a: una vez revisada historia clínica y de acuerdo con valoración médica de ingreso en urgencias se glosa imagen de columna   ; dado que no se evidencia justificación por parte del medico tratante para su solicitud,  puesto que no se evidencia , crepitación , deformidad en columna, que indique lesion en algun cuerpo vertebral , el dolor no es indicación de estudio imagenológico||Se glosa El item  con código 21712, descripcion Tórax correspondiente a Pertinencia en función a 6.08, por la cantidad: 1, por el valor de 719.200 debido a: Una vez revisada historia clínica y de acuerdo con valoración médica de ingreso en urgencias no se evidencia reporte de lesiones Oseas o trauma de tejidos blandos, areas de crepitación  o zonas de hipoventilación a nivel de torax,  sin  imagen radiografica de torax  con hallazgos positivos que justifiquen escalonamiento imagenologico||</t>
  </si>
  <si>
    <t>Se glosa  en función a 3.65, por la cantidad: 1, por el valor de 686.460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38132, descripcion Habitación bipersonal correspondiente a Pertinencia en función a 6.01, por el tiempo correspondiente a 1 dias por el valor de 455.100 debido a: No se reconoce 1 habitación bipersonal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- 07/05/2024| Se reitera objeción por 3.65 se revisa soportes y respuesta no se pudo confirmar ocurrencia en modo, tiempo y lugar, se reitera auditoria integral:  Se glosa El item con código 38132, descripcion Habitación bipersonal correspondiente a Pertinencia en función a 6.01, por el tiempo correspondiente a 1 dias por el valor de 455.100 debido a: No se reconoce 1 habitación bipersonal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</si>
  <si>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en función a 3.65, por la cantidad: 1, por el valor de 434.549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</si>
  <si>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en función a 3.65, por la cantidad: 1, por el valor de 4.100.730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37401, descripcion Curación simple con inmovilización correspondiente a Facturacion en función a 1.23, por la cantidad: 1, por el valor de 29.300 debido a: no facturable incluida en derechos de sala de curacion||Respuesta Glosa: ysanchez - 06/05/2024| Se ratifica objeción de acuerdo con el concepto planteado inicialmente: Se glosa en función a 3.65, por la cantidad: 1, por el valor de 4.100.730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37401, descripcion Curación simple con inmovilización correspondiente a Facturacion en función a 1.23, por la cantidad: 1, por el valor de 29.300 debido a: no facturable incluida en derechos de sala de curacion||</t>
  </si>
  <si>
    <t>Se glosa la factura con el rubro Soportes en función a 3.65, por la cantidad: 1, por el valor de 1.603.507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1Se glosa El item con código 19827, descripcion Protrombina, tiempo PT correspondiente a Pertinencia en función a 6.08, por la cantidad: 1, por el valor de 49.900 debido a: No se considera pertinente la solicitud de exámenes de laboratorio teniendo en cuenta que el paciente no tiene documentada ninguna patología previa que afecte su salud, o que su estado esté comprometido.2.Se glosa El item con código 19958, descripcion Tromboplastina, tiempo parcial (PTT) correspondiente a Pertinencia en función a 6.08, por la cantidad: 1, por el valor de 48.500 debido a: No se considera pertinente la solicitud de exámenes de laboratorio teniendo en cuenta que el paciente no tiene documentada ninguna patología previa que afecte su salud, o que su estado esté comprometido.3.Se glosa El item con código 19304, descripcion Cuadro hemático o hemograma hematocrito y leucograma correspondiente a Pertinencia en función a 6.08, por la cantidad: 1, por el valor de 34.300 debido a: No se considera pertinente la solicitud de exámenes de laboratorio teniendo en cuenta que el paciente no tiene documentada ninguna patología previa que afecte su salud, o que su estado esté comprometido.||Respuesta Glosa: ysanchez - 06/05/2024| Se ratifica objeción de acuerdo con el concepto planteado inicialmente: Se glosa la factura con el rubro Soportes en función a 3.65, por la cantidad: 1, por el valor de 1.603.507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1Se glosa El item con código 19827, descripcion Protrombina, tiempo PT correspondiente a Pertinencia en función a 6.08, por la cantidad: 1, por el valor de 49.900 debido a: No se considera pertinente la solicitud de exámenes de laboratorio teniendo en cuenta que el paciente no tiene documentada ninguna patología previa que afecte su salud, o que su estado esté comprometido.2.Se glosa El item con código 19958, descripcion Tromboplastina, tiempo parcial (PTT) correspondiente a Pertinencia en función a 6.08, por la cantidad: 1, por el valor de 48.500 debido a: No se considera pertinente la solicitud de exámenes de laboratorio teniendo en cuenta que el paciente no tiene documentada ninguna patología previa que afecte su salud, o que su estado esté comprometido.3.Se glosa El item con código 19304, descripcion Cuadro hemático o hemograma hematocrito y leucograma correspondiente a Pertinencia en función a 6.08, por la cantidad: 1, por el valor de 34.300 debido a: No se considera pertinente la solicitud de exámenes de laboratorio teniendo en cuenta que el paciente no tiene documentada ninguna patología previa que afecte su salud, o que su estado esté comprometido.||</t>
  </si>
  <si>
    <t>Se glosa  en función a 3.65, por la cantidad: 1, por el valor de 555.265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</si>
  <si>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en función a 3.65, por la cantidad: 1, por el valor de 819.400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paciente,se enuncia auditoria integral: 1 . Se glosa El item con código 38935, descripcion Sala de observación correspondiente a Pertinencia en función a 6.01, por el tiempo correspondiente a 1 dias por el valor de 148.700 debido a: No es pertinente la facturación de observación teniendo en cuenta que el paciente está en estables condiciones generales, sin lesiones complejas, sin requerimiento de estancia prolongada para su tratamiento.2.Se glosa El item con código 21716, descripcion Extremidades y articulaciones correspondiente a Pertinencia en función a 6.08, por la cantidad: 1, por el valor de 589.300 debido a: Estudio tomográfico no es pertinente. Los estudios radiológicos son claros con un buen análisis respecto a los hallazgos y junto a una buena evaluación clínica más una evolución adecuada eran suficientes para la toma de decisiones respecto a las lesiones presentes evitando la toma apresurada de estudios por tomografía no pertinentes en el momento, perfectamente podían continuar el manejo correspondiente sin necesidad de estudios adicionales y apresurados, los cuales a la luz no cuentan con el soporte clínico suficiente que obligue su toma.||Respuesta Glosa: cperez - 07/05/2024|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es pertinente la facturación de observación teniendo en cuenta que el paciente está en estables condiciones generales, sin lesiones complejas, sin requerimiento de estancia prolongada para su tratamiento.2.Se glosa El item con código 21716, descripcion Extremidades y articulaciones correspondiente a Pertinencia en función a 6.08, por la cantidad: 1, por el valor de 589.300 debido a: Estudio tomográfico no es pertinente. Los estudios radiológicos son claros con un buen análisis respecto a los hallazgos y junto a una buena evaluación clínica más una evolución adecuada eran suficientes para la toma de decisiones respecto a las lesiones presentes evitando la toma apresurada de estudios por tomografía no pertinentes en el momento, perfectamente podían continuar el manejo correspondiente sin necesidad de estudios adicionales y apresurados, los cuales a la luz no cuentan con el soporte clínico suficiente que obligue su toma.||</t>
  </si>
  <si>
    <t>Se glosa la factura con el rubro Soportes en función a 3.65, por la cantidad: 1, por el valor de 1.066.595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El item con código 39202, descripcion Derechos de sala para curaciones correspondiente a Pertinencia en función a 6.23, por la cantidad: 1, por el valor de 29.300 debido a: No es pertinente la facturación del código 39202, teniendo en cuenta que al validar los soportes anexos en la historia clínica no se evidencia la nota de evolución con la descripción del procedimiento que certifique la realización de éste.||Respuesta Glosa: cperez - 07/05/2024| Se reitera objeción por 3.65 se revisa soportes y respuesta no se pudo confirmar ocurrencia en modo, tiempo y lugar, se reitera auditoria integral:  Se glosa El item con código 39202, descripcion Derechos de sala para curaciones correspondiente a Pertinencia en función a 6.23, por la cantidad: 1, por el valor de 29.300 debido a: No es pertinente la facturación del código 39202, teniendo en cuenta que al validar los soportes anexos en la historia clínica no se evidencia la nota de evolución con la descripción del procedimiento que certifique la realización de éste.||</t>
  </si>
  <si>
    <t>Se glosa  en función a 3.65, por la cantidad: 1, por el valor de 4.451.160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adicionalSe glosa El item con código 21706, descripcion Senos paranasales o rinofaringe (incluye cortes axiales y coronales) correspondiente a Pertinencia en función a 6.08, por la cantidad: 1, por el valor de 667.800 debido a: tac de senos paranasales no justificado de acuerdo a signos clinicos y hallazgos se reconoce rx cara se glosa diferencia, Se glosa El item con código 37401, descripcion Curación simple con inmovilización correspondiente a Facturacion en función a 1.06, por la cantidad: 2, por el valor de 58.600 debido a: curaciones no facturables incluidas en derechos de sala de curacion||Respuesta Glosa: ysanchez - 06/05/2024| Se ratifica objeción de acuerdo con el concepto planteado inicialmente: Se glosa en función a 3.65, por la cantidad: 1, por el valor de 4.451.160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adicionalSe glosa El item con código 21706, descripcion Senos paranasales o rinofaringe (incluye cortes axiales y coronales) correspondiente a Pertinencia en función a 6.08, por la cantidad: 1, por el valor de 667.800 debido a: tac de senos paranasales no justificado de acuerdo a signos clinicos y hallazgos se reconoce rx cara se glosa diferencia, Se glosa El item con código 37401, descripcion Curación simple con inmovilización correspondiente a Facturacion en función a 1.06, por la cantidad: 2, por el valor de 58.600 debido a: curaciones no facturables incluidas en derechos de sala de curacion||</t>
  </si>
  <si>
    <t>Se glosa  en función a 3.65, por la cantidad: 1, por el valor de 529.525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</si>
  <si>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El item  con código 13760, descripcion Reducción abierta de luxación acromio clavicular correspondiente a Pertinencia en función a 6.23, por la cantidad: 1, por el valor de 1.555.000 debido a: paciente con fractura de clavicula de tercio medio, esta localizacion no lesiona los ligamentos distales, no es pertinente la reparacion a este nivel, ademas la imagen radiografica no describe signos radiográficos de posible lesion, relaciones articulares conservados se reconoce al 100 porciento la osteosintesis de clavicula se glosa la diferencia||Se glosa El item  con código 13830, descripcion Sutura de fascia yo músculo yo tendón correspondiente a Facturacion en función a 1.23, por la cantidad: 1, por el valor de 200.100 debido a:  corresponde al cierre del abordaje quirúrgico ,   no  pertinente su cobro adicional ||Se glosa El item  con código 301320007, descripcion TORNILLO CORTICAL 3.5 X14 MM correspondiente a Tarifas en función a 2.10, por la cantidad: 5, por el valor de 790.600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88.480   se glosa la diferencia||Se glosa El item  con código 301320039, descripcion PLACA INNOBLOX DE CLAVICULA EN S TITANIO DER X 7 H UNIDAD correspondiente a Tarifas en función a 2.10, por la cantidad: 1, por el valor de 1.988.184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1.875.966   se glosa la diferencia||Se glosa El item  con código 301320109, descripcion TORNILLO DE BLOQUEO EN TITANIO DE 3.5 X 16 MM correspondiente a Tarifas en función a 2.10, por la cantidad: 1, por el valor de 266.400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201.600 se glosa la diferencia||Se glosa El item  con código 38132, descripcion Habitación bipersonal correspondiente a Pertinencia en función a 6.01, por el tiempo correspondiente a 2 dias por el valor de 910.200 debido a: paciente con fractura cerrada in criterios de manejo intra hospitalario, su intervención clínica pudo ser programado ambulatoriamente como urgencia diferido||</t>
  </si>
  <si>
    <t>Se glosa El item  con código 21701, descripcion Cráneo simple correspondiente a Pertinencia en función a 6.08, por la cantidad: 1, por el valor de 690.900 debido a: No se considera pertinente la solicitud de tomografía de cráneo simple, no hay trauma craneoencefálico documentado o alteración de conciencia que lo justifique, así como tampoco otros síntomas de alteración del sistema nervioso central, sin observación neurológica que muestre cambios, no se argumenta escala de Glasgow menor de 1515, paciente hemodinamicamente estable sin deterioro neurológico.||Respuesta Glosa: cperez - 09/07/2024| Se reitera glosa: No se considera pertinente la solicitud de tomografía de cráneo simple, no hay trauma craneoencefálico documentado o alteración de conciencia que lo justifique, así como tampoco otros síntomas de alteración del sistema nervioso central, sin observación neurológica que muestre cambios, no se argumenta escala de Glasgow menor de 1515, paciente hemodinamicamente estable sin deterioro neurológico.||</t>
  </si>
  <si>
    <t>Se glosa  en función a 3.65, por la cantidad: 1, por el valor de 1.738.979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21716, descripcion Extremidades y articulaciones correspondiente a Pertinencia en función a 6.08, por la cantidad: 2, por el valor de 1.178.600 debido a: tac de hombro derecho no jsutificado de acuerdo a resultado de imagenes previas de rx concluyentes sin beneficio terapeutico fractura no desplazada manejo conservador que indique n ueva ayuda diagnostica, tac de rodilla sin evidencia de lesiones en imagenes previas que indiquen nueva ayuda dx||Respuesta Glosa: ysanchez - 06/05/2024| Se ratifica objeción de acuerdo con el concepto planteado inicialmente: Se glosa en función a 3.65, por la cantidad: 1, por el valor de 1.738.979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21716, descripcion Extremidades y articulaciones correspondiente a Pertinencia en función a 6.08, por la cantidad: 2, por el valor de 1.178.600 debido a: tac de hombro derecho no jsutificado de acuerdo a resultado de imagenes previas de rx concluyentes sin beneficio terapeutico fractura no desplazada manejo conservador que indique n ueva ayuda diagnostica, tac de rodilla sin evidencia de lesiones en imagenes previas que indiquen nueva ayuda dx||</t>
  </si>
  <si>
    <t>Se glosa El item  con código 21201, descripcion Tórax (PA o P A y lateral), reja costal correspondiente a Pertinencia en función a 6.08, por la cantidad: 1, por el valor de 99.300 debido a: Una vez revisada historia clínica y de acuerdo con valoración médica de ingreso en urgencias no se evidencia reporte de lesiones Oseas o trauma de tejidos blandos, areas de crepitación  , el dolor no es indicación de estudio imagenológico, los demás signos clínicos  que orienten a posible lesión ósea son negativos.||Se glosa El item  con código 301320058, descripcion TORNILLO CORTICAL AUTORRAJANTE EN TITANIO 3.5 X 18 MM correspondiente a Tarifas en función a 2.10, por la cantidad: 4, por el valor de 632.480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88.480  se glosa la diferencia||Se glosa El item  con código 301320140, descripcion PLACA INNOBLOX DE CLAVICULA correspondiente a Tarifas en función a 2.10, por la cantidad: 1, por el valor de 1.377.150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2.487.000 se glosa la diferencia||Se glosa El item  con código 38134, descripcion Habitación de cuatro ó mas camas correspondiente a Pertinencia en función a 6.01, por el tiempo correspondiente a 1 dias por el valor de 340.800 debido a: paciente con luxacion s in criterios de manejo intra hospitalario, su intervención clínica pudo ser programado ambulatoriamente como urgencia diferido||Respuesta Glosa: ysanchez - 13/06/2024| Se ratifica objeción de acuerdo con el concepto planteado inicialmente: Se glosa El item con código 21201, descripcion Tórax (PA o P A y lateral), reja costal correspondiente a Pertinencia en función a 6.08, por la cantidad: 1, por el valor de 99.300 debido a: Una vez revisada historia clínica y de acuerdo con valoración médica de ingreso en urgencias no se evidencia reporte de lesiones Oseas o trauma de tejidos blandos, areas de crepitación , el dolor no es indicación de estudio imagenológico, los demás signos clínicos que orienten a posible lesión ósea son negativos.||Respuesta Glosa: ysanchez - 13/06/2024| Se ratifica objeción de acuerdo con el concepto planteado inicialmente: Se glosa El item con código 301320058, descripcion TORNILLO CORTICAL AUTORRAJANTE EN TITANIO 3.5 X 18 MM correspondiente a Tarifas en función a 2.10, por la cantidad: 4, por el valor de 632.480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88.480 se glosa la diferencia||Respuesta Glosa: ysanchez - 13/06/2024| Se ratifica objeción de acuerdo con el concepto planteado inicialmente: Se glosa El item con código 301320140, descripcion PLACA INNOBLOX DE CLAVICULA correspondiente a Tarifas en función a 2.10, por la cantidad: 1, por el valor de 1.377.150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2.487.000 se glosa la diferencia||Respuesta Glosa: ysanchez - 13/06/2024| Se ratifica objeción de acuerdo con el concepto planteado inicialmente: Se glosa El item con código 38134, descripcion Habitación de cuatro ó mas camas correspondiente a Pertinencia en función a 6.01, por el tiempo correspondiente a 1 dias por el valor de 340.800 debido a: paciente con luxacion s in criterios de manejo intra hospitalario, su intervención clínica pudo ser programado ambulatoriamente como urgencia diferido||</t>
  </si>
  <si>
    <t>Se glosa  en función a 3.65, por la cantidad: 1, por el valor de 511.585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hallazgos en auditoria integral||Respuesta Glosa: cperez - 27/05/2024| Se reitera objeción: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hallazgos en auditoria integral||</t>
  </si>
  <si>
    <t>Se glosa  en función a 3.65, por la cantidad: 1, por el valor de 191.259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paciente.||Respuesta Glosa: cperez - 07/05/2024| Se reitera objeción por 3.65 se revisa soportes y respuesta no se pudo confirmar ocurrencia en modo, tiempo y lugar ||</t>
  </si>
  <si>
    <t>Se glosa  en función a 3.65, por la cantidad: 1, por el valor de 1.484.255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38134, descripcion Habitación de cuatro ó mas camas correspondiente a Pertinencia en función a 6.01, por el tiempo correspondiente a 1 dias por el valor de 340.800 debido a: No se reconoce habitación de 4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- 27/05/2024| Se reitera objeción por 3.65 se revisa soportes y respuesta no se pudo confirmar ocurrencia en modo, tiempo y lugar, se reitera auditoria integral:  Se glosa El item con código 38134, descripcion Habitación de cuatro ó mas camas correspondiente a Pertinencia en función a 6.01, por el tiempo correspondiente a 1 dias por el valor de 340.800 debido a: No se reconoce habitación de 4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</si>
  <si>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en función a 3.65, por la cantidad: 1, por el valor de 2.415.189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21706, descripcion Senos paranasales o rinofaringe (incluye cortes axiales y coronales) correspondiente a Pertinencia en función a 6.08, por la cantidad: 1, por el valor de 667.800 debido a: tac de senos paranasales no justificado de acuerdo a signos clinicos y hallazgos se reconoce rx cara se glosa diferencia||Respuesta Glosa: ysanchez - 20/05/2024| Se ratifica objeción de acuerdo con el concepto planteado inicialmente: Se glosa en función a 3.65, por la cantidad: 1, por el valor de 2.415.189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21706, descripcion Senos paranasales o rinofaringe (incluye cortes axiales y coronales) correspondiente a Pertinencia en función a 6.08, por la cantidad: 1, por el valor de 667.800 debido a: tac de senos paranasales no justificado de acuerdo a signos clinicos y hallazgos se reconoce rx cara se glosa diferencia||</t>
  </si>
  <si>
    <t>Se glosa  en función a 3.65, por la cantidad: 1, por el valor de 434.045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- 27/05/2024|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</si>
  <si>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en función a 3.65, por la cantidad: 1, por el valor de 943.549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- 27/05/2024|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</si>
  <si>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Preglosa Técnica por Proceso, diferencia de valor en Código: 39202  Derechos de sala para curaciones.||Se glosa El item  con código 19509, descripcion Hemoclasificación (grupo sanguíneo y factor RH) correspondiente a Facturacion en función a 1.08, por la cantidad: 1, por el valor de 43.800 debido a: su valor está incluido en la tarifa de procesamiento||Se glosa El item  con código 19510, descripcion Hemoclasificación, prueba globular correspondiente a Facturacion en función a 1.08, por la cantidad: 1, por el valor de 18.200 debido a: su valor está incluido en la tarifa de procesamiento||Se glosa El item  con código 19511, descripcion Hemoclasificación, prueba sérica correspondiente a Facturacion en función a 1.08, por la cantidad: 1, por el valor de 48.500 debido a: su valor está incluido en la tarifa de procesamiento||Se glosa El item  con código 21709, descripcion Columna cervical, dorsal o lumbar (espacio adicional) correspondiente a Pertinencia en función a 6.08, por la cantidad: 4, por el valor de 615.600 debido a: no se evidencia justificación por parte del medico tratante para su solicitud,  puesto que no se evidencia ,  deformidad en columna,  disestesias, u otro signo clínico que indique lesión en algún cuerpo vertebral , el dolor no es indicación de estudio imagenológico.||Se glosa El item  con código 23116, descripcion Cateterismo vesical correspondiente a Facturacion en función a 1.23, por la cantidad: 1, por el valor de 42.900 debido a: procedimiento incluido en estancia de ucin, no facturable||Se glosa El item  con código 301022731, descripcion BARRA FIBRA correspondiente a Tarifas en función a 2.10, por la cantidad: 1, por el valor de 524.546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130.000  se glosa la diferencia||Se glosa El item  con código 301023503, descripcion TORNILLO SHANZ AC 6.0 AUTOPERFORANTE 20050 correspondiente a Tarifas en función a 2.10, por la cantidad: 4, por el valor de 1.264.000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89.000 se glosa la diferencia||Se glosa El item  con código 38825, descripcion Sala especial correspondiente a Pertinencia en función a 6.01, por el tiempo correspondiente a 2 dias por el valor de 1.297.200 debido a: paciente  en ucin, en pop inemdiato por rego de inestabilidad ehmodinamica se reconocen 24 de vigilancia en la unidad, paciente estable postquirugico sin ningun tipo de soporte, con mejoria de tensiones arteriales media superior a 60, se considera paciente pudo continuar vigilancia en bipersonal, ||</t>
  </si>
  <si>
    <t>Se glosa  en función a 3.65, por la cantidad: 1, por el valor de 2.193.899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21701, descripcion Cráneo simple correspondiente a Pertinencia en función a 6.08, por la cantidad: 1, por el valor de 690.900 debido a: No se considera pertinente la realizaciónde Tomografía de cráneo simple en un paciente sindeterioro de conciencia, a quien no se le realizó observaciónneurológica mínima de 6 horas en la cual mostraradeterioro, con Glasgow mayor de 13, Se glosa El item con código 21708, descripcion Columna cervical, dorsal o lumbar (hasta tres espacios) correspondiente a Pertinencia en función a 6.08, por la cantidad: 1, por el valor de 643.400 debido a: tac cervical y espacios adicionales no justificados sin hallazgos suficientes al examen fisico de inngreso que ameriten ayudas diagnosticas||Respuesta Glosa: ysanchez - 12/06/2024| Se ratifica objeción de acuerdo con el concepto planteado inicialmente: Se glosa en función a 3.65, por la cantidad: 1, por el valor de 2.193.899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21701, descripcion Cráneo simple correspondiente a Pertinencia en función a 6.08, por la cantidad: 1, por el valor de 690.900 debido a: No se considera pertinente la realizaciónde Tomografía de cráneo simple en un paciente sindeterioro de conciencia, a quien no se le realizó observaciónneurológica mínima de 6 horas en la cual mostraradeterioro, con Glasgow mayor de 13, Se glosa El item con código 21708, descripcion Columna cervical, dorsal o lumbar (hasta tres espacios) correspondiente a Pertinencia en función a 6.08, por la cantidad: 1, por el valor de 643.400 debido a: tac cervical y espacios adicionales no justificados sin hallazgos suficientes al examen fisico de inngreso que ameriten ayudas diagnosticas||</t>
  </si>
  <si>
    <t>Se glosa la factura con el rubro Soportes en función a 3.65, por la cantidad: 1, por el valor de 497.190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médica.||Respuesta Glosa: cperez - 13/06/2024|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t>
  </si>
  <si>
    <t>Se glosa la factura con el rubro Soportes en función a 3.65, por la cantidad: 1, por el valor de 1.184.490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El item con código 37401, descripcion Curación simple con inmovilización correspondiente a Pertinencia en función a 6.23, por la cantidad: 1, por el valor de 29.300 debido a: No es pertinente la facturación de código 37401, teniendo en cuenta que las curaciones se facturan por sesión y no por región anatómica, además el procedimiento fue realizado por el mismo personal asistencial, procedimientos realizados en un mismo evento, ademas se factura también el código 39202, curación simple, no se realiza inmovilización||Respuesta Glosa: cperez - 14/06/2024| Se reitera objeción por 3.65 se revisa soportes y respuesta no se pudo confirmar ocurrencia en modo, tiempo y lugar, se reitera auditoria integral:  Se glosa El item con código 37401, descripcion Curación simple con inmovilización correspondiente a Pertinencia en función a 6.23, por la cantidad: 1, por el valor de 29.300 debido a: No es pertinente la facturación de código 37401, teniendo en cuenta que las curaciones se facturan por sesión y no por región anatómica, además el procedimiento fue realizado por el mismo personal asistencial, procedimientos realizados en un mismo evento, ademas se factura también el código 39202, curación simple, no se realiza inmovilización||</t>
  </si>
  <si>
    <t>Se glosa la factura con el rubro Soportes en función a 3.65, por la cantidad: 1, por el valor de 391.290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1. Se glosa El item con código 21102, descripcion Brazo, pierna, rodilla, fémur, hombro, omoplato correspondiente a Pertinencia en función a 6.08, por la cantidad: 1, por el valor de 90.400 debido a: No se considera soportada la realización de radiografía ,teniendo en cuenta que en la historia clínica no se describen lesiones a ese nivel que sugieran trauma grave o fractura en esta región. Además, la naturaleza del trauma no está relacionada con lesión en dicha zona.2.Se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médica.||Respuesta Glosa: cperez - 14/06/2024| Se reitera objeción por 3.65 se revisa soportes y respuesta no se pudo confirmar ocurrencia en modo, tiempo y lugar, se reitera auditoria integral:  Se glosa El item con código 21102, descripcion Brazo, pierna, rodilla, fémur, hombro, omoplato correspondiente a Pertinencia en función a 6.08, por la cantidad: 1, por el valor de 90.400 debido a: No se considera soportada la realización de radiografía ,teniendo en cuenta que en la historia clínica no se describen lesiones a ese nivel que sugieran trauma grave o fractura en esta región. Además, la naturaleza del trauma no está relacionada con lesión en dicha zona.2.Se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t>
  </si>
  <si>
    <t>Se glosa El item  con código 19304, descripcion Cuadro hemático o hemograma hematocrito y leucograma correspondiente a Pertinencia en función a 6.08, por la cantidad: 1, por el valor de 34.300 debido a: Laboratorio no justificado  toda vez que el paciente no tiene documentada ninguna patología previa ni hallazgos clínicos que ameriten ayudas diagnosticas||Respuesta Glosa: cperez - 11/07/2024| Se reitera glosa: El item con código 19304, descripcion Cuadro hemático o hemograma hematocrito y leucograma correspondiente a Pertinencia en función a 6.08, por la cantidad: 1, por el valor de 34.300 debido a: Laboratorio no justificado toda vez que el paciente no tiene documentada ninguna patología previa ni hallazgos clínicos que ameriten ayudas diagnosticas||</t>
  </si>
  <si>
    <t>Se glosa  en función a 8.91, por la cantidad: 1, por el valor de 11.350.794 debido a: Según proceso de auditoria de campo se puedo establecer que las lesiones sufridas por  el  Sr RAMIRO MURIEL CORREA, no son como consecuencia o derivadas de un accidente de tránsito, dado que ocurrieron en  su vivienda el cual corresponde a  sitio privado y no cuenta con cobertura soat||Respuesta Glosa: ysanchez - 12/06/2024| Se ratifica objeción de acuerdo con el concepto planteado inicialmente: Se glosa en función a 8.91, por la cantidad: 1, por el valor de 11.350.794 debido a: Según proceso de auditoria de campo se puedo establecer que las lesiones sufridas por el Sr RAMIRO MURIEL CORREA, no son como consecuencia o derivadas de un accidente de tránsito, dado que ocurrieron en su vivienda el cual corresponde a sitio privado y no cuenta con cobertura soat, por lo anterior no es posible proceder  con reconocimiento del reclamo ||</t>
  </si>
  <si>
    <t>Se glosa  en función a 3.91, por la cantidad: 1, por el valor de 446.357 debido a: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médica.||Respuesta Glosa: cperez - 13/06/2024| Se reitera objeción: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t>
  </si>
  <si>
    <t>Se glosa El item  con código 38134, descripcion Habitación de cuatro ó mas camas correspondiente a Pertinencia en función a 6.01, por el tiempo correspondiente a 1 dias por el valor de 340.800 debido a: se documenta no oportunidad para el alta,  adecuada evolución  pop,  sin requerimiento de mas intervenciones por parte de especialista tratante ,  se glosa 15 de  abril||Respuesta Glosa: cperez - 17/06/2024| Se reitera glosa: El item con código 38134, descripcion Habitación de cuatro ó mas camas correspondiente a Pertinencia en función a 6.01, por el tiempo correspondiente a 1 dias por el valor de 340.800 debido a: se documenta no oportunidad para el alta, adecuada evolución pop, sin requerimiento de mas intervenciones por parte de especialista tratante , se glosa 15 de abril||</t>
  </si>
  <si>
    <t>Se glosa  en función a 3.65, por la cantidad: 1, por el valor de 2.356.787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37401, descripcion Curación simple con inmovilización correspondiente a Pertinencia en función a 6.23, por la cantidad: 4, por el valor de 87.900 debido a: no justificado cobro d ecuracion en inmovilizacion de acuerdo a ahistoria clinica se evidencia curaciones simples se reconoce sala de curacion se glosa diferenica, Se glosa El item con código 21706, descripcion Senos paranasales o rinofaringe (incluye cortes axiales y coronales) correspondiente a Pertinencia en función a 6.08, por la cantidad: 1, por el valor de 687.700 debido a: tac de senos paranasales no justificado de acuerdo a signos clinicos y hallazgos se reconoce rx cara se glosa diferencia||Respuesta Glosa: ysanchez - 14/06/2024| Se ratifica objeción de acuerdo con el concepto planteado inicialmente: Se glosa en función a 3.65, por la cantidad: 1, por el valor de 2.356.787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37401, descripcion Curación simple con inmovilización correspondiente a Pertinencia en función a 6.23, por la cantidad: 4, por el valor de 87.900 debido a: no justificado cobro d ecuracion en inmovilizacion de acuerdo a ahistoria clinica se evidencia curaciones simples se reconoce sala de curacion se glosa diferenica, Se glosa El item con código 21706, descripcion Senos paranasales o rinofaringe (incluye cortes axiales y coronales) correspondiente a Pertinencia en función a 6.08, por la cantidad: 1, por el valor de 687.700 debido a: tac de senos paranasales no justificado de acuerdo a signos clinicos y hallazgos se reconoce rx cara se glosa diferencia||</t>
  </si>
  <si>
    <t>Se glosa  en función a 3.91, por la cantidad: 1, por el valor de 766.698 debido a: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médica.||Respuesta Glosa: cperez - 17/06/2024| Se reitera objeción: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t>
  </si>
  <si>
    <t>Se glosa la factura con el rubro Soportes en función a 3.91, por la cantidad: 1, por el valor de 577.305 debido a: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médica.||Respuesta Glosa: cperez - 28/05/2024| Se reitera objeción: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t>
  </si>
  <si>
    <t>Se glosa  en función a 3.65, por la cantidad: 1, por el valor de 1.715.278 debido a: La información contenida en FURIPS e Historia clínica, en lo referente a los datos del accidente de tránsito, presentan inconsistencias que afectan su veracidad y no permiten verificar laOCURRENCIA DEL HECHO NI LA ACREDITACIÓN DE LA CALIDAD DE VÍCTIMA O DEL BENEFICIARIO, en concordancia con el Artículo 2.6.1.4.3.10 Verificación derequisitos.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paciente,adicional  Se glosa El item con código 21708, descripcion Columna cervical, dorsal o lumbar (hasta tres espacios) correspondiente a Pertinencia en función a 6.08, por la cantidad: 1, por el valor de 643.400 debido a: tac de columna lumbosacra y espacio adicionales sin hallazgos suficientes ni lesiones oseas en imagenes previas de rx, Se glosa El item con código 21709, descripcion Columna cervical, dorsal o lumbar (espacio adicional) correspondiente a Pertinencia en función a 6.08, por la cantidad: 3, por el valor de 461.700 debido a: tac de columna lumbosacra y espacio adicionales sin hallazgos suficientes que ameriten ayuda diagnostica se reconocio rx column||Respuesta Glosa: ysanchez - 13/06/2024| Se ratifica objeción de acuerdo con el concepto planteado inicialmente: Se glosa en función a 3.65, por la cantidad: 1, por el valor de 1.715.278 debido a: La información contenida en FURIPS e Historia clínica, en lo referente a los datos del accidente de tránsito, presentan inconsistencias que afectan su veracidad y no permiten verificar laOCURRENCIA DEL HECHO NI LA ACREDITACIÓN DE LA CALIDAD DE VÍCTIMA O DEL BENEFICIARIO, en concordancia con el Artículo 2.6.1.4.3.10 Verificación derequisitos.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paciente,adicional Se glosa El item con código 21708, descripcion Columna cervical, dorsal o lumbar (hasta tres espacios) correspondiente a Pertinencia en función a 6.08, por la cantidad: 1, por el valor de 643.400 debido a: tac de columna lumbosacra y espacio adicionales sin hallazgos suficientes ni lesiones oseas en imagenes previas de rx, Se glosa El item con código 21709, descripcion Columna cervical, dorsal o lumbar (espacio adicional) correspondiente a Pertinencia en función a 6.08, por la cantidad: 3, por el valor de 461.700 debido a: tac de columna lumbosacra y espacio adicionales sin hallazgos suficientes que ameriten ayuda diagnostica se reconocio rx columna||</t>
  </si>
  <si>
    <t>Se glosa El item  con código 21142, descripcion Columna lumbosacra correspondiente a Pertinencia en función a 6.08, por la cantidad: 1, por el valor de 139.300 debido a: no se reconoce radiografia de columna cervical ni uso de cuello blando, examen fisico de ingreso: cuello simetrico, movil, no doloroso, sin signos de rigidez, no adenopatias, no ingurgitacion yugular ni soplos carotideos||Se glosa El item  con código 21706, descripcion Senos paranasales o rinofaringe (incluye cortes axiales y coronales) correspondiente a Pertinencia en función a 6.08, por la cantidad: 1, por el valor de 758.200 debido a: no se reconoce tac Senos paranasales o rinofaringe, sin evidencia de alteracion de signos vitales, no se evidencia compromiso ocular yo visual, no dificultad en la apertura bucal, no hubo perdida dental, sin deformidad osea, alteraciones respiratorias, no se recurre a examenes de ayudas diagnosticas primarias que puedan indicar fractura y sugieran realizar examenes complementarios para definir diagnostico y plan de manejo, reporte de tac no evidencia fracturas u otros hallazgos relevantes, por lo tanto no pertinente su realizacion. ||</t>
  </si>
  <si>
    <t>Se glosa  en función a 3.65, por la cantidad: 1, por el valor de 2.840.733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a esto se enuncia auditoría integral1.Se glosa El item con código 77701, descripcion MEDICAMENTOS correspondiente a Pertinencia en función a 6.07, por la cantidad: 1, por el valor de 27.768 debido a: Los valores que vienen relacionados yo justificados en los soportes de la factura (CEFALEXINA 500 MG cantidad 21), presentan diferencias significativas respecto de los valores de distribución, venta yo comercialización del mercado yo de los que se encuentran debidamente reportados en el SISMED para la fecha de suministro del medicamento. En atención a lo anterior, el valor de reconocimiento para (CEFALEXINA ) es de 639.Se objeta 10143Los valores que vienen relacionados yo justificados en los soportes de la factura (Toxoide tetánico 40 UI), presentan diferencias significativas respecto de los valores de distribución, venta yo comercialización del mercado yo de los que se encuentran debidamente reportados en el SISMED para la fecha de suministro del medicamento. En atención a lo anterior, el valor de reconocimiento para (toxoide tetánico) es de 12.000.Se objeta 176252.Se glosa El item con código 21105, descrip||Respuesta Glosa: ysanchez - 13/06/2024| Se ratifica objeción de acuerdo con el concepto planteado inicialmente: Se glosa en función a 3.65, por la cantidad: 1, por el valor de 2.840.733 debido a: La información contenida en FURIPS e Historia clínica, en lo referente a los datos del accidente de tránsito, presentan inconsistencias que afectan su veracidad y no permiten verificar lanbsp;OCURRENCIA DEL HECHO NI LA ACREDITACIÓN DE LA CALIDAD DE VÍCTIMA O DEL BENEFICIARIO, en concordancia con el Artículo 2.6.1.4.3.10 Verificación denbsp;requisitos.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paciente,nbsp;adicional a esto se enuncia auditoría integral1.Se glosa El item con código 77701, descripcion MEDICAMENTOS correspondiente a Pertinencia en función a 6.07, por la cantidad: 1, por el valor de 27.768 debido a: Los valores que vienen relacionados yo justificados en los soportes de la factura (CEFALEXINA 500 MG cantidad 21), presentan diferencias significativas respecto de los valores de distribución, venta yo comercialización del mercado yo de los que se encuentran debidamente reportados en el SISMED para la fecha de suministro del medicamento. En atención a lo anterior, el valor de reconocimiento para (CEFALEXINA ) es de 639.Se objeta 10143Los valores que vienen relacionados yo justificados en los soportes de la factura (Toxoide tetánico 40 UI), presentan diferencias significativas respecto de los valores de distribución, venta yo comercialización del mercado yo de los que se encuentran debidamente reportados en el SISMED para la fecha de suministro del medicamento. En atención a lo anterior, el valor de reconocimiento para (toxoide tetánico) es de 12.000.Se objeta 176252.Se glosa El item con código 21105, descripcion Pelvis, cadera, articulaciones sacro ilíacas y coxo femorales correspondiente a Pertinencia en función a 6.08, por la cantidad: 2, por el valor de 153.400 debido a: No se considera pertinente la realización de radiografía de pelvis teniendo en cuenta que al examen físico el paciente no presenta inestabilidad en la valoración de la cadera, deformidad o limitación para la marcha||</t>
  </si>
  <si>
    <t>Se glosa  en función a 3.65, por la cantidad: 1, por el valor de 331.699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- 07/06/2024|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</si>
  <si>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en función a 3.65, por la cantidad: 1, por el valor de 477.268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37401, descripcion Curación simple con inmovilización correspondiente a Facturacion en función a 1.04, por la cantidad: 1, por el valor de 29.300 debido a: Se evidencia sobre facturación en una curación.3.Se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- 14/06/2024| Se reitera objeción por 3.65 se revisa soportes y respuesta no se pudo confirmar ocurrencia en modo, tiempo y lugar, se reitera auditoria integral:  Se glosa El item con código 37401, descripcion Curación simple con inmovilización correspondiente a Facturacion en función a 1.04, por la cantidad: 1, por el valor de 29.300 debido a: Se evidencia sobre facturación en una curación.3.Se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</si>
  <si>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El item  con código 15263, descripcion Tratamiento quirúrgico quemaduras en manos (no incluye dedos) correspondiente a Pertinencia en función a 6.23, por la cantidad: 1, por el valor de 1.008.100 debido a: Las lesiones descritas corresponden a menos del 5 del área corporal total según la tabla de LundBrowder avalada y utilizada internacionalmente para el cálculo de superficie corporal por segmentos,   su manejo puede realizarse en sala de curaciones,no se considera pertinente el cobro de un procedimientomayor al realizado||Se glosa El item  con código 21101, descripcion Mano, dedos, puño (muñeca), codo, pie,  clavícula, antebrazo, cuello de pie  (tobillo), edad ósea (carpograma), calcáneo correspondiente a Pertinencia en función a 6.08, por la cantidad: 5, por el valor de 348.500 debido a: segun registro clínico de ingreso paciente  únicamente con trauma de hombro  demas de extremidades sin  limitación en arcos de movimiento,  con trauma de tejidos blandos y herida, sin signos clínicos que sugieran compromiso óseo, como deformidad, crepitación ,   se considera que no tiene signos clínicos que orienten a posible compromiso oseo, el dolor no es indicacion de estudio imagenologico||</t>
  </si>
  <si>
    <t>Se glosa  en función a 3.65, por la cantidad: 1, por el valor de 1.774.793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21201, descripcion Tórax (PA o P A y lateral), reja costal correspondiente a Pertinencia en función a 6.08, por la cantidad: 1, por el valor de 99.300 debido a: rx no justificado sin hallazgos clinicos en region anatomica al examen de ingreso que ameriten ayuda diagnostica, Se glosa El item con código 37401, descripcion Curación simple con inmovilización correspondiente a Pertinencia en función a 6.23, por la cantidad: 1, por el valor de 72.500 debido a: curacion no facturable incluida en derechos de sala de curacion, Preglosa Técnica por Proceso, diferencia de valor en Código: 37401 Curación simple con inmovilización.||Respuesta Glosa: ysanchez - 12/06/2024| Se ratifica objeción de acuerdo con el concepto planteado inicialmente: Se glosa en función a 3.65, por la cantidad: 1, por el valor de 1.774.793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21201, descripcion Tórax (PA o P A y lateral), reja costal correspondiente a Pertinencia en función a 6.08, por la cantidad: 1, por el valor de 99.300 debido a: rx no justificado sin hallazgos clinicos en region anatomica al examen de ingreso que ameriten ayuda diagnostica, Se glosa El item con código 37401, descripcion Curación simple con inmovilización correspondiente a Pertinencia en función a 6.23, por la cantidad: 1, por el valor de 72.500 debido a: curacion no facturable incluida en derechos de sala de curacion, Preglosa Técnica por Proceso, diferencia de valor en Código: 37401 Curación simple con inmovilización.||</t>
  </si>
  <si>
    <t>Se glosa El item  con código 21201, descripcion Tórax (PA o P A y lateral), reja costal correspondiente a Pertinencia en función a 6.08, por la cantidad: 1, por el valor de 99.300 debido a: Una vez revisada historia clínica y de acuerdo con valoración médica de ingreso en urgencias no se evidencia reporte de lesiones Oseas o trauma de tejidos blandos, areas de crepitación  , el dolor no es indicación de estudio imagenológico, los demás signos clínicos  que orienten a posible lesión ósea son negativos.||Se glosa El item  con código 21706, descripcion Senos paranasales o rinofaringe (incluye cortes axiales y coronales) correspondiente a Pertinencia en función a 6.08, por la cantidad: 1, por el valor de 758.200 debido a: No se considera pertinente la realización de tomografía facial o de senos paranasales en un paciente sin deformidad ósea, alteraciones respiratorias, sangrados ni sospecha de fractura o anormalidades en el examen físico ||Se glosa El item  con código 21712, descripcion Tórax correspondiente a Pertinencia en función a 6.08, por la cantidad: 1, por el valor de 719.200 debido a: Una vez revisada historia clínica y de acuerdo con valoración médica de ingreso en urgencias no se evidencia reporte de lesiones Oseas o trauma de tejidos blandos, areas de crepitación  o zonas de hipoventilación a nivel de torax,  con  imagen radiograficad de torax normal, lo anterior en virtud que el dolor no es una indicación para realizar una ayudas diagnóstica tac de torax, por lo tanto se glosa por no justificar su pertinencia para su realización||Se glosa El item  con código 21715, descripcion Abdomen total correspondiente a Pertinencia en función a 6.08, por la cantidad: 1, por el valor de 946.500 debido a: una vez revisada historia clínica y de acuerdo con valoración médica de ingreso en urgencias se glosa tac de abdomen ; dado que no se evidencia justificación por parte del medico tratante para su solicitud ,ya que no hay antecedente de trauma abdominal, al examen fisico no  describen abdomen en tabla , sin signos de irritación  abdominal  o  algun indicio  de alteración de alguna víscera intraabdominal imagen diagnsotica gold estadar en paciente con trauma es ecofast en servicio de urgencias y segun hallazgos y clinica escalonamiento imagenologico||Se glosa El item  con código 77701, descripcion MEDICAMENTOS correspondiente a Pertinencia en función a 6.07, por la cantidad: 1, por el valor de 274.144 debido a: no se reconoce medio de contraste en procedimiento no pertinente||Respuesta Glosa: ysanchez - 13/06/2024| Se ratifica objeción de acuerdo con el concepto planteado inicialmente: Se glosa El item con código 21201, descripcion Tórax (PA o P A y lateral), reja costal correspondiente a Pertinencia en función a 6.08, por la cantidad: 1, por el valor de 99.300 debido a: Una vez revisada historia clínica y de acuerdo con valoración médica de ingreso en urgencias no se evidencia reporte de lesiones Oseas o trauma de tejidos blandos, areas de crepitación , el dolor no es indicación de estudio imagenológico, los demás signos clínicos que orienten a posible lesión ósea son negativos.||Respuesta Glosa: ysanchez - 13/06/2024| Se ratifica objeción de acuerdo con el concepto planteado inicialmente: Se glosa El item con código 21706, descripcion Senos paranasales o rinofaringe (incluye cortes axiales y coronales) correspondiente a Pertinencia en función a 6.08, por la cantidad: 1, por el valor de 758.200 debido a: No se considera pertinente la realización de tomografía facial o de senos paranasales en un paciente sin deformidad ósea, alteraciones respiratorias, sangrados ni sospecha de fractura o anormalidades en el examen físico||Respuesta Glosa: ysanchez - 13/06/2024| Se ratifica objeción de acuerdo con el concepto planteado inicialmente: Se glosa El item con código 21712, descripcion Tórax correspondiente a Pertinencia en función a 6.08, por la cantidad: 1, por el valor de 719.200 debido a: Una vez revisada historia clínica y de acuerdo con valoración médica de ingreso en urgencias no se evidencia reporte de lesiones Oseas o trauma de tejidos blandos, areas de crepitación o zonas de hipoventilación a nivel de torax, con imagen radiograficad de torax normal, lo anterior en virtud que el dolor no es una indicación para realizar una ayudas diagnóstica tac de torax, por lo tanto se glosa por no justificar su pertinencia para su realización||Respuesta Glosa: ysanchez - 13/06/2024| Se ratifica objeción de acuerdo con el concepto planteado inicialmente: Se glosa El item con código 21715, descripcion Abdomen total correspondiente a Pertinencia en función a 6.08, por la cantidad: 1, por el valor de 946.500 debido a: una vez revisada historia clínica y de acuerdo con valoración médica de ingreso en urgencias se glosa tac de abdomen ; dado que no se evidencia justificación por parte del medico tratante para su solicitud ,ya que no hay antecedente de trauma abdominal, al examen fisico no describen abdomen en tabla , sin signos de irritación abdominal o algun indicio de alteración de alguna víscera intraabdominal imagen diagnsotica gold estadar en paciente con trauma es ecofast en servicio de urgencias y segun hallazgos y clinica escalonamiento imagenologico||Respuesta Glosa: ysanchez - 13/06/2024| Se ratifica objeción de acuerdo con el concepto planteado inicialmente: Se glosa El item con código 77701, descripcion MEDICAMENTOS correspondiente a Pertinencia en función a 6.07, por la cantidad: 1, por el valor de 274.144 debido a: no se reconoce medio de contraste en procedimiento no pertinente||</t>
  </si>
  <si>
    <t>Se glosa El item  con código 16206, descripcion Curetaje óseo, maxilar o mandibular correspondiente a Pertinencia en función a 6.23, por la cantidad: 1, por el valor de 1.288.300 debido a: Lo descrito en la nota quirúrgica no soporta la realización de drenaje, curetaje y secuestrectomía toda vez que no se menciona osteomielitis presencia de fragmentos óseos necróticos que requirieran alguna extracción, la preparación ósea y la limpieza de los fragmentos hacen parte integral de los procedimientos de osteosíntesis y reducción abierta de fracturas.||Se glosa la factura con el rubro Pertinencia en función a 6.23, por la cantidad: 1, por el valor de 1.964.400 debido a: segun informe quirúrgico,  el procedimiento realizado no corresponde al facturado dado que no se describe procedimiento quirúrgico  ampliación de paredes óseas y  reposicionamiento  el globo ocular  procedimiento indicado  para  reducir la presión existente en la cavidad de la órbita. ||</t>
  </si>
  <si>
    <t>Se glosa  en función a 3.65, por la cantidad: 1, por el valor de 3.408.434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21712, descripcion Tórax correspondiente a Pertinencia en función a 6.08, por la cantidad: 1, por el valor de 619.900 debido a: tac de torax o jsutificado de acuerdo a halalzgos se reocncoe rx torax se glosa diferencia, Se glosa El item con código 19290, descripcion suero, orina y otros correspondiente a Pertinencia en función a 6.08, por la cantidad: 1, por el valor de 19.800 debido a: Laboratorio no justificado toda vez que el paciente no tiene documentada ninguna patología previa ni hallazgos clínicos que ameriten ayudas diagnosti, Se glosa El item con código 19290, descripcion suero, orina y otros correspondiente a Pertinencia en función a 6.08, por la cantidad: 1, por el valor de 19.800 debido a: Laboratorio no justificado toda vez que el paciente no tiene documentada ninguna patología previa ni hallazgos clínicos que ameriten ayudas diagnosticas, Se glosa El item con código 19304, descripcion Cuadro hemático o hemograma hematocrito y leucograma correspondiente a Pertinencia en función a 6.08, por la cantidad: 1, por el valor de 34.300 debido a: Laboratorio no justificado||Respuesta Glosa: ysanchez - 12/06/2024| Se ratifica objeción de acuerdo con el concepto planteado inicialmente: Se glosa en función a 3.65, por la cantidad: 1, por el valor de 3.408.434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21712, descripcion Tórax correspondiente a Pertinencia en función a 6.08, por la cantidad: 1, por el valor de 619.900 debido a: tac de torax o jsutificado de acuerdo a halalzgos se reocncoe rx torax se glosa diferencia, Se glosa El item con código 19290, descripcion suero, orina y otros correspondiente a Pertinencia en función a 6.08, por la cantidad: 1, por el valor de 19.800 debido a: Laboratorio no justificado toda vez que el paciente no tiene documentada ninguna patología previa ni hallazgos clínicos que ameriten ayudas diagnosti, Se glosa El item con código 19290, descripcion suero, orina y otros correspondiente a Pertinencia en función a 6.08, por la cantidad: 1, por el valor de 19.800 debido a: Laboratorio no justificado toda vez que el paciente no tiene documentada ninguna patología previa ni hallazgos clínicos que ameriten ayudas diagnosticas, Se glosa El item con código 19304, descripcion Cuadro hemático o hemograma hematocrito y leucograma correspondiente a Pertinencia en función a 6.08, por la cantidad: 1, por el valor de 34.300 debido a: Laboratorio no justificado toda vez que el paciente no tiene documentada ninguna patología previa ni hallazgos clínicos que ameriten ayudas diagnosticas, Se glosa El item con código 19441, descripcion Fibrinógeno correspondiente a Pertinencia en función a 6.08, por la cantidad: 1, por el valor de 31.400 debido a: Laboratorio no justificado toda vez que el paciente no tiene documentada ninguna patología previa ni hallazgos clínicos que ameriten ayudas diagnosticas||</t>
  </si>
  <si>
    <t>Se glosa  en función a 3.65, por la cantidad: 1, por el valor de 5.389.353 debido a:  la información contenida en furips,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no se considera pertinente la realización de drenaje, curetaje y secuestrectomia, favor aportar nota quirúrgica donde se aclare la realización de los procedimientos facturados, sujeto a nueva auditoria.||Respuesta Glosa: ysanchez - 10/07/2024| 996.No se acepta devolución, injustificada e infundada: el enunciado referido por la entidadaseguradora de póliza soat no hace parte del manual de uso de la Resolución 3047, en su anexotécnico No 6 integrado en el decreto 780 del año 2016, las causales de devolución son taxativas ydeben estar vinculadas al manual de uso. De acuerdo a ley 1438 del 2011 artículo 143 : PRUEBA DE ACCIDENTE DE TRANSITO : SERÁSUFICIENTE LA DECLARACIÓN DEL MÉDICO DE URGENCIAS SOBRE ESTE HECHO, EN EL FORMATOQUE SE ESTABLEZCA PARA EL EFECTO POR PARTE DEL MINISTERIO DE LA PROTECCIÓN SOCIAL,SIN PERJUICIO DE LA INTERVENCIÓN DE LA AUTORIDAD DE TRÁNSITO Y DE LA POSIBILIDAD DEQUE LA ASEGURADORA DEL SOAT REALICE AUDITORÍAS POSTERIORES. Se puede verificar en eldocumento clínico que el médico tratante está certificando y declarando que la atención recibida porel paciente es a causa del accidente de tránsito. Certificamos que la versión de los hechos es veraz y la información del vehículo implicado perteneceal amparado por la póliza del asunto. Nuestra solicitud se encuentra dentro de lo establecido en lasnormas que regulan las coberturas del SOAT y está debidamente demostrada y soportada laocurrencia del siniestro. De acuerdo con DECRETO 2644 DEL AO 2022 EN SU ARTÍCULO 2.MODIFICACIÓN DEL ARTÍCULO 2.6.1.4.2.3. DEL DECRETO 780 DE 2016, ÚNICO REGLAMENTARIODEL SECTOR SALUD Y PROTECCIÓN SOCIAL. MODIFÍQUESE EL ARTÍCULO 2.6.1.4.2.3. DELDECRETO 780 DE 2016. De igual manera se realiza auditoria integral de los soportes adjuntos factura, detallado, furips ,historia clínica, epicrisis y demás soportes donde se evidencia que están diligenciadoscorrectamente y no presentan inconsistencias, la información la cual se encuentra consignada en lahistoria clínica es la que brinda el paciente yo familiar al momento del ingreso a la institución.||</t>
  </si>
  <si>
    <t>Se glosa  en función a 3.65, por la cantidad: 1, por el valor de 1.078.193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Auditoria integral: Se glosa El item con código 21101, descripcion Mano, dedos, puño (muñeca), codo, pie, clavícula, antebrazo, cuello de pie (tobillo), edad ósea (carpograma), calcáneo correspondiente a Pertinencia en función a 6.08, por la cantidad: 1, por el valor de 139.400 debido a: SOLO SE RECONOCE UNA RADIOGRAFIA DE MANO LA OTRA PROYECCION NO PERTINENTE SEGUN HALLAZGOS CINICOS.||Respuesta Glosa: cperez - 14/06/2024| Se reitera objeción: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Auditoria integral: Se glosa El item con código 21101, descripcion Mano, dedos, puño (muñeca), codo, pie, clavícula, antebrazo, cuello de pie (tobillo), edad ósea (carpograma), calcáneo correspondiente a Pertinencia en función a 6.08, por la cantidad: 1, por el valor de 139.400 debido a: SOLO SE RECONOCE UNA RADIOGRAFIA DE MANO LA OTRA PROYECCION NO PERTINENTE SEGUN HALLAZGOS CINICOS.||</t>
  </si>
  <si>
    <t>Se glosa El item  con código 21102, descripcion Brazo, pierna, rodilla, fémur, hombro, omoplato correspondiente a Tarifas en función a 2.02, por la cantidad: 1, por el valor de 22.600 debido a: Se descuenta el 25 del valor estipulado para la radiografía teniendo en cuenta que no se anexa a la reclamación el respectivo informe escrito del médico especialista radiólogo según lo establecido en el Parágrafo 1, Articulo 23 del Decreto 2423 de 1996.||</t>
  </si>
  <si>
    <t>Se glosa  en función a 3.65, por la cantidad: 1, por el valor de 959.520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sin observaciones adicionales en auditoria integral.||Respuesta Glosa: cperez - 13/06/2024| Se reitera objeción: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sin observaciones adicionales en auditoria integral.||</t>
  </si>
  <si>
    <t>Se glosa  en función a 3.65, por la cantidad: 1, por el valor de 1.292.838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sin observaciones adicionales  en auditoria integral.||Respuesta Glosa: cperez - 13/06/2024| Se reitera objeción: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sin observaciones adicionales en auditoria integral.||</t>
  </si>
  <si>
    <t>Se glosa  en función a 3.65, por la cantidad: 1, por el valor de 1.865.940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21706, descripcion Senos paranasales o rinofaringe (incluye cortes axiales y coronales) correspondiente a Pertinencia en función a 6.08, por la cantidad: 1, por el valor de 667.800 debido a: tac de senos paranasales no justificado de acuerdo a signos clinicos y hallazgos se reconoce rx cara se glosa diferencia||Respuesta Glosa: ysanchez - 12/06/2024| Se ratifica objeción de acuerdo con el concepto planteado inicialmente: Se glosa en función a 3.65, por la cantidad: 1, por el valor de 1.865.940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21706, descripcion Senos paranasales o rinofaringe (incluye cortes axiales y coronales) correspondiente a Pertinencia en función a 6.08, por la cantidad: 1, por el valor de 667.800 debido a: tac de senos paranasales no justificado de acuerdo a signos clinicos y hallazgos se reconoce rx cara se glosa diferencia||</t>
  </si>
  <si>
    <t>Se glosa la factura con el rubro Soportes en función a 3.65, por la cantidad: 1, por el valor de 554.759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El item con código 38935, descripcion Sala de observación correspondiente a Pertinencia en función a 6.01, por el tiempo correspondiente a 1 dias por el valor de 148.700 debido a: No pertinente sala de observación, Traumatismo de bajo impacto, no se describe en historia clínica signos o síntomas graves de lesiones óseas, se trata de lesiones de tejidos blandos, paciente estable, sin seguimiento neurológico que justifique la sala de observación.||Respuesta Glosa: cperez - 14/06/2024| Se reitera objeción: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El item con código 38935, descripcion Sala de observación correspondiente a Pertinencia en función a 6.01, por el tiempo correspondiente a 1 dias por el valor de 148.700 debido a: No pertinente sala de observación, Traumatismo de bajo impacto, no se describe en historia clínica signos o síntomas graves de lesiones óseas, se trata de lesiones de tejidos blandos, paciente estable, sin seguimiento neurológico que justifique la sala de observación.||</t>
  </si>
  <si>
    <t>Se glosa El item  con código 13170, descripcion Osteosíntesis en clavícula correspondiente a Pertinencia en función a 6.23, por la cantidad: 1, por el valor de 655.600 debido a: esta mal liquidado el procedimiento es misma region de la reduccion de fractura distal de clavicula solo hacen ampliacion de la via de ingreso por tanto n o hay lugar a cobro de materiales ni derechos de sala del grupo menor en este caso la osteosintesis, solo se reconocen los honorarios al 50||Se glosa El item  con código 13830, descripcion Sutura de fascia yo músculo yo tendón correspondiente a Facturacion en función a 1.23, por la cantidad: 1, por el valor de 348.200 debido a: mal liquidado es en la misma region que el principal por la misma especialidad, colgajo de piel regional, por lo cual no hay lugar a cobro de materiales ni derechos de sala, solo se reconocen para la sutura los honorarios||</t>
  </si>
  <si>
    <t>Se glosa El item  con código 14163, descripcion Reducción abierta fractura falanges mano (una a dos) correspondiente a Facturacion en función a 1.23, por la cantidad: 1, por el valor de 579.600 debido a: LIQUIDACION ERRONEA DEL PROCEDIEMINTO SE REALIZAN TODOS EN LA MISMA REGION ANATOMICA POR LO CUAL SOLO SION FACTURABLES DERECHOS DE SALA DEL PRINCIPAL QUE ES GRUPO 20 LOS OTROS DERECHOS DE SALA Y MATERIALES NO SON FACTURABLES UNICAMENTE SE RECONOCEN LOS HONORARIOS ||Se glosa El item  con código 14234, descripcion Injerto de tendón flexor un dedo correspondiente a Facturacion en función a 1.23, por la cantidad: 1, por el valor de 718.700 debido a: LIQUIDACION ERRONEA DEL PROCEDIEMINTO SE REALIZAN TODOS EN LA MISMA REGION ANATOMICA POR LO CUAL SOLO SION FACTURABLES DERECHOS DE SALA DEL PRINCIPAL QUE ES GRUPO 20 LOS OTROS DERECHOS DE SALA Y MATERIALES NO SON FACTURABLES UNICAMENTE SE RECONOCEN LOS HONORARIOS ||Se glosa El item  con código 21706, descripcion Senos paranasales o rinofaringe (incluye cortes axiales y coronales) correspondiente a Pertinencia en función a 6.08, por la cantidad: 1, por el valor de 758.200 debido a: PACIENTE CON HERIDA UNICA EN CARA SUPRA CILIAR SE TIENE REGISTRO FOTOGRAFICO SIN SIGNOS AL EXAMEN FISICO COMO DEFORMIDAD, CREPITACION, U OTROS QUE SUGUERAN FRACTURA SIN ESCALONAMIENTO DIAGNOSTICO SE CONSITERA TAC DE CARA NO PERTINENTE||Se glosa El item  con código 21716, descripcion Extremidades y articulaciones correspondiente a Pertinencia en función a 6.08, por la cantidad: 1, por el valor de 589.300 debido a: TAC DE CODO NO PERTINENTE SIN LESIONES EN IMAGENES PREVIAS QUE REQUIERQAN MAS ESPECIFICIDAD||</t>
  </si>
  <si>
    <t>Se glosa  en función a 3.65, por la cantidad: 1, por el valor de 402.120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- 11/07/2024| se levanta objeción parcial por 3.65 teniendo en cuenta que se revisa siniestro se confirma ocurrencia en modo, tiempo y lugar, se reitera auditoria integral por concepto de: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</si>
  <si>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en función a 3.65, por la cantidad: 1, por el valor de 889.401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77701, descripcion MEDICAMENTOS correspondiente a Tarifas en función a 2.07, por la cantidad: 1, por el valor de 17.425 debido a: Se reconoce TOXOIDE TETANICO Amp, cantidad 1, al precio promedio de venta al público, que es de 12.200 unidad se glosa la diferencia en el cobro, según lo establecido en el artículo 56, decreto 2423 de 1996.3.Se glosa El item con código 19958, descripcion Tromboplastina, tiempo parcial (PTT) correspondiente a Pertinencia en función a 6.08, por la cantidad: 1, por el valor de 48.500 debido a: No se considera pertinente la solicitud de ptt, toda vez que el paciente no tiene documentada ninguna patología previa que afecte la coagulación, tampoco tiene traumas que hagan sospechar perdida aguda de sangre ni se le realizaron procedimientos que fueran a causar al paciente sangrado abundante, no se documentan antecedentes que justifiquen toma de laboratorios.4.Se glosa El item con código 19827, descripcion Protrombina, tiempo PT correspondiente a Pertinencia en función a 6.08, por la cantidad: 1, por el valor de 49.900 debido a: No se considera pertinente la solicitud d||Respuesta Glosa: cperez - 11/07/2024| Se reitera objeción por 3.65 se revisa soportes y respuesta no se pudo confirmar ocurrencia en modo, tiempo y lugar, se reitera auditoria integral: 2.Se glosa El item con código 77701, descripcion MEDICAMENTOS correspondiente a Tarifas en función a 2.07, por la cantidad: 1, por el valor de 17.425 debido a: Se reconoce TOXOIDE TETANICO Amp, cantidad 1, al precio promedio de venta al público, que es de 12.200 unidad se glosa la diferencia en el cobro, según lo establecido en el artículo 56, decreto 2423 de 1996.3.Se glosa El item con código 19958, descripcion Tromboplastina, tiempo parcial (PTT) correspondiente a Pertinencia en función a 6.08, por la cantidad: 1, por el valor de 48.500 debido a: No se considera pertinente la solicitud de ptt, toda vez que el paciente no tiene documentada ninguna patología previa que afecte la coagulación, tampoco tiene traumas que hagan sospechar perdida aguda de sangre ni se le realizaron procedimientos que fueran a causar al paciente sangrado abundante, no se documentan antecedentes que justifiquen toma de laboratorios.4.Se glosa El item con código 19827, descripcion Protrombina, tiempo PT correspondiente a Pertinencia en función a 6.08, por la cantidad: 1, por el valor de 49.900 debido a: No se considera pertinente la solicitud de pt, toda vez que el paciente no tiene documentada ninguna patología previa que afecte la coagulación, tampoco tiene traumas que hagan sospechar perdida aguda de sangre ni se le realizaron procedimientos que fueran a causar al paciente sangrado abundante, no se documentan antecedentes que justifiquen toma de laboratorios.5.Se glosa El item con código 19304, descripcion Cuadro hemático o hemograma hematocrito y leucograma correspondiente a Pertinencia en función a 6.08, por la cantidad: 1, por el valor de 34.300 debido a: No se considera pertinente la solicitud de cuadro hemático, toda vez que el paciente no tiene documentada ninguna patología previa que afecte la coagulación, tampoco tiene traumas que hagan sospechar perdida aguda de sangre ni se le realizaron procedimientos que fueran a causar al paciente sangrado abundante, no se documentan antecedentes que justifiquen toma de laboratorios.6.Se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</si>
  <si>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El item  con código 0301320007, descripcion TORNILLO CORTICAL AUTORROSCANTE  EN TITANIO 3.5 X 14 MM correspondiente a Tarifas en función a 2.06, por la cantidad: 6, por el valor de 678.384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para cada tornillo 133.536||Se glosa El item  con código 0301320024, descripcion TORNILLO CORTICAL  24 X 12 MM correspondiente a Tarifas en función a 2.06, por la cantidad: 1, por el valor de 113.064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para tornillo 133536||Se glosa El item  con código 0301320039, descripcion PLACA INNOBLOX DE CLAVICULA EN S correspondiente a Tarifas en función a 2.06, por la cantidad: 1, por el valor de 878.706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para placa es de 2.985.444||Se glosa El item  con código 13100, descripcion Drenaje, curetaje, secuestrectomía, de escápula y clavícula correspondiente a Pertinencia en función a 6.23, por la cantidad: 1, por el valor de 200.100 debido a: Lo descrito en la nota quirúrgica no soporta la realización de drenaje, curetaje y secuestrectomía toda vez que no se menciona osteomielitis presencia de fragmentos óseos necróticos que requirieran alguna extracción, la preparación ósea y la limpieza de los fragmentos hacen parte integral de los procedimientos de osteosíntesis y reducción abierta de fracturas.||</t>
  </si>
  <si>
    <t>Se glosa  en función a 3.65, por la cantidad: 1, por el valor de 2.029.038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a esto se enuncia auditoría integral1.Se glosa El item con código 77702, descripcion MATERIALES E INSUMOS correspondiente a Facturacion en función a 1.06, por la cantidad: 1, por el valor de 22.884 debido a: Se glosa Insumos (CONECTOR )el cual No es facturable toda vez que se encuentra incluido en los derechos de sala según lo establecido en el Parágrafo 2, Artículo 49 del Decreto 2423 de 1996.||Respuesta Glosa: ysanchez - 08/07/2024| Se ratifica objeción de acuerdo con el concepto planteado inicialmente: Se glosa en función a 3.65, por la cantidad: 1, por el valor de 2.029.038 debido a: La información contenida en FURIPS e Historia clínica, en lo referente a los datos del accidente de tránsito, presentan inconsistencias que afectan su veracidad y no permiten verificar lanbsp;OCURRENCIA DEL HECHO NI LA ACREDITACIÓN DE LA CALIDAD DE VÍCTIMA O DEL BENEFICIARIO, en concordancia con el Artículo 2.6.1.4.3.10 Verificación denbsp;requisitos.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paciente,nbsp;adicional a esto se enuncia auditoría integral1.Se glosa El item con código 77702, descripcion MATERIALES E INSUMOS correspondiente a Facturacion en función a 1.06, por la cantidad: 1, por el valor de 22.884 debido a: Se glosa Insumos (CONECTOR )el cual No es facturable toda vez que se encuentra incluido en los derechos de sala según lo establecido en el Parágrafo 2, Artículo 49 del Decreto 2423 de 1996.||</t>
  </si>
  <si>
    <t>Se glosa la factura con el rubro Soportes en función a 3.91, por la cantidad: 1, por el valor de 358.305 debido a: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médica.||Respuesta Glosa: cperez - 11/07/2024| Se reitera objeción por 3.91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t>
  </si>
  <si>
    <t>Se glosa El item  con código 14144, descripcion Injerto óseo en falanges (una a dos) correspondiente a Facturacion en función a 1.03, por la cantidad: 1, por el valor de 199.600 debido a: honorarios quirúrgicos al 50, mismo tiempo quirurgico mismo especialista misma via misma región anatómica se glosa diferencia||Se glosa El item  con código 14175, descripcion Reducción abierta luxación interfalángica (una a dos) correspondiente a Facturacion en función a 1.03, por la cantidad: 1, por el valor de 299.400 debido a: honorarios quirúrgicos al 50, mismo tiempo quirurgico mismo especialista misma via misma región anatómica se glosa diferencia||Se glosa El item  con código 14212, descripcion Tenorrafia extensores dedos (cada uno) correspondiente a Facturacion en función a 1.05, por la cantidad: 1, por el valor de 742.700 debido a: tenorrafia mismo tiempo quirurgico mismo especialista misma via misma región anatómica no facturables derechos de sala ni materiales se reconocen solo las del principal||Se glosa El item  con código 15183, descripcion Dermoabración área general correspondiente a Soportes en función a 3.41, por la cantidad: 1, por el valor de 648.200 debido a: sin soporte de realización en la descripcion quirurgica adjunta no pertinente no soportado||</t>
  </si>
  <si>
    <t>Se glosa  en función a 3.91, por la cantidad: 1, por el valor de 313.809 debido a: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médica.||Respuesta Glosa: cperez - 11/07/2024| Se reitera objeción por 3.91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t>
  </si>
  <si>
    <t>Se glosa El item  con código 21712, descripcion Tórax correspondiente a Pertinencia en función a 6.08, por la cantidad: 1, por el valor de 719.200 debido a: no pertinente paciente con trauma en torax con auscultación normal solo dolor a la palpacion con rx normal de torax si la sospecha es fractura se debio solicitar rx de reja costal hallazgo final fractura costal no pertinente tac||Se glosa El item  con código 21715, descripcion Abdomen total correspondiente a Pertinencia en función a 6.08, por la cantidad: 1, por el valor de 946.500 debido a: no pertinente paciente no presenta signos o síntomas de lesión abdominal tiene un examen medico de ingreso sin ningún hallazgo positivo y si lo hubiese no hay escalonamiento con ecofast||Se glosa El item  con código 2201020453, descripcion MULTA TALLA M correspondiente a Tarifas en función a 2.06, por la cantidad: 1, por el valor de 235.000 debido a: mayor valor cobrado referente al valor comercial promedio para muletas se glosa la diferencia cotizado 65.000||Se glosa El item  con código IMAGEN, descripcion IOHEXOL 300MG100ML correspondiente a Facturacion en función a 1.07, por la cantidad: 4, por el valor de 548.288 debido a: medio de contraste para tomografias no pertinentes||Se glosa Los items con código 0301263874, descripcion CLAVO EXPER DE TIBIA 10 X 320 MM correspondiente a Soportes en función a 3.06, por la cantidad: 1, por el valor de 2.499.725 debido a: no adjuntan descripción quirúrgica que relacione  el material de osteosíntesis facturado||Se glosa Los items con código 0301263898, descripcion TORNILLO DE BLOQUEO DE TIBIA correspondiente a Soportes en función a 3.06, por la cantidad: 1, por el valor de 787.800 debido a: no adjuntan descripción quirúrgica que relacione  el material de osteosíntesis facturado||Se glosa Los items con código 0301263899, descripcion TORNILLO DE BLOQUEO DE TIBIA TIPO EXPERT EN TIT DE 4.5 X 35 MM correspondiente a Soportes en función a 3.06, por la cantidad: 2, por el valor de 1.575.600 debido a: no adjuntan descripción quirúrgica que relacione  el material de osteosíntesis facturado||Se glosa Los items con código 0301263901, descripcion TORNILLO DE BLOQUEO DE TIBIA TIPO EXPERT EN TIT DE 4.5 X 30 MM correspondiente a Facturacion en función a 1.06, por la cantidad: 1, por el valor de 787.800 debido a: no adjuntan descripción quirúrgica que relacione  el material de osteosíntesis facturado||Se glosa Los items con código 21602, descripcion Portátiles con fluoroscopia yo intensificador de imagen (practicado en quirófanos); al valor del estudio, agregar: correspondiente a Facturacion en función a 1.08, por la cantidad: 1, por el valor de 209.900 debido a: no adjuntan descripción quirúrgica que relacione  uso de fluoroscopia||</t>
  </si>
  <si>
    <t>Se glosa  en función a 3.91, por la cantidad: 1, por el valor de 647.056 debido a: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médica.||Respuesta Glosa: cperez - 11/07/2024| Se reitera objeción por 3.91 se revisa soportes y respuesta no se pudo confirmar ocurrencia en modo, tiempo y lugar, se reitera auditoria integral: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t>
  </si>
  <si>
    <t>Se glosa  en función a 3.65, por la cantidad: 1, por el valor de 2.445.229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a esto se enuncia auditoría integral1.Se glosa El item con código 21715, descripcion Abdomen total correspondiente a Pertinencia en función a 6.08, por la cantidad: 1, por el valor de 946.500 debido a: No se reconoce realización de tac de abdomen en paciente que de acuerdo con soportes de historia clínica, revisión por sistemas y hallazgos de examen físico no reporta rigidez abdominal, distensión, timpanismo, no hay signos de irritación peritoneal, no hay emesis, no hay signos de shock hemorrágico ni inestabilidad hemodinámica, la clínica del paciente no refiere hemoperitoneo, ni ruptura de víscera, signos dentro de parámetros de normalidad2.Se glosa El item con código 21712, descripcion Tórax correspondiente a Pertinencia en función a 6.08, por la cantidad: 1, por el valor de 719.200 debido a: No se considera pertinente tac de tórax toda vez que al examen físico no se evidencia deformidad de caja torácica, dificultad respiratoria, disnea, desaturación, cianosis, deterioro respiratorio, no se evidencian signos clínicos de hemotórax ni neumotórax, examen físico indica pulmones bien ventilados, sin ruidos ||Respuesta Glosa: ysanchez - 19/09/2024| 996 No se acepta Devolucin De acuerdo al artculo 2614310 de la seccin 3 del captulo 4 del ttulo 1 de la parte 6 del libro 2 del Decreto 780 de 2016 nico Reglamentario del Sector Salud y Proteccin Social en relacin con la verificacin de requisitos y Dando respuesta a su solicitud y as gestionar para dar continuidad al proceso del pago de los servicios Derivados del evento y que deben ser cancelados por la aseguradora Se adjunta FORMULARIO NICO DE RECLAMACIN DE LOS PRESTADORES DE SERVICIOS DE SALUD donde se detalla ocurrencia y mecnica del evento en modo tiempo y lugar tipo de vehculo y condicin de la vctima Esta informacin se valida con el CERTIFICADO DE ATENCION PARA VICTIMAS DE ACCIDENTES DE TRANSITO adjunto esto en concordancia con los documentos entregados por el paciente a su ingreso a la institucin Se resalta que INVERSIONES EN SALUD DEL VALLE SAS  CLINICA CALI no se hace responsable por cualquier inconsistencia con versiones posteriores de pacientes o terceros las cuales sern responsabilidad nica y exclusiva de los mismos con todas las consecuencias legales que esto implique LEY 1438 DE 2011 ARTCULO 143 LA PRUEBA DEL ACCIDENTE EN EL SOAT Para la prueba del accidente de trnsito ante la aseguradora del SOAT ser SUFICIENTE la declaracin del mdico de urgencias sobre este hecho en el formato que se establezca para el efecto por parte del Ministerio de la Proteccin Social sin perjuicio de la intervencin de la autoridad de trnsito y de la posibilidad de que la aseguradora del SOAT realice auditoras posteriores Los hechos del accidente quedan relacionados y descrito por el mdico tratante en la HISTORIA CLNICA y CERTIFICADO DE ATENCIN La auditora se debe realizar como es ya costumbre en el servicio de urgencias con el auditor presente entrevistando al usuario donde se levanta la informacin y acta para la IPS en caso de alguna inconsistencia esto tal como lo hacen todas las aseguradoras Las personas cambian de nmeros telefnicos se van del pas etc la auditoria haciendo a posterior de llamar a quien se accidenta No est establecida a nivel normativo Teniendo en cuenta los argumentos suministrados no estn acorde a la normatividad vigente por tal motivo se encuentra como glosa o devolucin infundada o injustificada.||</t>
  </si>
  <si>
    <t>Se glosa  en función a 3.91, por la cantidad: 1, por el valor de 1.637.951 debido a: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1. Se glosa El item con código 37401, descripcion Curación simple con inmovilización correspondiente a Pertinencia en función a 6.23, por la cantidad: 1, por el valor de 29.300 debido a: No es pertinente la facturación en el código 37401, teniendo en cuenta que también se glosa el código 39202, el cual se avala para el procedimiento de la curación.2.Se glosa El item con código 38134, descripcion Habitación de cuatro ó mas camas correspondiente a Pertinencia en función a 6.01, por el tiempo correspondiente a 1 dias por el valor de 340.800 debido a: Se homologa el código 38134 al código 38935 Sala de observación, teniendo en cuenta que la estancia del paciente fue de 8 horas , la condición del paciente es estable, sin signos de alerta, sin fracturas, el tiempo adecuado para el seguimiento neurológico del paciente.||Respuesta Glosa: ysanchez - 10/07/2024| Se valida resultado de auditoria de campo  que confirma los hechos se procede a aplicar auditoria integral enunciada inicialmente:   1. Se glosa El item con código 37401, descripcion Curación simple con inmovilización correspondiente a Pertinencia en función a 6.23, por la cantidad: 1, por el valor de 29.300 debido a: No es pertinente la facturación en el código 37401, teniendo en cuenta que también se glosa el código 39202, el cual se avala para el procedimiento de la curación.2.Se glosa El item con código 38134, descripcion Habitación de cuatro ó mas camas correspondiente a Pertinencia en función a 6.01, por el tiempo correspondiente a 1 dias por el valor de 340.800 debido a: Se homologa el código 38134 al código 38935 Sala de observación, teniendo en cuenta que la estancia del paciente fue de 8 horas , la condición del paciente es estable, sin signos de alerta, sin fracturas, el tiempo adecuado para el seguimiento neurológico del paciente.||</t>
  </si>
  <si>
    <t>Se glosa  en función a 6.23, por la cantidad: 1, por el valor de 200.100 debido a: Procedimiento 13830 incluido en procedimiento mayor, no procede a su reconocimiento ||</t>
  </si>
  <si>
    <t>Se glosa  en función a 8.91, por la cantidad: 1, por el valor de 153.400 debido a: Según proceso de auditoria de campo se puedo establecer que las lesiones sufridas por el Sr RAMIRO MURIEL CORREA, no son como consecuencia o derivadas de un accidente de tránsito, dado que ocurrieron en su vivienda el cual corresponde a sitio privado y no cuenta con cobertura soat.||Respuesta Glosa: cperez - 11/07/2024| Se reitera objeción: Según proceso de auditoria de campo se puedo establecer que las lesiones sufridas por el Sr RAMIRO MURIEL CORREA, no son como consecuencia o derivadas de un accidente de tránsito, dado que ocurrieron en su vivienda el cual corresponde a sitio privado y no cuenta con cobertura soat.||</t>
  </si>
  <si>
    <t>Se glosa El item  con código 14163, descripcion Reducción abierta fractura falanges mano (una a dos) correspondiente a Facturacion en función a 1.05, por la cantidad: 1, por el valor de 576.600 debido a: mismo tiempo quirurgico misma región anatómica solo se reconocen derechos de cirugía mayor||Se glosa El item  con código 14175, descripcion Reducción abierta luxación interfalángica (una a dos) correspondiente a Facturacion en función a 1.05, por la cantidad: 1, por el valor de 579.600 debido a: mismo tiempo quirurgico misma región anatómica solo se reconocen derechos de cirugía mayor||Se glosa El item  con código 14422, descripcion Neurorrafia de colaterales en un dedo correspondiente a Facturacion en función a 1.05, por la cantidad: 1, por el valor de 312.300 debido a: mismo tiempo quirurgico misma región anatómica solo se reconocen derechos de cirugía mayor||Se glosa El item  con código 15140, descripcion Colgajo de piel regional correspondiente a Facturacion en función a 1.05, por la cantidad: 1, por el valor de 864.500 debido a: mismo tiempo quirurgico misma región anatómica solo se reconocen derechos de cirugía mayor||Se glosa El item  con código 15183, descripcion Dermoabración área general correspondiente a Facturacion en función a 1.05, por la cantidad: 1, por el valor de 215.800 debido a: mismo tiempo quirurgico misma región anatómica solo se reconocen derechos de cirugía mayor||Se glosa El item  con código 39202, descripcion Derechos de sala para curaciones correspondiente a Soportes en función a 3.04, por la cantidad: 1, por el valor de 29.300 debido a: investigación interna con declaracion del paciente informa no usa de sala para curaciones||</t>
  </si>
  <si>
    <t>Se glosa  en función a 3.91, por la cantidad: 1, por el valor de 1.267.707 debido a: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1. Se glosa El item con código 21716, descripcion Extremidades y articulaciones correspondiente a Pertinencia en función a 6.08, por la cantidad: 1, por el valor de 589.300 debido a: Estudio tomográfico no es pertinente. Los estudios radiológicos son claros con un buen análisis respecto a los hallazgos y junto a una buena evaluación clínica más una evolución adecuada eran suficientes para la toma de decisiones respecto a las lesiones presentes evitando la toma apresurada de estudios por tomografía no pertinentes en el momento, perfectamente podían continuar el manejo correspondiente sin necesidad de estudios adicionales y apresurados, los cuales a la luz no cuentan con el soporte clínico suficiente que obligue su toma.2. Se glosa El item con código 38935, descripcion Sala de observación correspondiente a Pertinencia en función a 6.01, por el tiempo correspondiente a 1 dias por el valor de 148.700 debido a: No pertinente sala de observación, Traumatismo de bajo impacto, no se describe en historia clínica signos o síntomas graves de lesiones óseas, se trata de lesiones de tejidos blandos, paciente estable, sin seguimiento neurológico que justifique la sala de observación.||Respuesta Glosa: cperez - 11/07/2024| se levanta objeción parcial por 3.65 teniendo en cuenta que se revisa siniestro se confirma ocurrencia en modo, tiempo y lugar, se reitera auditoria integral por concepto de:  Se glosa El item con código 21716, descripcion Extremidades y articulaciones correspondiente a Pertinencia en función a 6.08, por la cantidad: 1, por el valor de 589.300 debido a: Estudio tomográfico no es pertinente. Los estudios radiológicos son claros con un buen análisis respecto a los hallazgos y junto a una buena evaluación clínica más una evolución adecuada eran suficientes para la toma de decisiones respecto a las lesiones presentes evitando la toma apresurada de estudios por tomografía no pertinentes en el momento, perfectamente podían continuar el manejo correspondiente sin necesidad de estudios adicionales y apresurados, los cuales a la luz no cuentan con el soporte clínico suficiente que obligue su toma.2. Se glosa El item con código 38935, descripcion Sala de observación correspondiente a Pertinencia en función a 6.01, por el tiempo correspondiente a 1 dias por el valor de 148.700 debido a: No pertinente sala de observación, Traumatismo de bajo impacto, no se describe en historia clínica signos o síntomas graves de lesiones óseas, se trata de lesiones de tejidos blandos, paciente estable, sin seguimiento neurológico que justifique la sala de observación.||</t>
  </si>
  <si>
    <t>Se glosa El item  con código 19010, descripcion Acido láctico correspondiente a Pertinencia en función a 6.08, por la cantidad: 1, por el valor de 59.800 debido a: NO PERTINENTE NO RELACIONADO CON LESIONES EN ACCIDENTE DE TRANSITO||Se glosa El item  con código 19441, descripcion Fibrinógeno correspondiente a Pertinencia en función a 6.08, por la cantidad: 1, por el valor de 31.400 debido a: NO PERTINENTE NO RELACIONADO CON LESIONES EN ACCIDENTE DE TRANSITO||Se glosa El item  con código 21712, descripcion Tórax correspondiente a Pertinencia en función a 6.08, por la cantidad: 1, por el valor de 719.200 debido a: PACIENTE CON UNICO HALLAZGO POSITIVO LACERACIONES DOLOROSAS EN TOTRAX PERO AL AL AUSCULTACION SIN HALLAZGOS SIN RX PREVIA SE GLOSA||Se glosa El item  con código 21714, descripcion Pelvis correspondiente a Pertinencia en función a 6.08, por la cantidad: 1, por el valor de 643.400 debido a: SOLO MENCIONAN TRAUMA A ESTE NIVEL PERO EN EL EXAMEN FISICVO NI MENCIONAN EXPLORACION EN PELVIS. NO PERTINENTE||Se glosa El item  con código 38132, descripcion Habitación bipersonal correspondiente a Facturacion en función a 1.01, por el tiempo correspondiente a 1 dias por el valor de 455.100 debido a: SE RECONOCE ESTNCIA EN HABITACION DE 4 O MAS CAMAS, TENIENDO EN CUENTA INFORME DE INVESTIGACION INTERMNA EN EL CUAL, CON BASE EN LOS RELATOS, ESTABLECEN QUE LA ESTANCIA FUE EN URGENCIAS NUNCA PASO A PISO SE SOLICITA AJUSTAR||Se glosa la factura con el rubro Pertinencia en función a 6.08, por la cantidad: 1, por el valor de 946.500 debido a: NO PERTINETE MENCIONAN TRAUA TORACOABDOMINAL, AL EXAMEN FISICO LO DESCRIBEN BLANDO DEPRESIBLE CON LACERACIONES Y DOLOR A LA PALPACION ECOGRAFIA PREVIA NORMAL NO HAY PERTINENCIA PARA ESTUDIO||</t>
  </si>
  <si>
    <t>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t>
  </si>
  <si>
    <t>Se glosa El item  con código 0301110431, descripcion implante de radio 3.5 mm correspondiente a Pertinencia en función a 6.06, por la cantidad: 1, por el valor de 3.656.250 debido a: no pertinente no se establece relación del uso con lesiones en accidente de transito||Se glosa El item  con código 18213, descripcion Sinovectomía: Cualquier articulación, excepto falanges correspondiente a Pertinencia en función a 6.23, por la cantidad: 1, por el valor de 598.600 debido a: La sinovectomía es realizada para manejo de patologías sinoviales, las cuales tienen causas diferentes a traumas derivados de accidente de tránsito y hacen parte del abordaje quirúrgico la vía de acceso para la realización del procedimiento||Se glosa El item  con código 18215, descripcion Condroplastia de hombro o rodilla correspondiente a Cobertura en función a 5.23, por la cantidad: 1, por el valor de 671.400 debido a: condroplastia no secundaria a lesiones en accidente de transito, en la resonancia se evidencia adelgazamiento del cartílago no secundario a trauma favor validar imagen en cuentas anteriores||</t>
  </si>
  <si>
    <t>Se glosa  en función a 6.01, por el tiempo correspondiente a 1 dias por el valor de 148.700 debido a: Se glosa sala de observaciónhabitacion, teniendo en cuenta que la estancia del paciente fue de 3 horas , la condición del paciente es estable, sin signos de alerta, sin fracturas, el tiempo es adecuado para el seguimiento neurológico del paciente según descripción de los síntomas.||</t>
  </si>
  <si>
    <t>Se glosa El item  con código 13140, descripcion Injerto óseo en clávicula correspondiente a Facturacion en función a 1.05, por la cantidad: 1, por el valor de 689.300 debido a: misma región anatómica se glosan derechos de sala y materiales solo lugar a cobro los del principal||Se glosa El item  con código 13170, descripcion Osteosíntesis en clavícula correspondiente a Facturacion en función a 1.05, por la cantidad: 1, por el valor de 655.300 debido a: no facturables derechos de sala ni materiales de los procedimientos diferentes a los del principal teniendo e cuenta que es la misma región anatómica||Se glosa El item  con código 301320008, descripcion TORNILLO CORTICAL AUTORRAJANTE EN TITANIO 3.5 X 16 MM correspondiente a Tarifas en función a 2.06, por la cantidad: 6, por el valor de 295.920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para TORNILLO 1.479.600||Se glosa El item  con código 301320134, descripcion PLACA INNOBLOX DE CLAVICULA EN S TITANIO DER X 8 H correspondiente a Tarifas en función a 2.10, por la cantidad: 1, por el valor de 878.706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para PLACA ES DE 2.985.444||</t>
  </si>
  <si>
    <t>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</si>
  <si>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El item  con código 13830, descripcion Sutura de fascia yo músculo yo tendón correspondiente a Facturacion en función a 1.23, por la cantidad: 1, por el valor de 400.200 debido a: ARTÍCULO 68: Las suturas simples en partes blandas concomitantes con lesiones mayores, se consideran parte integrante del tratamiento quirúrgico de la lesión ||</t>
  </si>
  <si>
    <t>Se glosa El item  con código 15140, descripcion Colgajo de piel regional correspondiente a Facturacion en función a 1.05, por la cantidad: 1, por el valor de 655.600 debido a: NO FACTURABLES DERECHOS DE SALA NI MATERIALES COLGAJO EN MUCHOSA ORAL MISMA REGION ANATOMICA DE REDUCCION ABIERTA FRACTURA ALVEOLAR INTRAORAL||Se glosa El item  con código 16206, descripcion Curetaje óseo, maxilar o mandibular correspondiente a Pertinencia en función a 6.23, por la cantidad: 1, por el valor de 1.288.300 debido a: Lo descrito en la nota quirúrgica no soporta la realización de drenaje, curetaje y secuestrectomía toda vez que no se menciona osteomielitis presencia de fragmentos óseos necróticos que requirieran alguna extracción, la preparación ósea y la limpieza de los fragmentos hacen parte integral de los procedimientos mayores facrturados y mas relevante no esta descrito||</t>
  </si>
  <si>
    <t>Se glosa  en función a 3.65, por la cantidad: 1, por el valor de 26.751.466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Auditoria integral: Se glosa El item con código 13101, descripcion Drenaje, curetaje, secuestrectomía, de húmero correspondiente a Pertinencia en función a 6.23, por la cantidad: 1, por el valor de 1.288.300 debido a: Lo descrito en la nota quirúrgica no soporta la realización de drenaje, curetaje y secuestrectomía toda vez que no se menciona osteomielitis presencia de fragmentos óseos necróticos que requirieran alguna extracción, la preparación ósea y la limpieza de los fragmentos hacen parte integral de los procedimientos de osteosíntesis y reducción abierta de fracturas. y si se reconociera no lugar a cobro de derechos de sala ni materiales mismo procedimeinto misma vía misma región anatómica. Se glosa El item con código 13860, descripción Neurorrafia un nervio brazo correspondiente a Facturación en función a 1.05, por la cantidad: 1, por el valor de 1.066.400 debido a: solo se reconocen derechos de sala y materiales del procedimiento principal se glosan los demás, mismo tiempo quirúrgico mismo especialista misma región anatómica. Se glosa El item con código 13141, descripción Injerto óseo en húmero correspondiente a Facturacion en función a 1.05, por la cantidad: 1, por el valor de 1.066.400 debido a: solo se reconocen derechos de sala y materiales del procedimiento principal se glosan los demás, mismo tiempo quirúrgico mismo especialista misma región anatómica. Se glosa El it||</t>
  </si>
  <si>
    <t>Se glosa la factura con el rubro Soportes en función a 3.65, por la cantidad: 1, por el valor de 2.986.862 debido a: La información contenida en furips, en lo referente a los datos del accidente de tránsito, presentan inconsistencias que afectan su veracidad y no permiten verificar lanbsp;ocurrencia DEL HECHO NI LA ACREDITACIÓN DE LA CALIDAD DE VÍCTIMA O DEL BENEFICIARIO, en concordancia con el Artículo 2.6.1.4.3.10 Verificación denbsp;requisitos.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no procede al reconocimiento de tomografía de Abdomen, teniendo en cuenta que no se realizo el escalonamiento radiológico respectivo, se homologa a una ecografía de abdomen, no procede al reconocimiento de los estudios prequirúrgicos cuadro hemático, tiempo de coagulación, nitrógeno ureico teniendo en cuenta que paciente no fue llevado a cirugía. No hay justificación para la realización de tomografía de Tórax, teniendo en cuenta que no se valoro lesiones traumáticas en el estudio previo||</t>
  </si>
  <si>
    <t>Se glosa  en función a 3.65, por la cantidad: 1, por el valor de 1.773.686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Auditoria integral; Se glosa El item con código 21101, descripcion Mano, dedos, puño (muñeca), codo, pie, clavícula, antebrazo, cuello de pie (tobillo), edad ósea (carpograma), calcáneo correspondiente a Pertinencia en función a 6.08, por la cantidad: 1, por el valor de 139.400 debido a: No se considera pertinente la realización de radiografía de pie teniendo en cuenta que en la historia clínica no se describen lesiones a este nivel, no hay deformidad, dolor a la palpación, no hace sospechar lesión en esta región;Se glosa El item con código 21709, descripcion Columna cervical, dorsal o lumbar (espacio adicional) correspondiente a Pertinencia en función a 6.08, por la cantidad: 3, por el valor de 461.700 debido a: No se considera pertinente la realización de tomografía lumbar en el examen físico no hay descripción de hallazgos ya que el medico tratante indica , fuerza musculas 5 de 5 , con movilidad de extremidades sin signos de parestesias o hallazgos para la solicitud;Se glosa El item con código 21708, descripcion Columna cervical, dorsal o lumbar (hasta tres espacios) correspondiente a Pertinencia en función a 6.08, por la cantidad: 1, por el valor de 643.400 debido a: No se considera pertinente la realización de tomografía lumbar en el examen físico no hay descripción de hallazgos ya que el medico tratante indica , fuerza musculas 5 de 5 , con movilidad de extremidades sin signo||</t>
  </si>
  <si>
    <t>Se glosa  en función a 3.65, por la cantidad: 1, por el valor de 1.780.628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no fue posible establecer contacto con las personas involucradas en el siniestro, dado que los números telefónicos se encuentran apagados. Información que resulta relevante dentro del proceso de auditoría para así realizar las validaciones pertinentes de la atención médica prestada al paciente; Auditoria integral:Se glosa El item con código 21716, descripcion Extremidades y articulaciones correspondiente a Pertinencia en función a 6.08, por la cantidad: 1, por el valor de 589.300 debido a: No pertinente tac de extremidades no se evidencia fracturas en la radiología inicial para su mayor escalonamiento,Se glosa El item con código 2201020453, descripcion MULTA TALLA M correspondiente a Pertinencia en función a 6.06, por la cantidad: 1, por el valor de 235.000 debido a: No pertinente muletas paciente sin fracturas y no justificado su solicitud,Se glosa El item con código 2201020453, descripcion MULTA TALLA M correspondiente a Tarifas en función a 2.06, por la cantidad: 1, por el valor de 235.000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para las muletas es de 65.000 pesos.||Respuesta Glosa: ysanchez - 15/07/2024| Se valida resultado de auditoria de campo  que confirma los hechos se procede a aplicar auditoria integral enunciada inicialmente:  Se glosa El item con código 21716, descripcion Extremidades y articulaciones correspondiente a Pertinencia en función a 6.08, por la cantidad: 1, por el valor de 589.300 debido a: No pertinente tac de extremidades no se evidencia fracturas en la radiología inicial para su mayor escalonamiento,Se glosa El item con código 2201020453, descripcion MULTA TALLA M correspondiente a Pertinencia en función a 6.06, por la cantidad: 1, por el valor de 235.000 debido a: No pertinente muletas paciente sin fracturas y no justificado su solicitud,Se glosa El item con código 2201020453, descripcion MULTA TALLA M correspondiente a Tarifas en función a 2.06, por la cantidad: 1, por el valor de 235.000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para las muletas es de 65.000 pesos.||</t>
  </si>
  <si>
    <t>Se glosa  en función a 3.65, por la cantidad: 1, por el valor de 4.153.541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Auditoria integral: Se glosa El item con código 19304, descripcion Cuadro hemático o hemograma hematocrito y leucograma correspondiente a Pertinencia en función a 6.08, por la cantidad: 1, por el valor de 34.300 debido a: No se considera pertinente la toma de cuadro hemático ya que no se evidencia modificación de la conducta médica en las evoluciones por médico tratante; Se glosa El item con código 21201, descripcion Tórax (PA o P A y lateral), reja costal correspondiente a Pertinencia en función a 6.08, por la cantidad: 1, por el valor de 99.300 debido a: No se considera pertinente la toma de (radiografía de tórax) ya que no se evidencia modificación de la conducta médica por falta de interpretacion en las evoluciones por el médico tratante;Se glosa El item con código 21201, descripcion Tórax (PA o P A y lateral), reja costal correspondiente a Pertinencia en función a 6.08, por la cantidad: 1, por el valor de 99.300 debido a: No se considera pertinente la toma de (radiografía de tórax) ya que no se evidencia modificación de la conducta médica por falta de interpretacion en las evoluciones por el médico tratante;Se glosa El item con código 21712, descripcion Tórax correspondiente a Pertinencia en función a 6.08, por la cantidad: 1, por el valor de 719.200 debido a: No se considera pertinente la realización de tomografía de tórax en un paciente con examen físico normal, sin deterior||</t>
  </si>
  <si>
    <t>Se glosa  en función a 3.91, por la cantidad: 1, por el valor de 1.550.324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ysanchez - 15/07/2024| 996.No se acepta devolución, injustificada e infundada: el enunciado referido por la entidad aseguradora de póliza soat no hace parte del manual de uso de la Resolución 3047, en su anexo técnico No 6 integrado en el decreto 780 del año 2016, las causales de devolución son taxativas y deben estar vinculadas al manual de uso. Se adjunta certificado donde se demuestra que la versión de los hechos es veraz y la información del vehículo implicado pertenece al amparado por la póliza del asunto. Nuestra solicitud se encuentra dentro de lo establecido en las normas que regulan las coberturas del SOAT y está debidamente demostrada y soportada la ocurrencia del siniestro. De acuerdo con DECRETO 2644 DEL AO 2022 EN SU ARTÍCULO 2. MODIFICACIÓN DEL ARTÍCULO 2.6.1.4.2.3. DEL DECRETO 780 DE 2016, ÚNICO REGLAMENTARIO DEL SECTOR SALUD Y PROTECCIÓN SOCIAL. MODIFÍQUESE EL ARTÍCULO 2.6.1.4.2.3. DEL DECRETO 780 DE 2016. De igual manera se solicita realizar él envió de pruebas o material donde se pueda constatar la no accidentalidad del paciente LIBARDO ANTONIO GUACHETA GUACHETA en el vehículo de placas NWV59E con póliza 4300002950, el cual no se debe realizar la afectación por accidente de tránsito. De acuerdo a lo referido en la carta devolución.||</t>
  </si>
  <si>
    <t>Se glosa  en función a 3.65, por la cantidad: 1, por el valor de 709.033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</si>
  <si>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en función a 3.90, por la cantidad: 1, por el valor de 545.809 debido a: Historia clínica, epicrisis o resumen clínico de la atención presentan inconsistencia en la declaración del médico tratante como prueba de la ocurrencia del evento. (Artículo 143 Ley 1438 de 2011, Circular 033 de 2011 y Circular 040 de 2012 expedidas por el Ministerio de Salud y Protección Social), no se describe mecánica, por ende, es necesario ampliación de la versión de los hechos que certifique que se trata de un accidente de tránsito.2.Se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ysanchez - 18/07/2024| Se ratifica objeción de acuerdo con el concepto planteado inicialmente: Se glosa en función a 3.90, por la cantidad: 1, por el valor de 545.809 debido a: Historia clínica, epicrisis o resumen clínico de la atención presentan inconsistencia en la declaración del médico tratante como prueba de la ocurrencia del evento. (Artículo 143 Ley 1438 de 2011, Circular 033 de 2011 y Circular 040 de 2012 expedidas por el Ministerio de Salud y Protección Social), no se describe mecánica, por ende, es necesario ampliación de la versión de los hechos que certifique que se trata de un accidente de tránsito.2.Se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presenta inconsistencias en el relato de los hechos  sobre mecanica de ocurrencia de AT||</t>
  </si>
  <si>
    <t>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</si>
  <si>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El item  con código 29117, descripcion Terapia respiratoria: higiene bronquial (espirómetro incentivo, percusión, drenaje y ejercicios respiratorios), sesión correspondiente a Facturacion en función a 1.04, por la cantidad: 4, por el valor de 127.200 debido a: No se considera pertinente la realización diaria de   terapia respiratoria teniendo en cuenta que el paciente no presentaba desaturación, signos de dificultad respiratoria dados por taquipnea o tirajes. ||Se glosa El item  con código 35102, descripcion Valoración por Psicólogo correspondiente a Facturacion en función a 1.04, por la cantidad: 1, por el valor de 33.800 debido a: no pertinente no soportada no relacionada con lesiones en accidente de transito||Se glosa El item  con código 37701, descripcion Consulta social, sesión correspondiente a Facturacion en función a 1.04, por la cantidad: 1, por el valor de 25.600 debido a: no pertinente no soportada no relacionada con lesiones en accidente de transito||Se glosa El item  con código 38825, descripcion Sala especial correspondiente a Pertinencia en función a 6.01, por el tiempo correspondiente a 1 dias por el valor de 1.103.700 debido a: no pertinente paciente estable sin soportes se reconoce diferencia con básica||</t>
  </si>
  <si>
    <t>Se glosa  en función a 3.65, por la cantidad: 1, por el valor de 5.203.335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no fue posible establecer contacto con las personas involucradas en el siniestro, dado que los números telefónicos se encuentran apagados. Información que resulta relevante dentro del proceso de auditoría para así realizar las validaciones pertinentes de la atención médica prestada al paciente: Auditoria integral: Se glosa El item con código 77702, descripcion MATERIALES E INSUMOS correspondiente a Facturación en función a 1.06, por la cantidad: 1, por el valor de 7.500 debido a: No facturable apósito trasparente incluido en estancia en dotación básica; Se glosa El ítem con código 13200, descripción Drenaje, curetaje, secuestrectomía, de cúbito o radio correspondiente a Facturación en función a 1.23, por la cantidad: 1, por el valor de 399.400 debido a: No facturable hace parte de la reducción; Se glosa El item con código 13762, descripción Reducción abierta de luxación de codo; incluye antigua o recidivante correspondiente a Facturación en función a 1.23, por la cantidad: 1, por el valor de 1.657.212 debido a: Según lesión e informe corresponde a reducción de codo código 13260 se liquida y objeta la diferencia.||</t>
  </si>
  <si>
    <t>Se glosa  en función a 3.91, por la cantidad: 1, por el valor de 480.110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</si>
  <si>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El item  con código 13262, descripcion Reducción abierta de luxación radiocubital distal correspondiente a Facturacion en función a 1.05, por la cantidad: 1, por el valor de 1.288.300 debido a: no pertinente paciente con tac que evidencia relaciones articulares conservadas y se reconoció la ligamentorrafia que supone estabilización de la articulación||Se glosa El item  con código 13271, descripcion Osteosíntesis en cúbito o radio correspondiente a Facturacion en función a 1.05, por la cantidad: 1, por el valor de 742.700 debido a: derechos da sala de segundo procedimiento misma via que el principal facturado que es el injerto oseo no ligar a cobro de derechos de sala ni materiales||</t>
  </si>
  <si>
    <t>Se glosa El item  con código 13830, descripcion Sutura de fascia yo músculo yo tendón correspondiente a Facturacion en función a 1.23, por la cantidad: 1, por el valor de 200.100 debido a: No facturable sutura hace parte del cierre del colgajo no corresponde a otra área anatómica diferente.||Se glosa El item  con código 21101, descripcion Mano, dedos, puño (muñeca), codo, pie,  clavícula, antebrazo, cuello de pie  (tobillo), edad ósea (carpograma), calcáneo correspondiente a Pertinencia en función a 6.08, por la cantidad: 1, por el valor de 69.700 debido a: No se considera pertinente la realización de radiografía de (codo) teniendo en cuenta que no se describen lesiones que comprometan la estabilidad articular, causen deformidad o limitación para la movilidad pasiva y activa de la extremidad en mención, y que en el caso de lesiones de tejidos blandos la información aportada por las radiografías es mínima y no influye en el manejo de las mismas.||Se glosa El item  con código 21102, descripcion Brazo, pierna, rodilla, fémur, hombro, omoplato correspondiente a Pertinencia en función a 6.08, por la cantidad: 3, por el valor de 271.200 debido a: No se considera pertinente la realización de radiografía de FEMUR YA RECONCODIA PIERNA teniendo en cuenta que no se describen lesiones que comprometan la estabilidad articular, causen deformidad o limitación para la movilidad pasiva y activa de la extremidad en mención, y que en el caso de lesiones de tejidos blandos la información aportada por las radiografías es mínima y no influye en el manejo de las mismas.||Se glosa El item  con código 37401, descripcion Curación simple con inmovilización correspondiente a Facturacion en función a 1.04, por la cantidad: 3, por el valor de 87.900 debido a: No facturable corresponde actividad incluido en derechos de sala de curación.||Se glosa El item  con código 77702, descripcion MATERIALES E INSUMOS correspondiente a Facturacion en función a 1.06, por la cantidad: 1, por el valor de 44.188 debido a: No facturable según equipo de macro goteo 2 según protocolo de recambio.||</t>
  </si>
  <si>
    <t>Se glosa El item  con código 21101, descripcion Mano, dedos, puño (muñeca), codo, pie,  clavícula, antebrazo, cuello de pie  (tobillo), edad ósea (carpograma), calcáneo correspondiente a Soportes en función a 3.08, por la cantidad: 1, por el valor de 17.425 debido a: No se evidencia soporte de rx de antebrazo, interpretada por médico tratante pero no soportada por lo cual se glosa el 25 por falta de éste. según lo establecido en el Parágrafo 1, Articulo 23 del Decreto 2423 de 1996.||Se glosa El item  con código 38134, descripcion Habitación de cuatro ó mas camas correspondiente a Pertinencia en función a 6.01, por el tiempo correspondiente a 1 dias por el valor de 340.800 debido a: No se reconoce habitación de 4 o mas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conducta.||Se glosa El item  con código 77701, descripcion MEDICAMENTOS correspondiente a Tarifas en función a 2.07, por la cantidad: 1, por el valor de 66.400 debido a: Se reconoce TOXOIDE TETANICO Amp, cantidad 1, al precio promedio de venta al público, que es de 12.200 unidad se glosa la diferencia en el cobro, según lo establecido en el artículo 56, decreto 2423 de 1996||</t>
  </si>
  <si>
    <t>Se glosa El item  con código 15160, descripcion Tratamiento quirúrgico quemaduras en área general, hasta 5 (tratamiento total) correspondiente a Facturacion en función a 1.23, por la cantidad: 1, por el valor de 648.200 debido a: Después de revisar la descripción quirúrgica se evidencia que lo realizado corresponde a desbridamiento superficial y no a tratamiento de quemaduras, realizan desbridamiento, retiro de material necrótico y dermoabrasión. Se reconoce la dermoabrasión inicial.||Se glosa El item  con código 39130, descripcion Atención diaria intrahospitalaria, por el especialista tratante, del paciente no quirúrgico u obstétrico correspondiente a Facturacion en función a 1.02, por la cantidad: 2, por el valor de 165.600 debido a: No facturable corresponde a especialidad que genera procedimiento.||Se glosa El item  con código 39140, descripcion Interconsulta médica especializada ambulatoria o intrahospitalaria correspondiente a Facturacion en función a 1.02, por la cantidad: 1, por el valor de 79.100 debido a: No facturable corresponde a especialidad que genera procedimiento.||</t>
  </si>
  <si>
    <t>Se glosa  en función a 3.65, por la cantidad: 1, por el valor de 2.230.557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no fue posible establecer contacto con las personas involucradas en el siniestro, dado que los números telefónicos se encuentran apagados. Información que resulta relevante dentro del proceso de auditoría para así realizar las validaciones pertinentes de la atención médica prestada al paciente: Auditoria integral: Se glosa El item con código 21708, descripcion Columna cervical, dorsal o lumbar (hasta tres espacios) correspondiente a Pertinencia en función a 6.08, por la cantidad: 1, por el valor de 643.400 debido a: No se considera pertinente la realización de tomografía de columna (cervical) teniendo en cuenta que en la historia clínica en el examen físico indican fuerza muscular 55,no se describen lesiones a este nivel, no hay deformidad, dolor a la palpación, parestesias, disestesias o pérdida de fuerza y la naturaleza del trauma no hace sospechar lesión en esta región; Se glosa El item con código 21709, descripcion Columna cervical, dorsal o lumbar (espacio adicional) correspondiente a Pertinencia en función a 6.08, por la cantidad: 4, por el valor de 615.600 debido a: No se considera pertinente la realización de tomografía de columna (cervical) teniendo en cuenta que en la historia clínica en el examen físico indican fuerza muscular 55,no se describen lesiones a este nivel, no hay deformidad, dolor a la palpación, parestesias, disestesias o pérdida de fuerza y la naturaleza del trauma no hace sospechar lesión en esta región;Se glosa El item con código 21701, descripcion Cráneo simpl||</t>
  </si>
  <si>
    <t>Se glosa  en función a 3.65, por la cantidad: 1, por el valor de 3.107.774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no fue posible establecer contacto con las personas involucradas en el siniestro, dado que los números telefónicos se encuentran apagados. Información que resulta relevante dentro del proceso de auditoría para así realizar las validaciones pertinentes de la atención médica prestada al paciente: Auditoria integral: 1.Se glosa El ítem con código 21101, descripción Mano, dedos, puño (muñeca), codo, pie, clavícula, antebrazo, cuello de pie (tobillo), edad ósea (carpograma), calcáneo correspondiente a Pertinencia en función a 6.08, por la cantidad: 1, por el valor de 69.700 debido a: No pertinente radiografía de muñeca ya que en radiografía de mano se evidencia lesiones según estructuras; 2.Se glosa El item con código 37401, descripción Curación simple con inmovilización correspondiente a Facturación en función a 1.04, por la cantidad: 1, por el valor de 29.300 debido a: No facturable corresponde a curación realizada por enfermería se reconoce sala de curaciones; 3. Se glosa El item con código 2101010510, descripción IOHHEXOL 300 MG IML SOLUCION INYECTABLE correspondiente a Pertinencia en función a 6.07, por la cantidad: 2, por el valor de 274.144 debido a: No pertinente medio de contraste ya que no se encuentran pertinentes las tomografías; 4.Se glosa El item con código 21712, descripcion Tórax correspondiente a Pertinencia en función a 6.08, por la cantidad: 1, por el valor de 719.200 debido a: No se considera pertinente la realización de tomografía de tórax en un paciente con examen físico||</t>
  </si>
  <si>
    <t>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conducta.||Se glosa El item  con código 77702, descripcion MATERIALES E INSUMOS correspondiente a Facturacion en función a 1.06, por la cantidad: 1, por el valor de 10.500 debido a: vendas no facturables ||</t>
  </si>
  <si>
    <t>Se glosa  en función a 3.65, por la cantidad: 1, por el valor de 69.700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Sin observaciones adicionales de auditoria integral.||</t>
  </si>
  <si>
    <t>Se glosa  en función a 3.65, por la cantidad: 1, por el valor de 1.044.761 debido a: La información contenida en Formulario único de reclamación por parte de las instituciones prestadoras de servicios de salud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no fue posible establecer contacto con las personas involucradas en el siniestro, dado que los números telefónicos se encuentran apagados. Información que resulta relevante dentro del proceso de auditoría para así realizar las validaciones pertinentes de la atención médica prestada al paciente: Auditoria integral: 1.Se glosa El ítem con código 21716, descripción Extremidades y articulaciones correspondiente a Pertinencia en función a 6.08, por la cantidad: 1, por el valor de 589.300 debido a: No se considera pertinente la realización de tomografía teniendo en cuenta que no se evidenció compromiso intraarticular en las imágenes previas.||Respuesta Glosa: cperez - 01/08/2024| se levanta objeción parcial por 3.65 teniendo en cuenta que se revisa siniestro se confirma ocurrencia en modo, tiempo y lugar, se reitera auditoria integral por concepto de: Se glosa El ítem con código 21716, descripción Extremidades y articulaciones correspondiente a Pertinencia en función a 6.08, por la cantidad: 1, por el valor de 589.300 debido a: No se considera pertinente la realización de tomografía teniendo en cuenta que no se evidenció compromiso intraarticular en las imágenes previas.||</t>
  </si>
  <si>
    <t>Se glosa El item  con código 19304, descripcion Cuadro hemático o hemograma hematocrito y leucograma correspondiente a Pertinencia en función a 6.08, por la cantidad: 1, por el valor de 34.300 debido a: No pertinente, no justificado paciente manejo conservador y posterior ayuda diagnostica , no justificado solicitud de ayuda como prequirúrgico y sin hallazgos en el examen físico para la solicitud.||Se glosa El item  con código 19827, descripcion Protrombina, tiempo PT correspondiente a Pertinencia en función a 6.08, por la cantidad: 1, por el valor de 49.900 debido a: No pertinente, no justificado paciente manejo conservador y posterior ayuda diagnostica , no justificado solicitud de ayuda como prequirúrgico y sin hallazgos en el examen físico para la solicitud.||Se glosa El item  con código 19958, descripcion Tromboplastina, tiempo parcial (PTT) correspondiente a Pertinencia en función a 6.08, por la cantidad: 1, por el valor de 48.500 debido a: No pertinente, no justificado paciente manejo conservador y posterior ayuda diagnostica , no justificado solicitud de ayuda como prequirúrgico y sin hallazgos en el examen físico para la solicitud.||Se glosa El item  con código 37401, descripcion Curación simple con inmovilización correspondiente a Facturacion en función a 1.04, por la cantidad: 2, por el valor de 58.600 debido a: No facturable corresponde a manejo enfermería se reconoce sala de curaciones según lo facturado por la ips.||</t>
  </si>
  <si>
    <t>Se glosa  en función a 3.65, por la cantidad: 1, por el valor de 380.585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en función a 6.01, por el tiempo correspondiente a 1 dias por el valor de 148.700 debido a: Se glosa sala de observación, teniendo en cuenta que la estancia del paciente fue de 2 horas , la condición del paciente es estable, sin signos de alerta, sin fracturas, el tiempo es adecuado para el seguimiento neurológico del paciente según descripción de los síntomas y síntomas.||Respuesta Glosa: cperez - 01/08/2024| se levanta objeción parcial por 3.65 teniendo en cuenta que se revisa siniestro se confirma ocurrencia en modo, tiempo y lugar, se reitera auditoria integral por concepto de: Se glosa en función a 6.01, por el tiempo correspondiente a 1 dias por el valor de 148.700 debido a: Se glosa sala de observación, teniendo en cuenta que la estancia del paciente fue de 2 horas , la condición del paciente es estable, sin signos de alerta, sin fracturas, el tiempo es adecuado para el seguimiento neurológico del paciente según descripción de los síntomas y síntomas.||</t>
  </si>
  <si>
    <t>Se glosa  en función a 6.01, por el tiempo correspondiente a 1 dias por el valor de 148.700 debido a: Se glosa sala de observación, teniendo en cuenta que la estancia del paciente fue de 2 horas , la condición del paciente es estable, sin signos de alerta, sin fracturas, el tiempo es adecuado para el seguimiento neurológico del paciente según descripción de los síntomas y síntomas.||</t>
  </si>
  <si>
    <t>Se glosa  en función a 3.65, por la cantidad: 1, por el valor de 16.999.572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Auditoria integral: Se glosa El item con código 2201020453, descripcion MULTA TALLA M correspondiente a Tarifas en función a 2.06, por la cantidad: 1, por el valor de 235.000 debido a: se glosa mayor valor cobrado en muletas, se reconoce de acuerdo al precio promedio de mercado por valor de 65.000, se glosa la diferencia. Se glosa El item con código 13830, descripcion Sutura de fascia yo músculo yo tendón correspondiente a Facturacion en función a 1.05, por la cantidad: 1, por el valor de 696.400 debido a: se trata de segundo procedimiento misma via no lugar a cobro derechos de sala ni materiales. Se glosa El item con código 13541, descripcion Injerto óseo en pie correspondiente a Pertinencia en función a 6.23, por la cantidad: 1, por el valor de 2.576.600 debido a: La imagen radiológica no justifica el uso de injerto. no se describe un defecto óseo que requiera reparación con injerto tampoco en la descripción quirurgica. Se glosa El item con código 13540, descripcion Injerto óseo en tibia o peroné correspondiente a Pertinencia en función a 6.23, por la cantidad: 1, por el valor de 1.935.200 debido a: La imagen ra||</t>
  </si>
  <si>
    <t>Se glosa El item  con código 15140, descripcion Colgajo de piel regional correspondiente a Facturacion en función a 1.05, por la cantidad: 1, por el valor de 655.600 debido a: derechos de sala y materiales de segundo procedimiento mismo especialista y tiempo quirurgico misma region anatómica solo son facturables  los del principal||Se glosa El item  con código 3430, descripcion Septorrinoplastia (para función respiratoria, no estética) correspondiente a Facturacion en función a 1.05, por la cantidad: 1, por el valor de 1.136.600 debido a: derechos de sala y materiales de segundo procedimiento mismo especialista y tiempo quirurgico misma region anatómica solo son facturables  los del principal||Se glosa El item  con código 3453, descripcion Dermoplastia para epistaxis correspondiente a Facturacion en función a 1.05, por la cantidad: 1, por el valor de 3.451.800 debido a: no realizado no descrito no pertinente||</t>
  </si>
  <si>
    <t>Se glosa El item  con código 13240, descripcion Injerto óseo en cúbito o radio correspondiente a Pertinencia en función a 6.23, por la cantidad: 1, por el valor de 3.005.600 debido a: El injerto óseo hace referencia a un procedimiento quirúrgico para la obtención de un fragmentoóseo autólogo, modelado del mismo e inserción en el sitio que presenta pérdida de tejido. Por lo anterior no se considera pertinente el cobro del procedimiento sin descripcion quirurgica acorde||Se glosa El item  con código 21715, descripcion Abdomen total correspondiente a Pertinencia en función a 6.08, por la cantidad: 1, por el valor de 609.800 debido a: no pertinente paciente con trauma a este nivel sin signos de irritación peritoneal solo describen blando depresible dolor a la palpacion profunda se recono ce la diferencia con ecofast||</t>
  </si>
  <si>
    <t>Se glosa  en función a 3.65, por la cantidad: 1, por el valor de 261.646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en función a 6.01, por el tiempo correspondiente a 1 dias por el valor de 148.700 debido a: Se glosa sala de observación, teniendo en cuenta que la estancia del paciente fue de 4 horas , la condición del paciente es estable, sin signos de alerta, sin fracturas, el tiempo es adecuado para el seguimiento neurológico del paciente según descripción de los síntomas y síntomas.||Respuesta Glosa: ysanchez - 05/08/2024| Se ratifica objeción de acuerdo con el concepto planteado inicialmente: Se glosa en función a 3.65, por la cantidad: 1, por el valor de 261.646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en función a 6.01, por el tiempo correspondiente a 1 dias por el valor de 148.700 debido a: Se glosa sala de observación, teniendo en cuenta que la estancia del paciente fue de 4 horas , la condición del paciente es estable, sin signos de alerta, sin fracturas, el tiempo es adecuado para el seguimiento neurológico del paciente según descripción de los síntomas y síntomas.||</t>
  </si>
  <si>
    <t>Se glosa  en función a 3.65, por la cantidad: 1, por el valor de 232.346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en función a 6.01, por el tiempo correspondiente a 1 dias por el valor de 148.700 debido a: Se glosa sala de observación, teniendo en cuenta que la estancia del paciente fue de 4 horas , la condición del paciente es estable, sin signos de alerta, sin fracturas, el tiempo es adecuado para el seguimiento neurológico del paciente según descripción de los síntomas y síntomas.||Respuesta Glosa: ysanchez - 05/08/2024| Se ratifica objeción de acuerdo con el concepto planteado inicialmente: Se glosa en función a 3.65, por la cantidad: 1, por el valor de 232.346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en función a 6.01, por el tiempo correspondiente a 1 dias por el valor de 148.700 debido a: Se glosa sala de observación, teniendo en cuenta que la estancia del paciente fue de 4 horas , la condición del paciente es estable, sin signos de alerta, sin fracturas, el tiempo es adecuado para el seguimiento neurológico del paciente según descripción de los síntomas y síntomas.||</t>
  </si>
  <si>
    <t>Se glosa El item  con código 21716, descripcion Extremidades y articulaciones correspondiente a Pertinencia en función a 6.08, por la cantidad: 2, por el valor de 1.178.600 debido a: No se considera pertinente la realización de tomografía  teniendo en cuenta que no se evidenció compromiso intraarticular en las imágenes previas, al igual no hay hallazgos que sean consecuencias del accidente de transito ya que son de enfermedad de base.||Se glosa El item  con código 38935, descripcion Sala de observación correspondiente a Pertinencia en función a 6.01, por el tiempo correspondiente a 1 dias por el valor de 148.700 debido a: No pertinente sala de observación, Traumatismo de bajo impacto, no se describe en historia clínica signos o síntomas graves de lesiones óseas, se trata de lesiones de tejidos blandos, paciente estable,  sin seguimiento neurológico que justifique la sala de observación. ||</t>
  </si>
  <si>
    <t>Se glosa El item  con código 21701, descripcion Cráneo simple correspondiente a Pertinencia en función a 6.08, por la cantidad: 1, por el valor de 690.900 debido a: No se considera pertinente la realización de tomografía de cráneo simple en un paciente sin deterioro de conciencia, a quien no se le realizó observación neurológica mínima de 6 horas en la cual mostrara deterioro, con Glasgow mayor de 13, sin signos de focalización, parestesias, disestesias o pérdida de fuerza, sin emesis, sin sospecha de fractura o anormalidades en el examen físico.||Se glosa El item  con código 38134, descripcion Habitación de cuatro ó mas camas correspondiente a Pertinencia en función a 6.01, por el tiempo correspondiente a 1 dias por el valor de 224.100 debido a: Se homologa a sala de observación no justificado estancia bipersonal según manejo y corresponde a valoración neurológica 6 horas.||</t>
  </si>
  <si>
    <t>Se glosa  en función a 2.07, por la cantidad: 14, por el valor de 10.080 debido a: Los valores que vienen relacionados yo justificados en los soportes de la factura de metocarbamol 750 mg, presentan diferencias significativas respecto de los valores de distribución, venta yo comercialización para medicamentos yo materiales de las compañías que producen con estándares de calidad superior. En atención a lo anterior, el valor de reconocimiento metocarbamol 750 mg, es de 350.||</t>
  </si>
  <si>
    <t>Se glosa El item  con código 21701, descripcion Craneo simple correspondiente a Pertinencia en función a 6.08, por la cantidad: 1, por el valor de 690.900 debido a: No se considera pertinente la realización de tomografía de cráneo simple en un paciente sin deterioro de conciencia, a quien no se le realizó observación neurológica mínima de 6 horas en la cual mostrara deterioro, con Glasgow mayor de 13, sin signos de focalización, parestesias, disestesias o pérdida de fuerza, sin emesis, sin sospecha de fractura o anormalidades en el examen físico.||Se glosa El item  con código 21706, descripcion Senos paranasales o rinofaringe (incluye cortes axiales y coronales) correspondiente a Pertinencia en función a 6.08, por la cantidad: 1, por el valor de 758.200 debido a: No se considera pertinente la realización de tomografía de senos paranasales en un paciente sin deformidad ósea, alteraciones respiratorias, sangrados ni sospecha de fractura o anormalidades en el examen físico.||</t>
  </si>
  <si>
    <t>Se glosa  en función a 3.65, por la cantidad: 1, por el valor de 398.705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en función a 6.01, por el tiempo correspondiente a 1 dias por el valor de 148.700 debido a: Se glosa sala de observación, teniendo en cuenta que la estancia del paciente fue de 4 horas , la condición del paciente es estable, sin signos de alerta, sin fracturas, el tiempo es adecuado para el seguimiento neurológico del paciente según descripción de los síntomas y síntomas.||Respuesta Glosa: cperez - 22/08/2024| Se reitera objeción por 3.65 se revisa soportes y respuesta no se pudo confirmar ocurrencia en modo, tiempo y lugar, se reitera auditoria integral: Se glosa en función a 6.01, por el tiempo correspondiente a 1 dias por el valor de 148.700 debido a: Se glosa sala de observación, teniendo en cuenta que la estancia del paciente fue de 4 horas , la condición del paciente es estable, sin signos de alerta, sin fracturas, el tiempo es adecuado para el seguimiento neurológico del paciente según descripción de los síntomas y síntomas.||</t>
  </si>
  <si>
    <t>Se glosa  en función a 8.91, por la cantidad: 1, por el valor de 76.700 debido a: Según proceso de auditoria de campo se puedo establecer que las lesiones sufridas por el Sr RAMIRO MURIEL CORREA, no son como consecuencia o derivadas de un accidente de tránsito, dado que ocurrieron en su vivienda el cual corresponde a sitio privado y no cuenta con cobertura soat.||Respuesta Glosa: cperez - 16/08/2024| Se reitera objeción: Según proceso de auditoria de campo se puedo establecer que las lesiones sufridas por el Sr RAMIRO MURIEL CORREA, no son como consecuencia o derivadas de un accidente de tránsito, dado que ocurrieron en su vivienda el cual corresponde a sitio privado y no cuenta con cobertura soat.||</t>
  </si>
  <si>
    <t>Se glosa El item  con código 21701, descripcion Craneo simple correspondiente a Pertinencia en función a 6.07, por la cantidad: 1, por el valor de 690.900 debido a: No se considera pertinente la realización de tomografía de cráneo simple en un paciente sin deterioro de conciencia, a quien no se le realizó observación neurológica mínima de 6 horas en la cual mostrara deterioro, con Glasgow mayor de 13, sin signos de focalización, parestesias, disestesias o pérdida de fuerza, sin emesis, sin sospecha de fractura o anormalidades en el examen físico.||Se glosa El item  con código 21706, descripcion Senos paranasales o rinofaringe (incluye cortes axiales y coronales) correspondiente a Pertinencia en función a 6.08, por la cantidad: 1, por el valor de 758.200 debido a: No se considera pertinente la realización de tomografía de senos paranasales en un paciente sin deformidad ósea, alteraciones respiratorias, sangrados ni sospecha de fractura o anormalidades en el examen físico.||</t>
  </si>
  <si>
    <t>Se glosa  en función a 6.23, por la cantidad: 1, por el valor de 1.226.091 debido a: no se considera indicado el cobro de tac de hombro, debido a que este no modifica conducta de radiografía primaria. Adicionalmente no hay evidencia de un seguimiento adecuado de evolución postraumática durante un periodo prudente, y la orden medica indica que es una guía para drenaje en muslo y la proyección es en hombro derecho||</t>
  </si>
  <si>
    <t>Se glosa El item  con código 21142, descripcion Columna lumbosacra correspondiente a Pertinencia en función a 6.08, por la cantidad: 1, por el valor de 139.300 debido a: Se considera no pertinente la realización de radiografía de Columna lumbosacra teniendo en cuenta que en la historia clínica no se describen lesiones a este nivel, no hay deformidad, dolor ala palpación, parestesias, disestesias o pérdida de fuerza y la naturaleza del trauma no hace sospechar lesión en esta región el dolor no es una indicación para realizar una ayuda diagnóstica||Se glosa El item  con código 21143, descripcion Sacrococcix correspondiente a Pertinencia en función a 6.08, por la cantidad: 1, por el valor de 108.700 debido a: Se considera no pertinente la realización de radiografía de Sacrococcix teniendo en cuenta que en la historia clínica no se describen lesiones a este nivel, no hay deformidad, dolor ala palpación, parestesias, disestesias o pérdida de fuerza y la naturaleza del trauma no hace sospechar lesión en esta región el dolor no es una indicación para realizar una ayuda diagnóstica||Se glosa El item  con código 38935, descripcion Sala de observación correspondiente a Pertinencia en función a 6.01, por el tiempo correspondiente a 1 dias por el valor de 148.700 debido a: Sala de observación no facturable, se puede evidenciar que el paciente no estuvo en observación constanteno hubo cambios significativos en los signos o en el cuadro clínico del paciente||</t>
  </si>
  <si>
    <t>Se glosa El item  con código 19010, descripcion Acido láctico correspondiente a Pertinencia en función a 6.08, por la cantidad: 1, por el valor de 59.800 debido a: No se reconoce Acido láctico teniendo en cuenta que no es pertinente para descartar lesiones ocasionadas por el accidente de tránsito ||Se glosa El item  con código 19290, descripcion suero, orina y otros correspondiente a Pertinencia en función a 6.08, por la cantidad: 1, por el valor de 19.800 debido a: No se reconoce ya que no se reconoce tac de abdomen ni medio de contraste.||Se glosa El item  con código 19304, descripcion Cuadro hemático o hemograma hematocrito y leucograma correspondiente a Pertinencia en función a 6.08, por la cantidad: 1, por el valor de 34.300 debido a: no se considera pertinente la solicitud de hemograma, y tiempos de coagulación, toda vez que el paciente no tiene documentada ninguna patología previa que afecte la coagulación, tampoco tiene traumas que hagan sospechar perdida aguda de sangre ni se le realizaron procedimientos que fueran a causar al paciente sangrado abundante que requiriera conocer el estado de coagulación previo y descartar anemia.||Se glosa El item  con código 19749, descripcion Nitrógeno uréico correspondiente a Pertinencia en función a 6.08, por la cantidad: 1, por el valor de 16.500 debido a: No se reconoce ya que no se reconoce tac de abdomen ni medio de contraste.||Se glosa El item  con código 19827, descripcion Protrombina, tiempo PT correspondiente a Pertinencia en función a 6.08, por la cantidad: 1, por el valor de 49.900 debido a: no se considera pertinente la solicitud de hemograma, y tiempos de coagulación, toda vez que el paciente no tiene documentada ninguna patología previa que afecte la coagulación, tampoco tiene traumas que hagan sospechar perdida aguda de sangre ni se le realizaron procedimientos que fueran a causar al paciente sangrado abundante que requiriera conocer el estado de coagulación previo y descartar anemia.||Se glosa El item  con código 19958, descripcion Tromboplastina, tiempo parcial (PTT) correspondiente a Pertinencia en función a 6.08, por la cantidad: 1, por el valor de 48.500 debido a: no se considera pertinente la solicitud de hemograma, y tiempos de coagulación, toda vez que el paciente no tiene documentada ninguna patología previa que afecte la coagulación, tampoco tiene traumas que hagan sospechar perdida aguda de sangre ni se le realizaron procedimientos que fueran a causar al paciente sangrado abundante que requiriera conocer el estado de coagulación previo y descartar anemia.||Se glosa El item  con código 21712, descripcion Tórax correspondiente a Pertinencia en función a 6.08, por la cantidad: 1, por el valor de 719.200 debido a: No se considera pertinente la realización de TOMOGRAFIA de tórax en un paciente con examen físico normal, sin deterioro respiratorio, ruidos cardíacos y respiratorios normales, sin deformidad ósea.||Se glosa El item  con código 21715, descripcion Abdomen total correspondiente a Pertinencia en función a 6.08, por la cantidad: 1, por el valor de 625.500 debido a: En los registros médicos aportados, el registro del examen físico realizado al ingreso requiere mayor argumentación, profundidad y precisión para justificar la realización de las ayudas diagnósticas solicitadas, teniendo en cuenta que en una persona que ha sufrido un traumatismo reciente la movilidad se ve restringida por el dolor que causa el trauma, lo cual no es una indicación para la solicitud de ayudas diagnósticas, adicionalmente no se reportan datos de abdomen agudo, descompensación cardio hemodinámica ni irritación peritoneal y no se evidencia uso de ecografía de abdomen o Ecofast como ayuda de elección en trauma y se progresa a tomografía por lo tanto, se glosa realización de: Tomografía contrastada de abdomen y se homologa a código 31109 Ecografía abdomen total, incluye: hígado, páncreas, vesícula, vías biliares, riñones, bazo, grandes vasos, pelvis y flancos. ||Se glosa El item  con código 77701, descripcion MEDICAMENTOS correspondiente a Pertinencia en función a 6.08, por la cantidad: 1, por el valor de 137.072 debido a: Se glosa medio de contraste ya que no se reconoce tac de abdomen.||</t>
  </si>
  <si>
    <t>Se glosa El item  con código 21101, descripcion Mano, dedos, puño (muñeca), codo, pie,  clavícula, antebrazo, cuello de pie  (tobillo), edad ósea (carpograma), calcáneo correspondiente a Pertinencia en función a 6.08, por la cantidad: 1, por el valor de 209.100 debido a: se glosa Radiografía de mano por proximidad anatómica se avala articulación muñeca||</t>
  </si>
  <si>
    <t>Se glosa  en función a 8.16, por la cantidad: 1, por el valor de 19.518.890 debido a: Acorde con labores de auditoría de campo se pudo establecer que las lesiones sufridas por la Sra. Hercilia Torres Bonilla, si son como consecuencia o derivadas de una accidente de tránsito, sin embargo las mismas no fueron ocasionadas por el vehículo de placas HTY774.||</t>
  </si>
  <si>
    <t>Se glosa El item  con código 13500, descripcion Drenaje, curetaje, secuestrectomía, de tibia o peroné correspondiente a Pertinencia en función a 6.23, por la cantidad: 1, por el valor de 1.471.600 debido a: NO DESCRITO EN NOTA QUIRURGICA NO SOPORTADO||Se glosa El item  con código 2201020453, descripcion MULTA TALLA M correspondiente a Tarifas en función a 2.06, por la cantidad: 1, por el valor de 235.000 debido a: se glosa mayor valor cobrado en muletas, se reconoce de acuerdo al precio promedio de mercado por valor de  65.000, se glosa la diferencia||Se glosa El item  con código 29112, descripcion Terapia física, sesión correspondiente a Pertinencia en función a 6.04, por la cantidad: 3, por el valor de 95.400 debido a: No se considera pertinente la realización diaria de terapia físicas  toda vez que no cumplen con el objetivo principal de rehabilitación, al generar sobrecargas musculares  en paciente que sufre accidente de transito ||Se glosa El item  con código 29117, descripcion Terapia respiratoria: higiene bronquial (espirómetro incentivo, percusión, drenaje y ejercicios respiratorios), sesión correspondiente a Pertinencia en función a 6.04, por la cantidad: 7, por el valor de 222.600 debido a: No se considera pertinente la realización diaria de   terapia respiratoria teniendo en cuenta que el paciente no presentaba desaturación, signos de dificultad respiratoria dados por taquipnea o tirajes. ||Se glosa la factura con el rubro Pertinencia en función a 6.01, por el tiempo correspondiente a 4 dias por el valor de 2.594.400 debido a: NO PERTINENTE PACIENTE CONCIENTE SIN DEFICIT NEUROLOGICO TAC CEREBRAL NORMAL CON TRATAMIENTO QUIRURGICO SIN COMPLICACIONES SIN SOPORTES HEMODINAMICO NI RESPIRATORIO SIN ALTERACION HEMODINAMICA SE HOLOMOLOGA||</t>
  </si>
  <si>
    <t>Se glosa El item  con código 19809, descripcion Proteína C reactiva PCR, prueba semicuantitativa correspondiente a Pertinencia en función a 6.08, por la cantidad: 1, por el valor de 20.700 debido a: No se considera pertinente la solicitud velocidad de sedimentación globular y proteína C reactiva toda vez que no se documenta procesos inflamatorios o sospecha de infección de tipo crónico. Tampoco se presentó ningún deterioro del estado del paciente.||Se glosa El item  con código 19977, descripcion Velocidad de sedimentación globular VSG correspondiente a Pertinencia en función a 6.08, por la cantidad: 1, por el valor de 7.900 debido a: No se considera pertinente la solicitud velocidad de sedimentación globular y proteína C reactiva toda vez que no se documenta procesos inflamatorios o sospecha de infección de tipo crónico. Tampoco se presentó ningún deterioro del estado del paciente.||Se glosa El item  con código 29112, descripcion Terapia física, sesión correspondiente a Facturacion en función a 1.04, por la cantidad: 1, por el valor de 31.800 debido a: No facturable terapia física en proceso agudo del trauma.||Se glosa El item  con código 38132, descripcion Habitación bipersonal correspondiente a Pertinencia en función a 6.01, por el tiempo correspondiente a 4 dias por el valor de 1.820.400 debido a: Se glosa 4 días de estancia no pertinente paciente con cultivos negativos extracción de material estancia corresponde en espera de remisión de la EPS, no corresponde a cobertura del accidente de transito.||Se glosa El item  con código 77702, descripcion MATERIALES E INSUMOS correspondiente a Facturacion en función a 1.06, por la cantidad: 1, por el valor de 40.000 debido a: Se glosa apósito trasparente no facturable adicional incluido en dotación estancia.||</t>
  </si>
  <si>
    <t>Se glosa El item  con código 21709, descripcion Columna cervical, dorsal o lumbar (espacio adicional) correspondiente a Facturacion en función a 1.07, por la cantidad: 2, por el valor de 307.800 debido a: No facturable 2 espacios ya que corresponde a la zona lumbar y sacra que corresponden en total 10 espacios, se evidencia sobrefacturación de los espacios.||Se glosa El item  con código 21722, descripcion Reconstrucción tridimensional, agregar al costo del examen: correspondiente a Pertinencia en función a 6.08, por la cantidad: 1, por el valor de 1.002.500 debido a: No se considera pertinente la realización de tomografía con reconstrucción tridimensional teniendo en cuenta que la misma no se utilizó como herramienta para la planeación quirúrgica de lesión.||Se glosa El item  con código 29112, descripcion Terapia física, sesión correspondiente a Pertinencia en función a 6.04, por la cantidad: 2, por el valor de 63.600 debido a: No pertinente terapias en proceso agudo y fractura del trauma.||Se glosa El item  con código 564001, descripcion ENOXAPARINA DE SODIO SOLUCION INYECTABLE 60 mg SANOFIAVENTIS DE COLOMBIA S.A. CLEXANE INYECTABLE 60MG  0.6ML correspondiente a Pertinencia en función a 6.07, por la cantidad: 21, por el valor de 407.463 debido a: NO pertinente manejo de enoxaparina en manejo ambulatorio sin justificación en los registros clínicos por parte del especialista tratante.||</t>
  </si>
  <si>
    <t>Se glosa El item  con código 0301021805, descripcion CLAVO DE BLOQUEO correspondiente a Tarifas en función a 2.06, por la cantidad: 1, por el valor de 4.512.935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para clavo bloqueo es de 3.423.040 se glosa la diferencia||Se glosa El item  con código 13830, descripcion Sutura de fascia yo músculo yo tendón correspondiente a Facturacion en función a 1.23, por la cantidad: 1, por el valor de 1.395.800 debido a: procedimiento sobrefacturado se reconoce solo una vez se glosa la diferencia||Se glosa El item  con código 19010, descripcion Acido láctico correspondiente a Pertinencia en función a 6.08, por la cantidad: 1, por el valor de 59.800 debido a: no relacionado con lesiones en accidente de transito||Se glosa El item  con código 19509, descripcion Hemoclasificación (grupo sanguíneo y factor RH) correspondiente a Facturacion en función a 1.07, por la cantidad: 1, por el valor de 43.800 debido a: incluida en prueba cruzada ||Se glosa El item  con código 19511, descripcion Hemoclasificación, prueba sérica correspondiente a Facturacion en función a 1.08, por la cantidad: 1, por el valor de 48.500 debido a: incluido en prueba cruzada mayor||Se glosa El item  con código 39141, descripcion Consulta ambulatoria de medicina general correspondiente a Facturacion en función a 1.02, por la cantidad: 1, por el valor de 49.400 debido a: no facturable medicina general incluida en estancia||</t>
  </si>
  <si>
    <t>Se glosa  en función a 3.91, por la cantidad: 1, por el valor de 487.173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adicional se procede a aplicar auditoria integral: Sala de observación no pertinente sin justificación de acuerdo con lesiones  se glosa 148.700||</t>
  </si>
  <si>
    <t>Se glosa El item  con código 21701, descripcion Craneo simple correspondiente a Pertinencia en función a 6.08, por la cantidad: 1, por el valor de 690.900 debido a: No se considera pertinente la solicitud de tomografía de cráneo simple, no hay trauma craneoencefálico documentado o alteración de conciencia que lo justifique, así como tampoco otros síntomas de alteración del sistema nervioso central, sin observación neurológica que muestre cambios, no se argumenta escala de Glasgow menor de 1515, paciente hemodinamicamente estable sin deterioro neurológico.||Se glosa El item  con código 38134, descripcion Habitación de cuatro ó mas camas correspondiente a Pertinencia en función a 6.01, por el tiempo correspondiente a 1 dias por el valor de 340.800 debido a: No se reconoce 1 habitación de 4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</si>
  <si>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la factura con el rubro Soportes en función a 3.65, por la cantidad: 1, por el valor de 1.979.648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a esto se enuncia auditoría integral: 1.Se glosa El item con código 21701, descripcion Craneo simple correspondiente a Pertinencia en función a 6.08, por la cantidad: 1, por el valor de 690.900 debido a: No se considera pertinente la realización de tomografía de cráneo simple en un paciente sin deterioro de conciencia, a quien no se le realizó observación neurológica mínima de 6 horas en la cual mostrara deterioro, con Glasgow mayor de 13, sin signos de focalización, parestesias, disestesias o pérdida de fuerza, sin emesis, sin sospecha de fractura o anormalidades en el examen físico; 2.Se glosa El item con código 38134, descripcion Habitación de cuatro ó mas camas correspondiente a Pertinencia en función a 6.01, por el tiempo correspondiente a 1 dias por el valor de 229.300 debido a: No pertinente estancia de 4 camas no se evidencia manejo adicional a la toma de ayudas diagnosticas y manejo inicial se reconoce sala de observación y se glosa la diferencia.||</t>
  </si>
  <si>
    <t>Med 199532022 PREGABALINA CAPSULA DURA 75 mg PFIZER S.A.S. LYRICA 75 MG CAPSULAS con precio regulado por Comisión Nacional de Precios de Medicamentos y Dispositivos Médicos||Se glosa El item  con código 19290, descripcion suero, orina y otros correspondiente a Pertinencia en función a 6.08, por la cantidad: 1, por el valor de 19.800 debido a: No se reconoce creatinina , no pertinente ayuda tomografía de abdomen.||Se glosa El item  con código 21201, descripcion Tórax (PA o P A y lateral), reja costal correspondiente a Pertinencia en función a 6.08, por la cantidad: 1, por el valor de 99.300 debido a: No pertinente segunda radiografía de tórax ya en la misma se evidencia las dos estructuras de la reja costal.||Se glosa El item  con código 21715, descripcion Abdomen total correspondiente a Pertinencia en función a 6.08, por la cantidad: 1, por el valor de 946.500 debido a: No se considera pertinente la toma de tomografía de abdomen a paciente con signos vitales estables, sin deterioro de su estado de salud, sin irritación peritoneal, ni ningún otro síntoma que sugiera trauma abdominal.||Se glosa El item  con código 225429, descripcion IOHEXOL 300 MG X 100 ML correspondiente a Pertinencia en función a 6.07, por la cantidad: 2, por el valor de 274.144 debido a: No se reconoce medio de contraste no se considera pertinente la toma de tomografía de abdomen a paciente con signos vitales estables, sin deterioro de su estado de salud, sin irritación peritoneal, ni ningún otro síntoma que sugiera trauma abdominal.||</t>
  </si>
  <si>
    <t>Med 200021445 sellante fibrilar con trombina 4ml r con precio regulado por Comisión Nacional de Precios de Medicamentos y Dispositivos Médicos||Se glosa El item  con código 1610, descripcion Descompresión de tronco correspondiente a Facturacion en función a 1.23, por la cantidad: 1, por el valor de 1.934.200 debido a: no pertinente no descrito no realizado||</t>
  </si>
  <si>
    <t>Se glosa El item  con código 38134, descripcion Habitación de cuatro ó mas camas correspondiente a Pertinencia en función a 6.01, por el tiempo correspondiente a 1 dias por el valor de 340.800 debido a: No se reconoce una habitación de 4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t>
  </si>
  <si>
    <t>Se glosa El item  con código 2201020453, descripcion MULTA TALLA M correspondiente a Tarifas en función a 2.06, por la cantidad: 1, por el valor de 235.000 debido a: se glosa mayor valor cobrado en muletas, se reconoce de acuerdo al precio promedio de mercado por valor de  65.000, se glosa la diferencia||Se glosa El item  con código 29112, descripcion Terapia física, sesión correspondiente a Pertinencia en función a 6.04, por la cantidad: 1, por el valor de 31.800 debido a: No se considera pertinente la realización diaria de terapia físicas  toda vez que no cumplen con el objetivo principal de rehabilitación, al generar sobrecargas musculares  en paciente que sufre accidente de transito ||Se glosa El item  con código 301020606, descripcion PLACA BLOQ TBIA PROX LATERAL X5H IZQ correspondiente a Soportes en función a 3.06, por la cantidad: 1, por el valor de 7.245.690 debido a: NO ADJUNTAN DESCRIPCIN QUIRURGICA QUE ESPECIFIQUE EL MATERIAL DE OSTEOSINTESIS UTILIZADO||Se glosa El item  con código 301020940, descripcion TORNILLO CORTICAL 4.5 X 38MM correspondiente a Soportes en función a 3.06, por la cantidad: 1, por el valor de 246.600 debido a: NO ADJUNTAN DESCRIPCIN QUIRURGICA QUE ESPECIFIQUE EL MATERIAL DE OSTEOSINTESIS UTILIZADO||Se glosa El item  con código 301020956, descripcion TORNILLO BLOQUEADO 5.0 X 65 MM AUTO correspondiente a Soportes en función a 3.06, por la cantidad: 1, por el valor de 468.000 debido a: NO ADJUNTAN DESCRIPCIN QUIRURGICA QUE ESPECIFIQUE EL MATERIAL DE OSTEOSINTESIS UTILIZADO||Se glosa El item  con código 301020958, descripcion tornillo bloqueado 5.0 x 55 correspondiente a Soportes en función a 3.06, por la cantidad: 1, por el valor de 468.000 debido a: NO ADJUNTAN DESCRIPCIN QUIRURGICA QUE ESPECIFIQUE EL MATERIAL DE OSTEOSINTESIS UTILIZADO||Se glosa El item  con código 301020959, descripcion tornillo bloqueado 5.0 x 60 MM AUTORROSCANTE correspondiente a Soportes en función a 3.06, por la cantidad: 1, por el valor de 468.000 debido a: NO ADJUNTAN DESCRIPCIN QUIRURGICA QUE ESPECIFIQUE EL MATERIAL DE OSTEOSINTESIS UTILIZADO||Se glosa El item  con código 301021040, descripcion tornillo cortical 4.5 x 34 correspondiente a Soportes en función a 3.06, por la cantidad: 1, por el valor de 246.600 debido a: NO ADJUNTAN DESCRIPCIN QUIRURGICA QUE ESPECIFIQUE EL MATERIAL DE OSTEOSINTESIS UTILIZADO||Se glosa El item  con código 301021040, descripcion tornillo cortical 4.5 x 34 MM AUTORROSCANTE correspondiente a Soportes en función a 3.06, por la cantidad: 1, por el valor de 246.600 debido a: NO ADJUNTAN DESCRIPCIN QUIRURGICA QUE ESPECIFIQUE EL MATERIAL DE OSTEOSINTESIS UTILIZADO||Se glosa El item  con código 301021137, descripcion TORNILLO CORTICAL 4.5 X 36 MM AUTORRAJANTE correspondiente a Soportes en función a 3.06, por la cantidad: 2, por el valor de 493.200 debido a: NO ADJUNTAN DESCRIPCIN QUIRURGICA QUE ESPECIFIQUE EL MATERIAL DE OSTEOSINTESIS UTILIZADO||Se glosa El item  con código 301021292, descripcion TORNILLO ESPONJOSO 6.5X70MM R32 TITANIO correspondiente a Soportes en función a 3.06, por la cantidad: 1, por el valor de 521.520 debido a: NO ADJUNTAN DESCRIPCIN QUIRURGICA QUE ESPECIFIQUE EL MATERIAL DE OSTEOSINTESIS UTILIZADO||Se glosa El item  con código 301021806, descripcion TORNILLO CORTICAL 4.5 X 32MM AUTOTARRAJANTE correspondiente a Soportes en función a 3.06, por la cantidad: 1, por el valor de 246.600 debido a: NO ADJUNTAN DESCRIPCIN QUIRURGICA QUE ESPECIFIQUE EL MATERIAL DE OSTEOSINTESIS UTILIZADO||Se glosa El item  con código 301021918, descripcion CLAVO STEIMAN DE 2.0 MM X 230 MM correspondiente a Soportes en función a 3.06, por la cantidad: 2, por el valor de 208.000 debido a: NO ADJUNTAN DESCRIPCIN QUIRURGICA QUE ESPECIFIQUE EL MATERIAL DE OSTEOSINTESIS UTILIZADO||Se glosa El item  con código 301022647, descripcion PLACA BLOQ TIBIA PROX MEDIAL X correspondiente a Soportes en función a 3.06, por la cantidad: 1, por el valor de 4.537.050 debido a: NO ADJUNTAN DESCRIPCIN QUIRURGICA QUE ESPECIFIQUE EL MATERIAL DE OSTEOSINTESIS UTILIZADO||Se glosa El item  con código 301022649, descripcion TORNILLO BLOQUEADO 5.0 X 75 MM AUTORROSCANTE correspondiente a Soportes en función a 3.06, por la cantidad: 1, por el valor de 468.000 debido a: NO ADJUNTAN DESCRIPCIN QUIRURGICA QUE ESPECIFIQUE EL MATERIAL DE OSTEOSINTESIS UTILIZADO||</t>
  </si>
  <si>
    <t>Se glosa  en función a 8.16, por la cantidad: 1, por el valor de 69.700 debido a: Según auditoria en campo se pudo determinar que las lesiones sufridas por el paciente si son consecuencia de un accidente de tránsito, sin embargo, las mismas no fueron ocasionadas por el vehículo de placa HTY774.||</t>
  </si>
  <si>
    <t>Se glosa El item  con código 21716, descripcion Extremidades y articulaciones correspondiente a Pertinencia en función a 6.08, por la cantidad: 1, por el valor de 589.300 debido a: No pertinente ya que corresponde a lesiones antiguas no corresponde a consecuencia del accidente de transito .||Se glosa El item  con código 31303, descripcion Cráneo (base de Cráneo, órbitas, cerebro, silla turca), columna, cervical, columna torácica, columna lumbosacra, tórax (corazón, grandes vasos, mediastino y pulmones), abdomen y pelvis, sistema músculo esquelético correspondiente a Pertinencia en función a 6.08, por la cantidad: 1, por el valor de 3.548.700 debido a: No justificado ya que según los hallazgos con un buen análisis respecto a los hallazgos y antecedentes del paciente, junto a una buena evaluación clínica más una evolución adecuada eran suficientes para la toma de decisiones respecto a las lesiones presentes, evitando la toma apresurada de estudios por resonancia no pertinente en el momento, perfectamente podían continuar el manejo correspondiente sin necesidad de estudios adicionales y apresurados, los cuales a la luz no cuentan con el soporte clínico suficiente que obligue su toma.   ||</t>
  </si>
  <si>
    <t>Se glosa El item  con código 21101, descripcion Mano, dedos, puño (muñeca), codo, pie,  clavícula, antebrazo, cuello de pie  (tobillo), edad ósea (carpograma), calcáneo correspondiente a Pertinencia en función a 6.08, por la cantidad: 2, por el valor de 139.400 debido a: En la investigación de campo la victima indica que no se le realizo la ayuda diagnostica.||Se glosa la factura con el rubro Pertinencia en función a 6.08, por la cantidad: 1, por el valor de 589.300 debido a: No se considera pertinente la realización de tomografía con reconstrucción tridimensional teniendo en cuenta que no se evidenció compromiso intraarticular en las imágenes previas; al igual en la investigación de campo la victima indica que no se le realizo la ayuda diagnostica.||</t>
  </si>
  <si>
    <t>Preglosa Técnica por Proceso, diferencia de valor en Código: 21101  Mano, dedos, puño (muñeca), codo, pie,  clavícula, antebrazo, cuello de pie  (tobillo), edad ósea (carpograma), calcáneo.||Se glosa El item  con código 21712, descripcion Tórax correspondiente a Pertinencia en función a 6.08, por la cantidad: 1, por el valor de 719.200 debido a: No se considera pertinente la realización de tomografía  teniendo en cuenta que no se evidenció compromiso en las imágenes previas.||Se glosa El item  con código 21715, descripcion Abdomen total correspondiente a Pertinencia en función a 6.08, por la cantidad: 1, por el valor de 625.500 debido a: En los registros médicos aportados, el registro del examen físico realizado al ingreso requiere mayor argumentación,profundidad y precisión para justificar la realización de las ayudas diagnósticas solicitadas, teniendo en cuenta que en una persona que ha sufrido un traumatismo reciente la movilidad se ve restringida por el dolor que causa el trauma, lo cual no es una indicación para la solicitud de ayudas diagnósticas, adicionalmente no se reportan datos de abdomen agudo, descompensación cardio hemodinámica ni irritación peritoneal y no se evidencia uso de ecografía de abdomen o Ecofast como ayuda de elección en trauma y se progresa a tomografía por lo tanto, se glosa realización de: Tomografía contrastada de abdomen y se homologa a código 31109 Ecografía abdomen total, incluye: hígado, páncreas, vesícula, vías biliares, riñones, bazo, grandes vasos, pelvis y flancos. ||Se glosa El item  con código 225429, descripcion IOHEXOL 647.0MG EQUIVALENTE A 300.00 MG DE YODO SOLUCION INYECTABLE 300 mg GE HEALTHCARE AS OMNIPAQUE  300 MG I  ML correspondiente a Pertinencia en función a 6.07, por la cantidad: 2, por el valor de 274.144 debido a: No pertinente tomografías no se reconoce medio de contraste ||</t>
  </si>
  <si>
    <t>Se glosa  en función a 1.12, por la cantidad: 1, por el valor de 4.615.221 debido a: No se reconoce valor facturado teniendo en cuenta lo establecido en el  decreto 2497 de 2022: para las pólizas expedidas a partir del 19 de diciembre de 2022 solo se tendrá cobertura de 300 SMDLV por valor de 12.384.213 pesos||Se glosa El item  con código 13570, descripcion Reducción abierta fractura tibia yo peroné correspondiente a Facturacion en función a 1.23, por la cantidad: 1, por el valor de 1.972.500 debido a: reduccion abierta no facturable la alineacion en necesaria para la aplicacion de tutor llevar externo cod 13583 facturado se glosa la diferencia de ese procedimiento al 100 grupo 8 y glosar la reducción al 100||Se glosa El item  con código 21712, descripcion Tórax correspondiente a Pertinencia en función a 6.08, por la cantidad: 1, por el valor de 503.400 debido a: no pertinente trauma en tórax con radiografía normal examen cardiovascular sin hallazgos positivos ||</t>
  </si>
  <si>
    <t>Reclamación tramitada en su totalidad</t>
  </si>
  <si>
    <t>Objeción tope maximo</t>
  </si>
  <si>
    <t>1900</t>
  </si>
  <si>
    <t>2023</t>
  </si>
  <si>
    <t>2024</t>
  </si>
  <si>
    <t>04/09/2024-26/01/2024</t>
  </si>
  <si>
    <t>04/09/2024-05/04/2024</t>
  </si>
  <si>
    <t>04/09/2024-09/02/2024</t>
  </si>
  <si>
    <t>04/09/2024-07/02/2024</t>
  </si>
  <si>
    <t>04/09/2024-16/02/2024</t>
  </si>
  <si>
    <t>04/09/2024-26/02/2024</t>
  </si>
  <si>
    <t>04/09/2024-09/05/2024</t>
  </si>
  <si>
    <t>04/09/2024-05/03/2024</t>
  </si>
  <si>
    <t>01/03/2024-04/09/2024</t>
  </si>
  <si>
    <t>04/09/2024-12/03/2024</t>
  </si>
  <si>
    <t>04/09/2024-22/03/2024</t>
  </si>
  <si>
    <t>04/09/2024-12/04/2024</t>
  </si>
  <si>
    <t>04/09/2024-29/04/2024</t>
  </si>
  <si>
    <t>04/09/2024-19/04/2024</t>
  </si>
  <si>
    <t>04/09/2024-05/02/2024</t>
  </si>
  <si>
    <t>26/02/2024-27/06/2024</t>
  </si>
  <si>
    <t>800561625/800595439</t>
  </si>
  <si>
    <t>800572189/800595439</t>
  </si>
  <si>
    <t>800561625/800595640</t>
  </si>
  <si>
    <t>800563599/800595640</t>
  </si>
  <si>
    <t>800563258/800595640</t>
  </si>
  <si>
    <t>800564538/800595439</t>
  </si>
  <si>
    <t>800565720/800595439</t>
  </si>
  <si>
    <t>800565720/800595640</t>
  </si>
  <si>
    <t>800565467/800595439</t>
  </si>
  <si>
    <t>800576829/800595439</t>
  </si>
  <si>
    <t>800566660/800595439</t>
  </si>
  <si>
    <t>800566425/800595640</t>
  </si>
  <si>
    <t>800567773/800595640</t>
  </si>
  <si>
    <t>800568092/800595439</t>
  </si>
  <si>
    <t>800576829/800595640</t>
  </si>
  <si>
    <t>800570300/800595439</t>
  </si>
  <si>
    <t>800573141/800595439</t>
  </si>
  <si>
    <t>800572189/800595640</t>
  </si>
  <si>
    <t>800575461/800595439</t>
  </si>
  <si>
    <t>800574054/800595640</t>
  </si>
  <si>
    <t>800562869/800595439</t>
  </si>
  <si>
    <t>800565111/800584156</t>
  </si>
  <si>
    <t>800567085/800595439</t>
  </si>
  <si>
    <t>(Todas)</t>
  </si>
  <si>
    <t xml:space="preserve"> Saldo Real Solidaria </t>
  </si>
  <si>
    <t>Saldo Reportado por el PSS</t>
  </si>
  <si>
    <t>No cobertura contrato de seguro SOAT</t>
  </si>
  <si>
    <t>Edad de la Cartera  Reportada por el PSS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</si>
</sst>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4" formatCode="_-&quot;$&quot;\ * #,##0.00_-;\-&quot;$&quot;\ * #,##0.00_-;_-&quot;$&quot;\ * &quot;-&quot;??_-;_-@_-"/>
    <numFmt numFmtId="43" formatCode="_-* #,##0.00_-;\-* #,##0.00_-;_-* &quot;-&quot;??_-;_-@_-"/>
    <numFmt numFmtId="164" formatCode="_ &quot;$&quot;\ * #,##0.00_ ;_ &quot;$&quot;\ * \-#,##0.00_ ;_ &quot;$&quot;\ * &quot;-&quot;??_ ;_ @_ "/>
    <numFmt numFmtId="165" formatCode="0;[Red]0"/>
    <numFmt numFmtId="166" formatCode="#,##0.00&quot;       &quot;;\-#,##0.00&quot;       &quot;;&quot; -&quot;#&quot;       &quot;;@\ "/>
    <numFmt numFmtId="167" formatCode="_ * #,##0.00_ ;_ * \-#,##0.00_ ;_ * &quot;-&quot;??_ ;_ @_ "/>
    <numFmt numFmtId="168" formatCode="&quot;$&quot;\ #,##0"/>
    <numFmt numFmtId="169" formatCode="_-&quot;$&quot;\ * #,##0_-;\-&quot;$&quot;\ * #,##0_-;_-&quot;$&quot;\ * &quot;-&quot;??_-;_-@_-"/>
    <numFmt numFmtId="170" formatCode="_-* #,##0_-;\-* #,##0_-;_-* &quot;-&quot;??_-;_-@_-"/>
  </numFmts>
  <fonts count="3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9"/>
      <name val="Arial"/>
      <family val="2"/>
    </font>
    <font>
      <sz val="8"/>
      <name val="Arial"/>
      <family val="2"/>
    </font>
    <font>
      <sz val="9"/>
      <name val="Arial"/>
      <family val="2"/>
    </font>
    <font>
      <b/>
      <sz val="8"/>
      <name val="Arial"/>
      <family val="2"/>
    </font>
    <font>
      <sz val="10"/>
      <name val="Arial"/>
      <family val="2"/>
    </font>
    <font>
      <sz val="11"/>
      <color indexed="8"/>
      <name val="Calibri"/>
      <family val="2"/>
    </font>
    <font>
      <sz val="10"/>
      <color indexed="8"/>
      <name val="MS Sans Serif"/>
      <family val="2"/>
    </font>
    <font>
      <sz val="10"/>
      <name val="Arial"/>
      <family val="2"/>
    </font>
    <font>
      <b/>
      <sz val="8"/>
      <color theme="1"/>
      <name val="Calibri"/>
      <family val="2"/>
      <scheme val="minor"/>
    </font>
    <font>
      <sz val="8"/>
      <color theme="1"/>
      <name val="Calibri"/>
      <family val="2"/>
      <scheme val="minor"/>
    </font>
    <font>
      <b/>
      <sz val="8"/>
      <color indexed="81"/>
      <name val="Tahoma"/>
      <family val="2"/>
    </font>
    <font>
      <sz val="8"/>
      <color indexed="81"/>
      <name val="Tahoma"/>
      <family val="2"/>
    </font>
    <font>
      <sz val="10"/>
      <name val="Calibri"/>
      <family val="2"/>
      <scheme val="minor"/>
    </font>
    <font>
      <b/>
      <i/>
      <sz val="10"/>
      <name val="Calibri"/>
      <family val="2"/>
      <scheme val="minor"/>
    </font>
    <font>
      <sz val="10"/>
      <color rgb="FF000000"/>
      <name val="Calibri"/>
      <family val="2"/>
      <scheme val="minor"/>
    </font>
    <font>
      <sz val="10"/>
      <name val="Verdana"/>
      <family val="2"/>
    </font>
    <font>
      <sz val="12"/>
      <name val="Arial"/>
      <family val="2"/>
    </font>
    <font>
      <b/>
      <sz val="10"/>
      <name val="Calibri"/>
      <family val="2"/>
      <scheme val="minor"/>
    </font>
    <font>
      <i/>
      <sz val="10"/>
      <name val="Calibri"/>
      <family val="2"/>
      <scheme val="minor"/>
    </font>
    <font>
      <sz val="10"/>
      <color theme="1"/>
      <name val="Calibri"/>
      <family val="2"/>
      <scheme val="minor"/>
    </font>
    <font>
      <b/>
      <sz val="10"/>
      <color theme="1"/>
      <name val="Calibri"/>
      <family val="2"/>
      <scheme val="minor"/>
    </font>
    <font>
      <sz val="11"/>
      <color indexed="8"/>
      <name val="Calibri"/>
      <family val="2"/>
      <scheme val="minor"/>
    </font>
    <font>
      <b/>
      <sz val="10"/>
      <color theme="1"/>
      <name val="Arial"/>
      <family val="2"/>
    </font>
    <font>
      <b/>
      <sz val="10"/>
      <color theme="0"/>
      <name val="Arial"/>
      <family val="2"/>
    </font>
  </fonts>
  <fills count="27">
    <fill>
      <patternFill patternType="none"/>
    </fill>
    <fill>
      <patternFill patternType="gray125"/>
    </fill>
    <fill>
      <patternFill patternType="solid">
        <fgColor indexed="22"/>
        <bgColor indexed="31"/>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77111117893"/>
        <bgColor indexed="31"/>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8"/>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7030A0"/>
        <bgColor indexed="64"/>
      </patternFill>
    </fill>
    <fill>
      <patternFill patternType="solid">
        <fgColor rgb="FF00B0F0"/>
        <bgColor indexed="64"/>
      </patternFill>
    </fill>
    <fill>
      <patternFill patternType="solid">
        <fgColor theme="4" tint="0.79998168889431442"/>
        <bgColor theme="4" tint="0.79998168889431442"/>
      </patternFill>
    </fill>
    <fill>
      <patternFill patternType="solid">
        <fgColor theme="6" tint="0.59999389629810485"/>
        <bgColor indexed="64"/>
      </patternFill>
    </fill>
    <fill>
      <patternFill patternType="solid">
        <fgColor theme="3"/>
        <bgColor indexed="64"/>
      </patternFill>
    </fill>
    <fill>
      <patternFill patternType="solid">
        <fgColor theme="9"/>
        <bgColor indexed="64"/>
      </patternFill>
    </fill>
    <fill>
      <patternFill patternType="solid">
        <fgColor theme="9" tint="0.79998168889431442"/>
        <bgColor indexed="64"/>
      </patternFill>
    </fill>
    <fill>
      <patternFill patternType="solid">
        <fgColor theme="3"/>
        <bgColor theme="4" tint="0.79998168889431442"/>
      </patternFill>
    </fill>
    <fill>
      <patternFill patternType="solid">
        <fgColor theme="9"/>
        <bgColor theme="4" tint="0.79998168889431442"/>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166" fontId="10" fillId="0" borderId="0" applyFill="0" applyBorder="0" applyAlignment="0" applyProtection="0"/>
    <xf numFmtId="0" fontId="11" fillId="0" borderId="0" applyBorder="0" applyProtection="0"/>
    <xf numFmtId="164" fontId="3" fillId="0" borderId="0" applyFont="0" applyFill="0" applyBorder="0" applyAlignment="0" applyProtection="0"/>
    <xf numFmtId="167" fontId="3" fillId="0" borderId="0" applyFont="0" applyFill="0" applyBorder="0" applyAlignment="0" applyProtection="0"/>
    <xf numFmtId="0" fontId="12" fillId="0" borderId="0"/>
    <xf numFmtId="44" fontId="13" fillId="0" borderId="0" applyFont="0" applyFill="0" applyBorder="0" applyAlignment="0" applyProtection="0"/>
    <xf numFmtId="0" fontId="2" fillId="0" borderId="0"/>
    <xf numFmtId="0" fontId="21" fillId="0" borderId="0"/>
    <xf numFmtId="0" fontId="1" fillId="0" borderId="0"/>
    <xf numFmtId="0" fontId="27" fillId="0" borderId="0"/>
    <xf numFmtId="43" fontId="4" fillId="0" borderId="0" applyFont="0" applyFill="0" applyBorder="0" applyAlignment="0" applyProtection="0"/>
  </cellStyleXfs>
  <cellXfs count="163">
    <xf numFmtId="0" fontId="0" fillId="0" borderId="0" xfId="0"/>
    <xf numFmtId="3" fontId="8" fillId="0" borderId="0" xfId="0" applyNumberFormat="1" applyFont="1" applyAlignment="1">
      <alignment horizontal="right"/>
    </xf>
    <xf numFmtId="3" fontId="6" fillId="0" borderId="0" xfId="0" applyNumberFormat="1" applyFont="1" applyAlignment="1">
      <alignment horizontal="right"/>
    </xf>
    <xf numFmtId="3" fontId="6" fillId="0" borderId="0" xfId="0" applyNumberFormat="1" applyFont="1"/>
    <xf numFmtId="0" fontId="7" fillId="0" borderId="0" xfId="0" applyFont="1" applyAlignment="1">
      <alignment horizontal="justify" vertical="center" wrapText="1"/>
    </xf>
    <xf numFmtId="0" fontId="8" fillId="0" borderId="0" xfId="0" applyFont="1" applyAlignment="1">
      <alignment horizontal="center"/>
    </xf>
    <xf numFmtId="0" fontId="7" fillId="0" borderId="0" xfId="0" applyFont="1" applyAlignment="1">
      <alignment horizontal="center" vertical="center"/>
    </xf>
    <xf numFmtId="14" fontId="8" fillId="0" borderId="0" xfId="0" applyNumberFormat="1" applyFont="1" applyAlignment="1">
      <alignment horizontal="center"/>
    </xf>
    <xf numFmtId="42" fontId="6" fillId="0" borderId="0" xfId="0" applyNumberFormat="1" applyFont="1"/>
    <xf numFmtId="42" fontId="4" fillId="0" borderId="0" xfId="0" applyNumberFormat="1" applyFont="1"/>
    <xf numFmtId="0" fontId="9" fillId="4" borderId="2" xfId="0" applyFont="1" applyFill="1" applyBorder="1" applyAlignment="1">
      <alignment vertical="center" wrapText="1"/>
    </xf>
    <xf numFmtId="0" fontId="15" fillId="0" borderId="0" xfId="0" applyFont="1"/>
    <xf numFmtId="0" fontId="14" fillId="8" borderId="4" xfId="0" applyFont="1" applyFill="1" applyBorder="1"/>
    <xf numFmtId="0" fontId="14" fillId="8" borderId="5" xfId="0" applyFont="1" applyFill="1" applyBorder="1"/>
    <xf numFmtId="0" fontId="14" fillId="8" borderId="6" xfId="0" applyFont="1" applyFill="1" applyBorder="1"/>
    <xf numFmtId="0" fontId="15" fillId="0" borderId="3" xfId="0" applyFont="1" applyBorder="1" applyAlignment="1">
      <alignment horizontal="left" vertical="center"/>
    </xf>
    <xf numFmtId="0" fontId="15" fillId="0" borderId="3" xfId="0" applyFont="1" applyBorder="1"/>
    <xf numFmtId="0" fontId="15" fillId="0" borderId="1" xfId="0" applyFont="1" applyBorder="1" applyAlignment="1">
      <alignment horizontal="left" vertical="center"/>
    </xf>
    <xf numFmtId="0" fontId="15" fillId="0" borderId="1" xfId="0" applyFont="1" applyBorder="1"/>
    <xf numFmtId="49" fontId="15" fillId="0" borderId="1" xfId="0" applyNumberFormat="1" applyFont="1" applyBorder="1" applyAlignment="1">
      <alignment horizontal="left" vertical="center"/>
    </xf>
    <xf numFmtId="0" fontId="15" fillId="9" borderId="1" xfId="0" applyFont="1" applyFill="1" applyBorder="1"/>
    <xf numFmtId="0" fontId="15" fillId="0" borderId="7" xfId="0" applyFont="1" applyBorder="1" applyAlignment="1">
      <alignment horizontal="left" vertical="center"/>
    </xf>
    <xf numFmtId="0" fontId="15" fillId="0" borderId="7" xfId="0" applyFont="1" applyBorder="1"/>
    <xf numFmtId="165" fontId="9" fillId="2" borderId="2" xfId="0" applyNumberFormat="1" applyFont="1" applyFill="1" applyBorder="1" applyAlignment="1">
      <alignment vertical="center" wrapText="1"/>
    </xf>
    <xf numFmtId="0" fontId="18" fillId="5" borderId="0" xfId="0" applyFont="1" applyFill="1"/>
    <xf numFmtId="0" fontId="18" fillId="0" borderId="0" xfId="0" applyFont="1"/>
    <xf numFmtId="0" fontId="19" fillId="0" borderId="1" xfId="0" applyFont="1" applyBorder="1" applyAlignment="1">
      <alignment horizontal="right"/>
    </xf>
    <xf numFmtId="0" fontId="20" fillId="0" borderId="1" xfId="0" applyFont="1" applyBorder="1" applyAlignment="1">
      <alignment horizontal="center" vertical="center"/>
    </xf>
    <xf numFmtId="0" fontId="22" fillId="0" borderId="0" xfId="0" applyFont="1"/>
    <xf numFmtId="0" fontId="22" fillId="10" borderId="1"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xf numFmtId="14" fontId="9" fillId="4" borderId="2" xfId="0" applyNumberFormat="1" applyFont="1" applyFill="1" applyBorder="1" applyAlignment="1">
      <alignment horizontal="center" vertical="center" wrapText="1"/>
    </xf>
    <xf numFmtId="168" fontId="9" fillId="6" borderId="2" xfId="0" applyNumberFormat="1" applyFont="1" applyFill="1" applyBorder="1" applyAlignment="1">
      <alignment horizontal="center" vertical="center" wrapText="1"/>
    </xf>
    <xf numFmtId="3" fontId="9" fillId="6" borderId="2" xfId="0" applyNumberFormat="1" applyFont="1" applyFill="1" applyBorder="1" applyAlignment="1">
      <alignment horizontal="center" vertical="center" wrapText="1"/>
    </xf>
    <xf numFmtId="0" fontId="9" fillId="6" borderId="2" xfId="0" applyFont="1" applyFill="1" applyBorder="1" applyAlignment="1">
      <alignment vertical="center"/>
    </xf>
    <xf numFmtId="0" fontId="9" fillId="4" borderId="2" xfId="0" applyFont="1" applyFill="1" applyBorder="1" applyAlignment="1">
      <alignment vertical="center"/>
    </xf>
    <xf numFmtId="3" fontId="9" fillId="2" borderId="2" xfId="0" applyNumberFormat="1" applyFont="1" applyFill="1" applyBorder="1" applyAlignment="1">
      <alignment horizontal="center" vertical="center" wrapText="1"/>
    </xf>
    <xf numFmtId="3" fontId="9" fillId="3" borderId="2" xfId="0" applyNumberFormat="1" applyFont="1" applyFill="1" applyBorder="1" applyAlignment="1">
      <alignment horizontal="center" vertical="center"/>
    </xf>
    <xf numFmtId="3" fontId="9" fillId="3" borderId="2" xfId="0" applyNumberFormat="1" applyFont="1" applyFill="1" applyBorder="1" applyAlignment="1">
      <alignment horizontal="center" vertical="center" wrapText="1"/>
    </xf>
    <xf numFmtId="169" fontId="9" fillId="2" borderId="2" xfId="6" applyNumberFormat="1" applyFont="1" applyFill="1" applyBorder="1" applyAlignment="1">
      <alignment horizontal="center" vertical="center" wrapText="1"/>
    </xf>
    <xf numFmtId="169" fontId="6" fillId="0" borderId="0" xfId="6" applyNumberFormat="1" applyFont="1" applyAlignment="1">
      <alignment horizontal="right"/>
    </xf>
    <xf numFmtId="169" fontId="9" fillId="2" borderId="9" xfId="6" applyNumberFormat="1" applyFont="1" applyFill="1" applyBorder="1" applyAlignment="1">
      <alignment horizontal="center" vertical="center" wrapText="1"/>
    </xf>
    <xf numFmtId="169" fontId="6" fillId="0" borderId="0" xfId="6" applyNumberFormat="1" applyFont="1"/>
    <xf numFmtId="169" fontId="4" fillId="0" borderId="0" xfId="6" applyNumberFormat="1" applyFont="1"/>
    <xf numFmtId="169" fontId="9" fillId="2" borderId="7" xfId="6" applyNumberFormat="1" applyFont="1" applyFill="1" applyBorder="1" applyAlignment="1">
      <alignment horizontal="center" vertical="center" wrapText="1"/>
    </xf>
    <xf numFmtId="168" fontId="18" fillId="0" borderId="0" xfId="0" applyNumberFormat="1" applyFont="1"/>
    <xf numFmtId="42" fontId="18" fillId="0" borderId="0" xfId="0" applyNumberFormat="1" applyFont="1"/>
    <xf numFmtId="14" fontId="20" fillId="0" borderId="1" xfId="0" applyNumberFormat="1" applyFont="1" applyBorder="1" applyAlignment="1">
      <alignment horizontal="right" vertical="center"/>
    </xf>
    <xf numFmtId="0" fontId="20" fillId="0" borderId="1" xfId="6" applyNumberFormat="1" applyFont="1" applyFill="1" applyBorder="1" applyAlignment="1">
      <alignment horizontal="left" vertical="center"/>
    </xf>
    <xf numFmtId="0" fontId="20" fillId="0" borderId="1" xfId="6" applyNumberFormat="1" applyFont="1" applyFill="1" applyBorder="1" applyAlignment="1">
      <alignment horizontal="right" vertical="center"/>
    </xf>
    <xf numFmtId="14" fontId="20" fillId="0" borderId="1" xfId="6" applyNumberFormat="1" applyFont="1" applyFill="1" applyBorder="1" applyAlignment="1">
      <alignment horizontal="right" vertical="center"/>
    </xf>
    <xf numFmtId="44" fontId="24" fillId="4" borderId="1" xfId="6" applyFont="1" applyFill="1" applyBorder="1" applyAlignment="1">
      <alignment horizontal="center" vertical="center"/>
    </xf>
    <xf numFmtId="0" fontId="7" fillId="0" borderId="1" xfId="0" applyFont="1" applyBorder="1" applyAlignment="1">
      <alignment horizontal="justify" vertical="center" wrapText="1"/>
    </xf>
    <xf numFmtId="14" fontId="7" fillId="0" borderId="1" xfId="0" applyNumberFormat="1" applyFont="1" applyBorder="1" applyAlignment="1">
      <alignment horizontal="justify" vertical="center" wrapText="1"/>
    </xf>
    <xf numFmtId="169" fontId="7" fillId="0" borderId="1" xfId="6" applyNumberFormat="1" applyFont="1" applyFill="1" applyBorder="1" applyAlignment="1">
      <alignment horizontal="justify" vertical="center" wrapText="1"/>
    </xf>
    <xf numFmtId="169" fontId="4" fillId="0" borderId="1" xfId="6" applyNumberFormat="1" applyFont="1" applyBorder="1"/>
    <xf numFmtId="0" fontId="0" fillId="0" borderId="0" xfId="0" pivotButton="1"/>
    <xf numFmtId="14" fontId="23" fillId="4" borderId="1" xfId="0" applyNumberFormat="1" applyFont="1" applyFill="1" applyBorder="1" applyAlignment="1">
      <alignment horizontal="center" vertical="center" wrapText="1"/>
    </xf>
    <xf numFmtId="168" fontId="23" fillId="6" borderId="1" xfId="0" applyNumberFormat="1" applyFont="1" applyFill="1" applyBorder="1" applyAlignment="1">
      <alignment horizontal="center" vertical="center" wrapText="1"/>
    </xf>
    <xf numFmtId="3" fontId="23" fillId="6" borderId="1" xfId="0" applyNumberFormat="1" applyFont="1" applyFill="1" applyBorder="1" applyAlignment="1">
      <alignment horizontal="center" vertical="center" wrapText="1"/>
    </xf>
    <xf numFmtId="42" fontId="23" fillId="2" borderId="1" xfId="0" applyNumberFormat="1" applyFont="1" applyFill="1" applyBorder="1" applyAlignment="1">
      <alignment horizontal="center" vertical="center" wrapText="1"/>
    </xf>
    <xf numFmtId="14" fontId="23" fillId="2" borderId="1" xfId="0" applyNumberFormat="1" applyFont="1" applyFill="1" applyBorder="1" applyAlignment="1">
      <alignment horizontal="center" vertical="center" wrapText="1"/>
    </xf>
    <xf numFmtId="168" fontId="23" fillId="2" borderId="1" xfId="0" applyNumberFormat="1" applyFont="1" applyFill="1" applyBorder="1" applyAlignment="1">
      <alignment horizontal="center" vertical="center" wrapText="1"/>
    </xf>
    <xf numFmtId="3" fontId="23" fillId="3" borderId="1" xfId="0" applyNumberFormat="1" applyFont="1" applyFill="1" applyBorder="1" applyAlignment="1">
      <alignment horizontal="center" vertical="center"/>
    </xf>
    <xf numFmtId="3" fontId="23" fillId="3" borderId="1" xfId="0" applyNumberFormat="1" applyFont="1" applyFill="1" applyBorder="1" applyAlignment="1">
      <alignment horizontal="center" vertical="center" wrapText="1"/>
    </xf>
    <xf numFmtId="169" fontId="19" fillId="4" borderId="1" xfId="6" applyNumberFormat="1" applyFont="1" applyFill="1" applyBorder="1" applyAlignment="1">
      <alignment horizontal="center" vertical="center"/>
    </xf>
    <xf numFmtId="0" fontId="20" fillId="0" borderId="1" xfId="0" applyFont="1" applyBorder="1" applyAlignment="1">
      <alignment horizontal="left" vertical="center"/>
    </xf>
    <xf numFmtId="42" fontId="20" fillId="0" borderId="1" xfId="6" applyNumberFormat="1" applyFont="1" applyFill="1" applyBorder="1" applyAlignment="1">
      <alignment horizontal="right" vertical="center"/>
    </xf>
    <xf numFmtId="165" fontId="9" fillId="2" borderId="2" xfId="0" applyNumberFormat="1" applyFont="1" applyFill="1" applyBorder="1" applyAlignment="1">
      <alignment horizontal="center" vertical="center" wrapText="1"/>
    </xf>
    <xf numFmtId="0" fontId="25" fillId="12" borderId="1" xfId="0" applyFont="1" applyFill="1" applyBorder="1"/>
    <xf numFmtId="0" fontId="25" fillId="0" borderId="0" xfId="0" applyFont="1"/>
    <xf numFmtId="0" fontId="25" fillId="0" borderId="1" xfId="0" applyFont="1" applyBorder="1"/>
    <xf numFmtId="0" fontId="26" fillId="8" borderId="1" xfId="0" applyFont="1" applyFill="1" applyBorder="1" applyAlignment="1">
      <alignment horizontal="center"/>
    </xf>
    <xf numFmtId="0" fontId="26" fillId="8" borderId="1" xfId="0" applyFont="1" applyFill="1" applyBorder="1"/>
    <xf numFmtId="0" fontId="25" fillId="0" borderId="1" xfId="0" applyFont="1" applyBorder="1" applyAlignment="1">
      <alignment horizontal="center" vertical="center"/>
    </xf>
    <xf numFmtId="0" fontId="25" fillId="0" borderId="1" xfId="0" applyFont="1" applyBorder="1" applyAlignment="1">
      <alignment horizontal="left" vertical="center"/>
    </xf>
    <xf numFmtId="0" fontId="18" fillId="12" borderId="1" xfId="0" applyFont="1" applyFill="1" applyBorder="1"/>
    <xf numFmtId="0" fontId="25" fillId="13" borderId="1" xfId="0" applyFont="1" applyFill="1" applyBorder="1" applyAlignment="1">
      <alignment horizontal="center" vertical="center"/>
    </xf>
    <xf numFmtId="0" fontId="25" fillId="13" borderId="1" xfId="0" applyFont="1" applyFill="1" applyBorder="1" applyAlignment="1">
      <alignment horizontal="left" vertical="center"/>
    </xf>
    <xf numFmtId="0" fontId="25" fillId="12" borderId="0" xfId="0" applyFont="1" applyFill="1"/>
    <xf numFmtId="0" fontId="6" fillId="13" borderId="10" xfId="0" applyFont="1" applyFill="1" applyBorder="1" applyAlignment="1">
      <alignment horizontal="center"/>
    </xf>
    <xf numFmtId="0" fontId="4" fillId="13" borderId="10" xfId="0" applyFont="1" applyFill="1" applyBorder="1" applyAlignment="1">
      <alignment horizontal="center"/>
    </xf>
    <xf numFmtId="49" fontId="25" fillId="0" borderId="1" xfId="0" applyNumberFormat="1" applyFont="1" applyBorder="1" applyAlignment="1">
      <alignment horizontal="left" vertical="center"/>
    </xf>
    <xf numFmtId="49" fontId="25" fillId="14" borderId="1" xfId="0" applyNumberFormat="1" applyFont="1" applyFill="1" applyBorder="1" applyAlignment="1">
      <alignment horizontal="center" vertical="center"/>
    </xf>
    <xf numFmtId="0" fontId="25" fillId="14" borderId="1" xfId="0" applyFont="1" applyFill="1" applyBorder="1"/>
    <xf numFmtId="0" fontId="25" fillId="9" borderId="1" xfId="0" applyFont="1" applyFill="1" applyBorder="1"/>
    <xf numFmtId="49" fontId="25" fillId="10" borderId="1" xfId="0" applyNumberFormat="1" applyFont="1" applyFill="1" applyBorder="1" applyAlignment="1">
      <alignment horizontal="center" vertical="center"/>
    </xf>
    <xf numFmtId="0" fontId="25" fillId="14" borderId="1" xfId="0" applyFont="1" applyFill="1" applyBorder="1" applyAlignment="1">
      <alignment horizontal="left" vertical="center"/>
    </xf>
    <xf numFmtId="0" fontId="4" fillId="0" borderId="0" xfId="0" applyFont="1" applyAlignment="1">
      <alignment horizontal="left"/>
    </xf>
    <xf numFmtId="0" fontId="25" fillId="14" borderId="1" xfId="0" applyFont="1" applyFill="1" applyBorder="1" applyAlignment="1">
      <alignment horizontal="center" vertical="center"/>
    </xf>
    <xf numFmtId="0" fontId="25" fillId="0" borderId="0" xfId="0" applyFont="1" applyAlignment="1">
      <alignment horizontal="center"/>
    </xf>
    <xf numFmtId="0" fontId="1" fillId="15" borderId="1" xfId="9" applyFill="1" applyBorder="1" applyAlignment="1">
      <alignment horizontal="center" vertical="center" wrapText="1"/>
    </xf>
    <xf numFmtId="0" fontId="1" fillId="15" borderId="1" xfId="9" applyFill="1" applyBorder="1" applyAlignment="1">
      <alignment horizontal="center" vertical="center"/>
    </xf>
    <xf numFmtId="0" fontId="1" fillId="0" borderId="0" xfId="9"/>
    <xf numFmtId="0" fontId="1" fillId="0" borderId="1" xfId="9" applyBorder="1" applyAlignment="1">
      <alignment horizontal="center" vertical="center"/>
    </xf>
    <xf numFmtId="0" fontId="1" fillId="0" borderId="1" xfId="9" applyBorder="1" applyAlignment="1">
      <alignment horizontal="center"/>
    </xf>
    <xf numFmtId="0" fontId="1" fillId="16" borderId="1" xfId="9" applyFill="1" applyBorder="1" applyAlignment="1">
      <alignment horizontal="center"/>
    </xf>
    <xf numFmtId="0" fontId="1" fillId="16" borderId="1" xfId="9" applyFill="1" applyBorder="1" applyAlignment="1">
      <alignment horizontal="center" vertical="center"/>
    </xf>
    <xf numFmtId="0" fontId="1" fillId="16" borderId="1" xfId="9" applyFill="1" applyBorder="1" applyAlignment="1">
      <alignment horizontal="center" vertical="center" wrapText="1"/>
    </xf>
    <xf numFmtId="0" fontId="1" fillId="17" borderId="1" xfId="9" applyFill="1" applyBorder="1" applyAlignment="1">
      <alignment horizontal="center"/>
    </xf>
    <xf numFmtId="0" fontId="1" fillId="17" borderId="1" xfId="9" applyFill="1" applyBorder="1" applyAlignment="1">
      <alignment horizontal="center" vertical="center"/>
    </xf>
    <xf numFmtId="0" fontId="1" fillId="17" borderId="1" xfId="9" applyFill="1" applyBorder="1" applyAlignment="1">
      <alignment horizontal="center" vertical="center" wrapText="1"/>
    </xf>
    <xf numFmtId="0" fontId="1" fillId="17" borderId="7" xfId="9" applyFill="1" applyBorder="1" applyAlignment="1">
      <alignment horizontal="center"/>
    </xf>
    <xf numFmtId="0" fontId="1" fillId="18" borderId="1" xfId="9" applyFill="1" applyBorder="1" applyAlignment="1">
      <alignment horizontal="center"/>
    </xf>
    <xf numFmtId="0" fontId="1" fillId="18" borderId="1" xfId="9" applyFill="1" applyBorder="1" applyAlignment="1">
      <alignment horizontal="center" vertical="center"/>
    </xf>
    <xf numFmtId="0" fontId="1" fillId="19" borderId="1" xfId="9" applyFill="1" applyBorder="1" applyAlignment="1">
      <alignment horizontal="center" vertical="center"/>
    </xf>
    <xf numFmtId="42" fontId="20" fillId="0" borderId="1" xfId="0" applyNumberFormat="1" applyFont="1" applyBorder="1" applyAlignment="1">
      <alignment vertical="center"/>
    </xf>
    <xf numFmtId="169" fontId="20" fillId="0" borderId="1" xfId="6" applyNumberFormat="1" applyFont="1" applyFill="1" applyBorder="1" applyAlignment="1">
      <alignment vertical="center"/>
    </xf>
    <xf numFmtId="14" fontId="23" fillId="4" borderId="3" xfId="0" applyNumberFormat="1" applyFont="1" applyFill="1" applyBorder="1" applyAlignment="1">
      <alignment horizontal="center" vertical="center" wrapText="1"/>
    </xf>
    <xf numFmtId="168" fontId="23" fillId="6" borderId="3" xfId="0" applyNumberFormat="1" applyFont="1" applyFill="1" applyBorder="1" applyAlignment="1">
      <alignment horizontal="center" vertical="center" wrapText="1"/>
    </xf>
    <xf numFmtId="3" fontId="23" fillId="6" borderId="3" xfId="0" applyNumberFormat="1" applyFont="1" applyFill="1" applyBorder="1" applyAlignment="1">
      <alignment horizontal="center" vertical="center" wrapText="1"/>
    </xf>
    <xf numFmtId="0" fontId="23" fillId="2" borderId="11" xfId="0" applyFont="1" applyFill="1" applyBorder="1" applyAlignment="1">
      <alignment horizontal="center" vertical="center" wrapText="1"/>
    </xf>
    <xf numFmtId="42" fontId="23" fillId="2" borderId="3" xfId="0" applyNumberFormat="1" applyFont="1" applyFill="1" applyBorder="1" applyAlignment="1">
      <alignment horizontal="center" vertical="center" wrapText="1"/>
    </xf>
    <xf numFmtId="0" fontId="0" fillId="0" borderId="1" xfId="0" applyBorder="1" applyAlignment="1">
      <alignment horizontal="left" vertical="center"/>
    </xf>
    <xf numFmtId="0" fontId="0" fillId="0" borderId="3" xfId="0" pivotButton="1" applyBorder="1" applyAlignment="1">
      <alignment horizontal="center" vertical="center"/>
    </xf>
    <xf numFmtId="0" fontId="0" fillId="0" borderId="3" xfId="0" applyBorder="1" applyAlignment="1">
      <alignment horizontal="center" vertical="center"/>
    </xf>
    <xf numFmtId="0" fontId="6" fillId="0" borderId="1" xfId="0" applyFont="1" applyBorder="1" applyAlignment="1">
      <alignment horizontal="center"/>
    </xf>
    <xf numFmtId="14" fontId="6" fillId="0" borderId="1" xfId="0" applyNumberFormat="1" applyFont="1" applyBorder="1" applyAlignment="1">
      <alignment horizontal="center"/>
    </xf>
    <xf numFmtId="0" fontId="0" fillId="0" borderId="1" xfId="0" applyBorder="1" applyAlignment="1">
      <alignment vertical="center"/>
    </xf>
    <xf numFmtId="169" fontId="0" fillId="0" borderId="1" xfId="0" applyNumberFormat="1" applyBorder="1" applyAlignment="1">
      <alignment vertic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165" fontId="23" fillId="6" borderId="3" xfId="0" applyNumberFormat="1" applyFont="1" applyFill="1" applyBorder="1" applyAlignment="1">
      <alignment horizontal="center" vertical="center" wrapText="1"/>
    </xf>
    <xf numFmtId="165" fontId="23" fillId="6" borderId="1" xfId="0" applyNumberFormat="1" applyFont="1" applyFill="1" applyBorder="1" applyAlignment="1">
      <alignment horizontal="center" vertical="center" wrapText="1"/>
    </xf>
    <xf numFmtId="3" fontId="23" fillId="2" borderId="3" xfId="0" applyNumberFormat="1" applyFont="1" applyFill="1" applyBorder="1" applyAlignment="1">
      <alignment horizontal="center" vertical="center" wrapText="1"/>
    </xf>
    <xf numFmtId="165" fontId="23" fillId="2" borderId="7" xfId="0" applyNumberFormat="1" applyFont="1" applyFill="1" applyBorder="1" applyAlignment="1">
      <alignment horizontal="center" vertical="center" wrapText="1"/>
    </xf>
    <xf numFmtId="165" fontId="23" fillId="2" borderId="3" xfId="0" applyNumberFormat="1" applyFont="1" applyFill="1" applyBorder="1" applyAlignment="1">
      <alignment horizontal="center" vertical="center" wrapText="1"/>
    </xf>
    <xf numFmtId="0" fontId="23" fillId="6" borderId="7" xfId="0" applyFont="1" applyFill="1" applyBorder="1" applyAlignment="1">
      <alignment horizontal="center" vertical="center"/>
    </xf>
    <xf numFmtId="0" fontId="23" fillId="6" borderId="3" xfId="0" applyFont="1" applyFill="1" applyBorder="1" applyAlignment="1">
      <alignment horizontal="center" vertical="center"/>
    </xf>
    <xf numFmtId="0" fontId="26" fillId="7" borderId="1" xfId="0" applyFont="1" applyFill="1" applyBorder="1" applyAlignment="1">
      <alignment horizontal="center"/>
    </xf>
    <xf numFmtId="0" fontId="19" fillId="0" borderId="8" xfId="0" applyFont="1" applyBorder="1" applyAlignment="1">
      <alignment horizontal="center" vertical="center" wrapText="1"/>
    </xf>
    <xf numFmtId="0" fontId="5" fillId="11" borderId="1" xfId="0" applyFont="1" applyFill="1" applyBorder="1" applyAlignment="1">
      <alignment horizontal="center" vertical="center"/>
    </xf>
    <xf numFmtId="0" fontId="14" fillId="7" borderId="1" xfId="0" applyFont="1" applyFill="1" applyBorder="1" applyAlignment="1">
      <alignment horizontal="center"/>
    </xf>
    <xf numFmtId="0" fontId="0" fillId="21" borderId="1" xfId="0" applyFill="1" applyBorder="1" applyAlignment="1">
      <alignment horizontal="left" vertical="center"/>
    </xf>
    <xf numFmtId="0" fontId="0" fillId="21" borderId="1" xfId="0" applyFill="1" applyBorder="1" applyAlignment="1">
      <alignment vertical="center"/>
    </xf>
    <xf numFmtId="169" fontId="0" fillId="21" borderId="1" xfId="0" applyNumberFormat="1" applyFill="1" applyBorder="1" applyAlignment="1">
      <alignment vertical="center"/>
    </xf>
    <xf numFmtId="0" fontId="0" fillId="0" borderId="1" xfId="0" applyNumberFormat="1" applyBorder="1" applyAlignment="1">
      <alignment vertical="center"/>
    </xf>
    <xf numFmtId="0" fontId="0" fillId="0" borderId="3" xfId="0" pivotButton="1" applyBorder="1" applyAlignment="1">
      <alignment vertical="center"/>
    </xf>
    <xf numFmtId="0" fontId="0" fillId="0" borderId="3" xfId="0" applyBorder="1" applyAlignment="1">
      <alignment vertical="center"/>
    </xf>
    <xf numFmtId="44" fontId="0" fillId="0" borderId="0" xfId="6" applyFont="1"/>
    <xf numFmtId="0" fontId="5" fillId="11" borderId="1" xfId="10" applyFont="1" applyFill="1" applyBorder="1" applyAlignment="1">
      <alignment horizontal="center" vertical="center" wrapText="1"/>
    </xf>
    <xf numFmtId="0" fontId="29" fillId="22" borderId="1" xfId="10" applyFont="1" applyFill="1" applyBorder="1" applyAlignment="1">
      <alignment horizontal="center" vertical="center" wrapText="1"/>
    </xf>
    <xf numFmtId="0" fontId="5" fillId="23" borderId="1" xfId="10" applyFont="1" applyFill="1" applyBorder="1" applyAlignment="1">
      <alignment horizontal="center" vertical="center" wrapText="1"/>
    </xf>
    <xf numFmtId="0" fontId="5" fillId="24" borderId="1" xfId="10" applyFont="1" applyFill="1" applyBorder="1" applyAlignment="1">
      <alignment horizontal="left" vertical="center"/>
    </xf>
    <xf numFmtId="0" fontId="4" fillId="24" borderId="1" xfId="10" applyFont="1" applyFill="1" applyBorder="1" applyAlignment="1">
      <alignment horizontal="center" vertical="center"/>
    </xf>
    <xf numFmtId="170" fontId="4" fillId="24" borderId="1" xfId="11" applyNumberFormat="1" applyFont="1" applyFill="1" applyBorder="1" applyAlignment="1">
      <alignment vertical="center"/>
    </xf>
    <xf numFmtId="170" fontId="4" fillId="24" borderId="1" xfId="11" applyNumberFormat="1" applyFont="1" applyFill="1" applyBorder="1"/>
    <xf numFmtId="0" fontId="5" fillId="0" borderId="1" xfId="10" applyFont="1" applyBorder="1" applyAlignment="1">
      <alignment horizontal="left" vertical="center"/>
    </xf>
    <xf numFmtId="0" fontId="4" fillId="0" borderId="1" xfId="10" applyFont="1" applyBorder="1" applyAlignment="1">
      <alignment horizontal="center" vertical="center"/>
    </xf>
    <xf numFmtId="170" fontId="4" fillId="0" borderId="1" xfId="11" applyNumberFormat="1" applyFont="1" applyBorder="1" applyAlignment="1">
      <alignment vertical="center"/>
    </xf>
    <xf numFmtId="170" fontId="4" fillId="0" borderId="1" xfId="11" applyNumberFormat="1" applyFont="1" applyBorder="1"/>
    <xf numFmtId="0" fontId="28" fillId="0" borderId="1" xfId="10" applyFont="1" applyBorder="1" applyAlignment="1">
      <alignment horizontal="left" vertical="center"/>
    </xf>
    <xf numFmtId="0" fontId="28" fillId="20" borderId="1" xfId="10" applyFont="1" applyFill="1" applyBorder="1" applyAlignment="1">
      <alignment horizontal="left" vertical="center"/>
    </xf>
    <xf numFmtId="0" fontId="28" fillId="20" borderId="1" xfId="10" applyFont="1" applyFill="1" applyBorder="1" applyAlignment="1">
      <alignment horizontal="center" vertical="center"/>
    </xf>
    <xf numFmtId="170" fontId="29" fillId="25" borderId="1" xfId="10" applyNumberFormat="1" applyFont="1" applyFill="1" applyBorder="1" applyAlignment="1">
      <alignment vertical="center"/>
    </xf>
    <xf numFmtId="170" fontId="28" fillId="26" borderId="1" xfId="10" applyNumberFormat="1" applyFont="1" applyFill="1" applyBorder="1" applyAlignment="1">
      <alignment vertical="center"/>
    </xf>
    <xf numFmtId="0" fontId="5" fillId="11" borderId="8" xfId="10" applyFont="1" applyFill="1" applyBorder="1" applyAlignment="1">
      <alignment horizontal="center" vertical="center"/>
    </xf>
    <xf numFmtId="0" fontId="5" fillId="11" borderId="12" xfId="10" applyFont="1" applyFill="1" applyBorder="1" applyAlignment="1">
      <alignment horizontal="center" vertical="center"/>
    </xf>
    <xf numFmtId="0" fontId="5" fillId="11" borderId="13" xfId="10" applyFont="1" applyFill="1" applyBorder="1" applyAlignment="1">
      <alignment horizontal="center" vertical="center"/>
    </xf>
  </cellXfs>
  <cellStyles count="12">
    <cellStyle name="Excel Built-in Normal 3" xfId="2" xr:uid="{00000000-0005-0000-0000-000000000000}"/>
    <cellStyle name="Millares 2" xfId="11" xr:uid="{99F514D2-7864-41DF-A6A9-FD161C8E239F}"/>
    <cellStyle name="Millares 2 12" xfId="1" xr:uid="{00000000-0005-0000-0000-000001000000}"/>
    <cellStyle name="Millares 6" xfId="4" xr:uid="{00000000-0005-0000-0000-000002000000}"/>
    <cellStyle name="Moneda" xfId="6" builtinId="4"/>
    <cellStyle name="Moneda 3" xfId="3" xr:uid="{00000000-0005-0000-0000-000004000000}"/>
    <cellStyle name="Normal" xfId="0" builtinId="0"/>
    <cellStyle name="Normal 2" xfId="8" xr:uid="{00000000-0005-0000-0000-000006000000}"/>
    <cellStyle name="Normal 3" xfId="7" xr:uid="{00000000-0005-0000-0000-000007000000}"/>
    <cellStyle name="Normal 4" xfId="9" xr:uid="{F18DE9F0-DE07-4FC1-9EDD-AC95D0C636BD}"/>
    <cellStyle name="Normal 5" xfId="10" xr:uid="{44524DA6-F09D-491E-B7DE-374E24AA7FD2}"/>
    <cellStyle name="Normal 7" xfId="5" xr:uid="{00000000-0005-0000-0000-000008000000}"/>
  </cellStyles>
  <dxfs count="30">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alignment vertical="center"/>
    </dxf>
    <dxf>
      <alignment vertical="center"/>
    </dxf>
    <dxf>
      <alignment vertical="center"/>
    </dxf>
    <dxf>
      <alignment vertical="center"/>
    </dxf>
    <dxf>
      <alignment vertical="center"/>
    </dxf>
    <dxf>
      <alignment horizontal="center"/>
    </dxf>
    <dxf>
      <alignment horizontal="center"/>
    </dxf>
    <dxf>
      <numFmt numFmtId="169" formatCode="_-&quot;$&quot;\ * #,##0_-;\-&quot;$&quot;\ * #,##0_-;_-&quot;$&quot;\ * &quot;-&quot;??_-;_-@_-"/>
    </dxf>
    <dxf>
      <fill>
        <patternFill patternType="solid">
          <bgColor theme="6" tint="0.59999389629810485"/>
        </patternFill>
      </fill>
    </dxf>
    <dxf>
      <fill>
        <patternFill patternType="solid">
          <bgColor theme="6" tint="0.59999389629810485"/>
        </patternFill>
      </fill>
    </dxf>
    <dxf>
      <numFmt numFmtId="169" formatCode="_-&quot;$&quot;\ * #,##0_-;\-&quot;$&quot;\ * #,##0_-;_-&quot;$&quot;\ * &quot;-&quot;??_-;_-@_-"/>
    </dxf>
    <dxf>
      <alignment horizontal="center"/>
    </dxf>
    <dxf>
      <alignment horizontal="center"/>
    </dxf>
    <dxf>
      <alignment vertical="center"/>
    </dxf>
    <dxf>
      <alignment vertical="center"/>
    </dxf>
    <dxf>
      <alignment vertical="center"/>
    </dxf>
    <dxf>
      <alignment vertical="center"/>
    </dxf>
    <dxf>
      <alignment vertical="center"/>
    </dxf>
    <dxf>
      <alignment vertical="cent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MANUAL%20DE%20PROCESOS%20CARTERA%20(Autoguardado).pdf" TargetMode="External"/></Relationships>
</file>

<file path=xl/drawings/drawing1.xml><?xml version="1.0" encoding="utf-8"?>
<xdr:wsDr xmlns:xdr="http://schemas.openxmlformats.org/drawingml/2006/spreadsheetDrawing" xmlns:a="http://schemas.openxmlformats.org/drawingml/2006/main">
  <xdr:twoCellAnchor>
    <xdr:from>
      <xdr:col>0</xdr:col>
      <xdr:colOff>228599</xdr:colOff>
      <xdr:row>0</xdr:row>
      <xdr:rowOff>104776</xdr:rowOff>
    </xdr:from>
    <xdr:to>
      <xdr:col>8</xdr:col>
      <xdr:colOff>247650</xdr:colOff>
      <xdr:row>36</xdr:row>
      <xdr:rowOff>57150</xdr:rowOff>
    </xdr:to>
    <xdr:sp macro="" textlink="">
      <xdr:nvSpPr>
        <xdr:cNvPr id="2" name="CuadroTexto 1">
          <a:extLst>
            <a:ext uri="{FF2B5EF4-FFF2-40B4-BE49-F238E27FC236}">
              <a16:creationId xmlns:a16="http://schemas.microsoft.com/office/drawing/2014/main" id="{192CDFA1-0272-43C5-B577-A9C10C6192EC}"/>
            </a:ext>
          </a:extLst>
        </xdr:cNvPr>
        <xdr:cNvSpPr txBox="1"/>
      </xdr:nvSpPr>
      <xdr:spPr>
        <a:xfrm>
          <a:off x="228599" y="104776"/>
          <a:ext cx="6115051" cy="5781674"/>
        </a:xfrm>
        <a:prstGeom prst="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r>
            <a:rPr lang="es-CO" sz="1400" b="1"/>
            <a:t>Instructivo diligenciamiento de formato analisis de cartera</a:t>
          </a:r>
          <a:r>
            <a:rPr lang="es-CO" sz="1100"/>
            <a:t>.</a:t>
          </a:r>
        </a:p>
        <a:p>
          <a:endParaRPr lang="es-CO" sz="1100"/>
        </a:p>
        <a:p>
          <a:r>
            <a:rPr lang="es-CO" sz="1100"/>
            <a:t>Para</a:t>
          </a:r>
          <a:r>
            <a:rPr lang="es-CO" sz="1100" baseline="0"/>
            <a:t> el diligenciamiento del formato se deben tener en cuenta los siguientes formatos:</a:t>
          </a:r>
        </a:p>
        <a:p>
          <a:endParaRPr lang="es-CO" sz="1100" baseline="0"/>
        </a:p>
        <a:p>
          <a:r>
            <a:rPr lang="es-CO" sz="1100" b="1" baseline="0"/>
            <a:t>1. </a:t>
          </a:r>
          <a:r>
            <a:rPr lang="es-CO" sz="1100" baseline="0"/>
            <a:t>Todos los valores del archivo deben ir con el formato contabilidad y los mismos deben ir ubicados hacia el lado derecho de la casilla.</a:t>
          </a:r>
        </a:p>
        <a:p>
          <a:endParaRPr lang="es-CO" sz="1100" baseline="0"/>
        </a:p>
        <a:p>
          <a:r>
            <a:rPr lang="es-CO" sz="1100" b="1" baseline="0"/>
            <a:t>2. </a:t>
          </a:r>
          <a:r>
            <a:rPr lang="es-CO" sz="1100" baseline="0"/>
            <a:t>Todos los espacios en blanco dentro de los valores deben ir con cero el cual se transformara en un - debido al formato de contabilidad anteriormente puesto.</a:t>
          </a:r>
        </a:p>
        <a:p>
          <a:endParaRPr lang="es-CO" sz="1100" baseline="0"/>
        </a:p>
        <a:p>
          <a:r>
            <a:rPr lang="es-CO" sz="1100" b="1" baseline="0"/>
            <a:t>3. </a:t>
          </a:r>
          <a:r>
            <a:rPr lang="es-CO" sz="1100" baseline="0"/>
            <a:t>Todas las fechas del archivo deben ir ubicadas hacia el lado derecho de la casilla.</a:t>
          </a:r>
        </a:p>
        <a:p>
          <a:endParaRPr lang="es-CO" sz="1100" baseline="0"/>
        </a:p>
        <a:p>
          <a:r>
            <a:rPr lang="es-CO" sz="1100" b="1" baseline="0"/>
            <a:t>4. </a:t>
          </a:r>
          <a:r>
            <a:rPr lang="es-CO" sz="1100" baseline="0"/>
            <a:t>Los textos de observaciones y estado activa deben ir ubicados hacia la izquierda de la casilla.</a:t>
          </a:r>
        </a:p>
        <a:p>
          <a:endParaRPr lang="es-CO" sz="1100" baseline="0"/>
        </a:p>
        <a:p>
          <a:r>
            <a:rPr lang="es-CO" sz="1100" b="1" baseline="0"/>
            <a:t>5. </a:t>
          </a:r>
          <a:r>
            <a:rPr lang="es-CO" sz="1100" baseline="0"/>
            <a:t>El titulo del archivo o la informacion que va en la fila 3 la cual es el nombre de la entidad debe ir tal cual esta en activa, junto con el nit separados por puntos como corresponda y sin digito de verificacion.</a:t>
          </a:r>
        </a:p>
        <a:p>
          <a:endParaRPr lang="es-CO" sz="1100" baseline="0"/>
        </a:p>
        <a:p>
          <a:r>
            <a:rPr lang="es-CO" sz="1100" b="1" baseline="0"/>
            <a:t>6. </a:t>
          </a:r>
          <a:r>
            <a:rPr lang="es-CO" sz="1100" baseline="0"/>
            <a:t>Toda la letra del archivo debe ser (CALIBRI 10).</a:t>
          </a:r>
        </a:p>
        <a:p>
          <a:endParaRPr lang="es-CO" sz="1100" baseline="0"/>
        </a:p>
        <a:p>
          <a:r>
            <a:rPr lang="es-CO" sz="1100" b="1" baseline="0"/>
            <a:t>7. </a:t>
          </a:r>
          <a:r>
            <a:rPr lang="es-CO" sz="1100" baseline="0"/>
            <a:t>Al finalizar el diligenciamiento correcto del archivo se debe crear una copia del mismo con el fin de enviarsela a la entidad, mas sin embargo esta copia debe ir de la siguente manera:</a:t>
          </a:r>
        </a:p>
        <a:p>
          <a:endParaRPr lang="es-CO" sz="1100" baseline="0"/>
        </a:p>
        <a:p>
          <a:r>
            <a:rPr lang="es-CO" sz="1100" baseline="0"/>
            <a:t>	</a:t>
          </a:r>
          <a:r>
            <a:rPr lang="es-CO" sz="1100" b="1" baseline="0"/>
            <a:t>7.1</a:t>
          </a:r>
          <a:r>
            <a:rPr lang="es-CO" sz="1100" baseline="0"/>
            <a:t> Se debe borrar los prefijos OBJ_ y los subfijos _1.</a:t>
          </a:r>
        </a:p>
        <a:p>
          <a:r>
            <a:rPr lang="es-CO" sz="1100" baseline="0"/>
            <a:t>	</a:t>
          </a:r>
          <a:r>
            <a:rPr lang="es-CO" sz="1100" b="1" baseline="0"/>
            <a:t>7.2</a:t>
          </a:r>
          <a:r>
            <a:rPr lang="es-CO" sz="1100" baseline="0"/>
            <a:t> Se debe eliminar las columnas </a:t>
          </a:r>
          <a:r>
            <a:rPr lang="es-CO" sz="1100" b="1" baseline="0"/>
            <a:t>K, L</a:t>
          </a:r>
          <a:r>
            <a:rPr lang="es-CO" sz="1100" b="0" baseline="0"/>
            <a:t>,</a:t>
          </a:r>
          <a:r>
            <a:rPr lang="es-CO" sz="1100" b="1" baseline="0"/>
            <a:t> M </a:t>
          </a:r>
          <a:r>
            <a:rPr lang="es-CO" sz="1100" b="0" baseline="0"/>
            <a:t>&amp; </a:t>
          </a:r>
          <a:r>
            <a:rPr lang="es-CO" sz="1100" b="1" baseline="0"/>
            <a:t>Y.</a:t>
          </a:r>
        </a:p>
        <a:p>
          <a:r>
            <a:rPr lang="es-CO" sz="1100" b="1" baseline="0"/>
            <a:t>	7.3</a:t>
          </a:r>
          <a:r>
            <a:rPr lang="es-CO" sz="1100" b="0" baseline="0"/>
            <a:t> Se debe ocultar las hojas (hoja 1, certificados de cobertura, formato (2).</a:t>
          </a:r>
        </a:p>
        <a:p>
          <a:r>
            <a:rPr lang="es-CO" sz="1100" b="0" baseline="0"/>
            <a:t>	</a:t>
          </a:r>
          <a:r>
            <a:rPr lang="es-CO" sz="1100" b="1" baseline="0"/>
            <a:t>7.4</a:t>
          </a:r>
          <a:r>
            <a:rPr lang="es-CO" sz="1100" b="0" baseline="0"/>
            <a:t> Se debe elimar la hoja nombrada (instructivo diligenciamiento).</a:t>
          </a:r>
        </a:p>
        <a:p>
          <a:r>
            <a:rPr lang="es-CO" sz="1100" b="0" baseline="0"/>
            <a:t>	</a:t>
          </a:r>
          <a:r>
            <a:rPr lang="es-CO" sz="1100" b="1" baseline="0"/>
            <a:t>7.5</a:t>
          </a:r>
          <a:r>
            <a:rPr lang="es-CO" sz="1100" b="0" baseline="0"/>
            <a:t> El nombre del archivo debe ser el nombre de la entidad, el nit, entre parentesis el ID 	de la cartera y al final poner las siglas ENV o la 	palabra envio.</a:t>
          </a:r>
        </a:p>
        <a:p>
          <a:endParaRPr lang="es-CO" sz="1100" b="1" baseline="0"/>
        </a:p>
        <a:p>
          <a:r>
            <a:rPr lang="es-CO" sz="1100" b="1" baseline="0"/>
            <a:t>8. </a:t>
          </a:r>
          <a:r>
            <a:rPr lang="es-CO" sz="1100" b="0" baseline="0"/>
            <a:t>Al archivo original se le debe quitar el prefijo ENV o la palabra envio (importante dejar   el </a:t>
          </a:r>
          <a:r>
            <a:rPr lang="es-CO" sz="1100" b="1" baseline="0"/>
            <a:t>ID</a:t>
          </a:r>
          <a:r>
            <a:rPr lang="es-CO" sz="1100" b="0" baseline="0"/>
            <a:t> de la cartera). </a:t>
          </a:r>
          <a:endParaRPr lang="es-CO" sz="1100" b="1" baseline="0"/>
        </a:p>
        <a:p>
          <a:r>
            <a:rPr lang="es-CO" sz="1100" b="1" baseline="0"/>
            <a:t> </a:t>
          </a:r>
        </a:p>
        <a:p>
          <a:endParaRPr lang="es-CO" sz="1100" baseline="0"/>
        </a:p>
        <a:p>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3933825</xdr:colOff>
      <xdr:row>0</xdr:row>
      <xdr:rowOff>19050</xdr:rowOff>
    </xdr:from>
    <xdr:to>
      <xdr:col>6</xdr:col>
      <xdr:colOff>327212</xdr:colOff>
      <xdr:row>2</xdr:row>
      <xdr:rowOff>1867</xdr:rowOff>
    </xdr:to>
    <xdr:pic>
      <xdr:nvPicPr>
        <xdr:cNvPr id="2" name="1 Imagen">
          <a:hlinkClick xmlns:r="http://schemas.openxmlformats.org/officeDocument/2006/relationships" r:id="rId1"/>
          <a:extLst>
            <a:ext uri="{FF2B5EF4-FFF2-40B4-BE49-F238E27FC236}">
              <a16:creationId xmlns:a16="http://schemas.microsoft.com/office/drawing/2014/main" id="{2A27C30D-9F2D-445D-B8B4-5E9FACE2D0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557375" y="19050"/>
          <a:ext cx="330387" cy="284442"/>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KPOVEDA" refreshedDate="45560.617014004631" createdVersion="6" refreshedVersion="8" minRefreshableVersion="3" recordCount="223" xr:uid="{00000000-000A-0000-FFFF-FFFF28000000}">
  <cacheSource type="worksheet">
    <worksheetSource ref="A1:AB224" sheet="Formato (2)"/>
  </cacheSource>
  <cacheFields count="30">
    <cacheField name="CONS" numFmtId="0">
      <sharedItems containsSemiMixedTypes="0" containsString="0" containsNumber="1" containsInteger="1" minValue="1" maxValue="223"/>
    </cacheField>
    <cacheField name="Cant. Reclamos" numFmtId="0">
      <sharedItems containsSemiMixedTypes="0" containsString="0" containsNumber="1" containsInteger="1" minValue="51" maxValue="31643"/>
    </cacheField>
    <cacheField name="FACTURA PREFIJO" numFmtId="0">
      <sharedItems/>
    </cacheField>
    <cacheField name="N° SINIESTRO" numFmtId="0">
      <sharedItems containsSemiMixedTypes="0" containsString="0" containsNumber="1" containsInteger="1" minValue="0" maxValue="3006017"/>
    </cacheField>
    <cacheField name="NOMBRE DE LA VICTIMA " numFmtId="0">
      <sharedItems containsMixedTypes="1" containsNumber="1" containsInteger="1" minValue="0" maxValue="0"/>
    </cacheField>
    <cacheField name="TIPO Y N° DOC" numFmtId="0">
      <sharedItems containsMixedTypes="1" containsNumber="1" containsInteger="1" minValue="0" maxValue="0"/>
    </cacheField>
    <cacheField name="N° POLIZA DE LA VICTIMA" numFmtId="0">
      <sharedItems containsSemiMixedTypes="0" containsString="0" containsNumber="1" containsInteger="1" minValue="0" maxValue="9950015007"/>
    </cacheField>
    <cacheField name="FECHA DE RADICACION" numFmtId="14">
      <sharedItems containsSemiMixedTypes="0" containsNonDate="0" containsDate="1" containsString="0" minDate="1899-12-30T00:00:00" maxDate="2024-08-31T00:00:00"/>
    </cacheField>
    <cacheField name="FECHA EGRESO" numFmtId="14">
      <sharedItems containsSemiMixedTypes="0" containsNonDate="0" containsDate="1" containsString="0" minDate="1899-12-30T00:00:00" maxDate="2024-08-29T00:00:00" count="140">
        <d v="2023-12-13T00:00:00"/>
        <d v="2023-12-22T00:00:00"/>
        <d v="2023-12-27T00:00:00"/>
        <d v="2023-12-29T00:00:00"/>
        <d v="2024-01-02T00:00:00"/>
        <d v="2024-01-07T00:00:00"/>
        <d v="2024-01-14T00:00:00"/>
        <d v="2024-01-16T00:00:00"/>
        <d v="2024-01-20T00:00:00"/>
        <d v="2024-01-22T00:00:00"/>
        <d v="2024-01-25T00:00:00"/>
        <d v="2024-01-31T00:00:00"/>
        <d v="2024-01-11T00:00:00"/>
        <d v="2024-02-05T00:00:00"/>
        <d v="2024-02-09T00:00:00"/>
        <d v="2024-02-17T00:00:00"/>
        <d v="2024-02-21T00:00:00"/>
        <d v="2024-03-04T00:00:00"/>
        <d v="2024-03-05T00:00:00"/>
        <d v="2024-02-22T00:00:00"/>
        <d v="2024-03-26T00:00:00"/>
        <d v="2024-03-27T00:00:00"/>
        <d v="2024-07-03T00:00:00"/>
        <d v="2024-07-04T00:00:00"/>
        <d v="2024-07-08T00:00:00"/>
        <d v="2024-07-09T00:00:00"/>
        <d v="2024-07-10T00:00:00"/>
        <d v="2024-07-11T00:00:00"/>
        <d v="2024-07-19T00:00:00"/>
        <d v="2024-08-08T00:00:00"/>
        <d v="2024-08-14T00:00:00"/>
        <d v="2024-08-16T00:00:00"/>
        <d v="2024-08-20T00:00:00"/>
        <d v="2024-08-22T00:00:00"/>
        <d v="2024-08-28T00:00:00"/>
        <d v="2024-07-25T00:00:00"/>
        <d v="2024-07-17T00:00:00"/>
        <d v="2024-07-21T00:00:00"/>
        <d v="2024-06-18T00:00:00"/>
        <d v="2024-06-03T00:00:00"/>
        <d v="2024-07-02T00:00:00"/>
        <d v="2024-06-19T00:00:00"/>
        <d v="2024-06-07T00:00:00"/>
        <d v="2024-06-22T00:00:00"/>
        <d v="2024-06-10T00:00:00"/>
        <d v="2024-06-15T00:00:00"/>
        <d v="2024-06-25T00:00:00"/>
        <d v="2024-08-05T00:00:00"/>
        <d v="2024-08-09T00:00:00"/>
        <d v="2024-06-04T00:00:00"/>
        <d v="2024-08-10T00:00:00"/>
        <d v="2024-05-29T00:00:00"/>
        <d v="2024-07-06T00:00:00"/>
        <d v="2024-06-28T00:00:00"/>
        <d v="2024-08-06T00:00:00"/>
        <d v="2024-06-13T00:00:00"/>
        <d v="2024-08-21T00:00:00"/>
        <d v="2024-03-13T00:00:00"/>
        <d v="2024-06-29T00:00:00"/>
        <d v="2024-07-14T00:00:00"/>
        <d v="2024-05-27T00:00:00"/>
        <d v="2024-06-26T00:00:00"/>
        <d v="2024-08-04T00:00:00"/>
        <d v="2024-08-11T00:00:00"/>
        <d v="2024-07-16T00:00:00"/>
        <d v="2024-05-31T00:00:00"/>
        <d v="2024-04-16T00:00:00"/>
        <d v="2024-07-22T00:00:00"/>
        <d v="2024-04-28T00:00:00"/>
        <d v="2024-03-01T00:00:00"/>
        <d v="2024-08-23T00:00:00"/>
        <d v="2024-07-29T00:00:00"/>
        <d v="2024-05-28T00:00:00"/>
        <d v="2024-07-13T00:00:00"/>
        <d v="2024-05-19T00:00:00"/>
        <d v="2024-05-21T00:00:00"/>
        <d v="2024-03-25T00:00:00"/>
        <d v="2024-05-26T00:00:00"/>
        <d v="2024-02-03T00:00:00"/>
        <d v="2024-02-25T00:00:00"/>
        <d v="2024-03-20T00:00:00"/>
        <d v="2024-04-30T00:00:00"/>
        <d v="2024-05-12T00:00:00"/>
        <d v="2024-05-08T00:00:00"/>
        <d v="2024-06-02T00:00:00"/>
        <d v="2024-02-16T00:00:00"/>
        <d v="2024-06-20T00:00:00"/>
        <d v="2024-06-01T00:00:00"/>
        <d v="2024-05-17T00:00:00"/>
        <d v="2024-05-25T00:00:00"/>
        <d v="2024-06-21T00:00:00"/>
        <d v="2024-05-02T00:00:00"/>
        <d v="2024-03-16T00:00:00"/>
        <d v="2024-04-06T00:00:00"/>
        <d v="2024-05-23T00:00:00"/>
        <d v="2024-07-18T00:00:00"/>
        <d v="2024-07-24T00:00:00"/>
        <d v="1899-12-30T00:00:00"/>
        <d v="2023-12-15T00:00:00"/>
        <d v="2023-12-16T00:00:00"/>
        <d v="2023-12-17T00:00:00"/>
        <d v="2024-01-08T00:00:00"/>
        <d v="2024-01-23T00:00:00"/>
        <d v="2024-02-06T00:00:00"/>
        <d v="2024-02-07T00:00:00"/>
        <d v="2024-02-27T00:00:00"/>
        <d v="2024-03-02T00:00:00"/>
        <d v="2024-03-08T00:00:00"/>
        <d v="2024-03-12T00:00:00"/>
        <d v="2024-03-17T00:00:00"/>
        <d v="2024-03-21T00:00:00"/>
        <d v="2024-03-22T00:00:00"/>
        <d v="2024-03-23T00:00:00"/>
        <d v="2024-03-24T00:00:00"/>
        <d v="2024-03-28T00:00:00"/>
        <d v="2024-04-01T00:00:00"/>
        <d v="2024-04-03T00:00:00"/>
        <d v="2024-04-07T00:00:00"/>
        <d v="2024-04-09T00:00:00"/>
        <d v="2024-04-10T00:00:00"/>
        <d v="2024-04-11T00:00:00"/>
        <d v="2024-04-13T00:00:00"/>
        <d v="2024-04-14T00:00:00"/>
        <d v="2024-04-17T00:00:00"/>
        <d v="2024-04-20T00:00:00"/>
        <d v="2024-04-27T00:00:00"/>
        <d v="2024-04-29T00:00:00"/>
        <d v="2024-05-01T00:00:00"/>
        <d v="2024-05-03T00:00:00"/>
        <d v="2024-05-06T00:00:00"/>
        <d v="2024-05-10T00:00:00"/>
        <d v="2024-05-16T00:00:00"/>
        <d v="2024-05-18T00:00:00"/>
        <d v="2024-06-12T00:00:00"/>
        <d v="2024-02-04T00:00:00"/>
        <d v="2024-03-06T00:00:00"/>
        <d v="2024-06-05T00:00:00"/>
        <d v="2024-01-10T00:00:00"/>
        <d v="2024-03-30T00:00:00"/>
        <d v="2024-01-17T00:00:00"/>
      </sharedItems>
      <fieldGroup par="29"/>
    </cacheField>
    <cacheField name="VALOR ASEGURADORA" numFmtId="0">
      <sharedItems containsSemiMixedTypes="0" containsString="0" containsNumber="1" containsInteger="1" minValue="49400" maxValue="33024569"/>
    </cacheField>
    <cacheField name="VALOR  IPS" numFmtId="0">
      <sharedItems containsSemiMixedTypes="0" containsString="0" containsNumber="1" containsInteger="1" minValue="49400" maxValue="33024569"/>
    </cacheField>
    <cacheField name="Saldo Pendiente PSS" numFmtId="0">
      <sharedItems containsSemiMixedTypes="0" containsString="0" containsNumber="1" containsInteger="1" minValue="22600" maxValue="26751466"/>
    </cacheField>
    <cacheField name="OBSERVACION" numFmtId="0">
      <sharedItems longText="1"/>
    </cacheField>
    <cacheField name="Estados" numFmtId="0">
      <sharedItems containsSemiMixedTypes="0" containsString="0" containsNumber="1" minValue="1" maxValue="14.5"/>
    </cacheField>
    <cacheField name="Estados de cartera" numFmtId="0">
      <sharedItems count="11">
        <s v="Reclamación Tramitada en su totalidad"/>
        <s v="Objeción Causal devolución documentos"/>
        <s v="Objeción Causal Pertinencia Medica"/>
        <s v="Objecion causal Tarifas"/>
        <s v="Objeción Causal Tope Máximo"/>
        <s v="Objeción Causal No cubierto por SOAT"/>
        <s v="Reclamación con glosa u objeción Ratificada"/>
        <s v="Reclamación con glosa u objeción Ratificada Pertinencia"/>
        <s v="Reclamación con glosa u objeción Ratificada Tarifa"/>
        <e v="#N/A" u="1"/>
        <s v="Objeción causal póliza no asegurada, hurtada, fuera de vigencia " u="1"/>
      </sharedItems>
    </cacheField>
    <cacheField name="Estado activa" numFmtId="0">
      <sharedItems containsMixedTypes="1" containsNumber="1" containsInteger="1" minValue="0" maxValue="0"/>
    </cacheField>
    <cacheField name="Amparo" numFmtId="0">
      <sharedItems containsMixedTypes="1" containsNumber="1" containsInteger="1" minValue="0" maxValue="0"/>
    </cacheField>
    <cacheField name="FECHA DE PAGO " numFmtId="14">
      <sharedItems containsNonDate="0" containsDate="1" containsMixedTypes="1" minDate="1899-12-30T00:00:00" maxDate="1899-12-31T00:00:00"/>
    </cacheField>
    <cacheField name="VALOR" numFmtId="169">
      <sharedItems containsSemiMixedTypes="0" containsString="0" containsNumber="1" containsInteger="1" minValue="0" maxValue="17064227"/>
    </cacheField>
    <cacheField name="RETEFUENTE" numFmtId="0">
      <sharedItems containsSemiMixedTypes="0" containsString="0" containsNumber="1" containsInteger="1" minValue="0" maxValue="351840"/>
    </cacheField>
    <cacheField name="RETEICA" numFmtId="0">
      <sharedItems containsSemiMixedTypes="0" containsString="0" containsNumber="1" containsInteger="1" minValue="0" maxValue="175920"/>
    </cacheField>
    <cacheField name="N° ORDEN DE PAGO" numFmtId="0">
      <sharedItems containsMixedTypes="1" containsNumber="1" minValue="0" maxValue="800598510"/>
    </cacheField>
    <cacheField name=" OBJECIÓN SUBSANABLE" numFmtId="169">
      <sharedItems containsSemiMixedTypes="0" containsString="0" containsNumber="1" containsInteger="1" minValue="0" maxValue="16598660"/>
    </cacheField>
    <cacheField name="OBJECIONES RATIFICADAS" numFmtId="169">
      <sharedItems containsSemiMixedTypes="0" containsString="0" containsNumber="1" containsInteger="1" minValue="0" maxValue="6556250"/>
    </cacheField>
    <cacheField name="NOTAS CREDITO" numFmtId="169">
      <sharedItems containsSemiMixedTypes="0" containsString="0" containsNumber="1" containsInteger="1" minValue="0" maxValue="4617246"/>
    </cacheField>
    <cacheField name="OBJECIONES TOTALES" numFmtId="169">
      <sharedItems containsSemiMixedTypes="0" containsString="0" containsNumber="1" containsInteger="1" minValue="0" maxValue="26751466"/>
    </cacheField>
    <cacheField name="SIN INFORMACION EN EL SISTEMA" numFmtId="169">
      <sharedItems containsSemiMixedTypes="0" containsString="0" containsNumber="1" containsInteger="1" minValue="0" maxValue="0"/>
    </cacheField>
    <cacheField name="Saldo Solidaria" numFmtId="169">
      <sharedItems containsSemiMixedTypes="0" containsString="0" containsNumber="1" containsInteger="1" minValue="0" maxValue="26751466"/>
    </cacheField>
    <cacheField name="Meses (FECHA EGRESO)" numFmtId="0" databaseField="0">
      <fieldGroup base="8">
        <rangePr groupBy="months" startDate="1899-12-30T00:00:00" endDate="2024-08-29T00:00:00"/>
        <groupItems count="14">
          <s v="&lt;0/01/1900"/>
          <s v="ene"/>
          <s v="feb"/>
          <s v="mar"/>
          <s v="abr"/>
          <s v="may"/>
          <s v="jun"/>
          <s v="jul"/>
          <s v="ago"/>
          <s v="sep"/>
          <s v="oct"/>
          <s v="nov"/>
          <s v="dic"/>
          <s v="&gt;29/08/2024"/>
        </groupItems>
      </fieldGroup>
    </cacheField>
    <cacheField name="Años (FECHA EGRESO)" numFmtId="0" databaseField="0">
      <fieldGroup base="8">
        <rangePr groupBy="years" startDate="1899-12-30T00:00:00" endDate="2024-08-29T00:00:00"/>
        <groupItems count="127">
          <s v="&lt;0/01/1900"/>
          <s v="1900"/>
          <s v="1901"/>
          <s v="1902"/>
          <s v="1903"/>
          <s v="1904"/>
          <s v="1905"/>
          <s v="1906"/>
          <s v="1907"/>
          <s v="1908"/>
          <s v="1909"/>
          <s v="1910"/>
          <s v="1911"/>
          <s v="1912"/>
          <s v="1913"/>
          <s v="1914"/>
          <s v="1915"/>
          <s v="1916"/>
          <s v="1917"/>
          <s v="1918"/>
          <s v="1919"/>
          <s v="1920"/>
          <s v="1921"/>
          <s v="1922"/>
          <s v="1923"/>
          <s v="1924"/>
          <s v="1925"/>
          <s v="1926"/>
          <s v="1927"/>
          <s v="1928"/>
          <s v="1929"/>
          <s v="1930"/>
          <s v="1931"/>
          <s v="1932"/>
          <s v="1933"/>
          <s v="1934"/>
          <s v="1935"/>
          <s v="1936"/>
          <s v="1937"/>
          <s v="1938"/>
          <s v="1939"/>
          <s v="1940"/>
          <s v="1941"/>
          <s v="1942"/>
          <s v="1943"/>
          <s v="1944"/>
          <s v="1945"/>
          <s v="1946"/>
          <s v="1947"/>
          <s v="1948"/>
          <s v="1949"/>
          <s v="1950"/>
          <s v="1951"/>
          <s v="1952"/>
          <s v="1953"/>
          <s v="1954"/>
          <s v="1955"/>
          <s v="1956"/>
          <s v="1957"/>
          <s v="1958"/>
          <s v="1959"/>
          <s v="1960"/>
          <s v="1961"/>
          <s v="1962"/>
          <s v="1963"/>
          <s v="1964"/>
          <s v="1965"/>
          <s v="1966"/>
          <s v="1967"/>
          <s v="1968"/>
          <s v="1969"/>
          <s v="1970"/>
          <s v="1971"/>
          <s v="1972"/>
          <s v="1973"/>
          <s v="1974"/>
          <s v="1975"/>
          <s v="1976"/>
          <s v="1977"/>
          <s v="1978"/>
          <s v="1979"/>
          <s v="1980"/>
          <s v="1981"/>
          <s v="1982"/>
          <s v="1983"/>
          <s v="1984"/>
          <s v="1985"/>
          <s v="1986"/>
          <s v="1987"/>
          <s v="1988"/>
          <s v="1989"/>
          <s v="1990"/>
          <s v="1991"/>
          <s v="1992"/>
          <s v="1993"/>
          <s v="1994"/>
          <s v="1995"/>
          <s v="1996"/>
          <s v="1997"/>
          <s v="1998"/>
          <s v="1999"/>
          <s v="2000"/>
          <s v="2001"/>
          <s v="2002"/>
          <s v="2003"/>
          <s v="2004"/>
          <s v="2005"/>
          <s v="2006"/>
          <s v="2007"/>
          <s v="2008"/>
          <s v="2009"/>
          <s v="2010"/>
          <s v="2011"/>
          <s v="2012"/>
          <s v="2013"/>
          <s v="2014"/>
          <s v="2015"/>
          <s v="2016"/>
          <s v="2017"/>
          <s v="2018"/>
          <s v="2019"/>
          <s v="2020"/>
          <s v="2021"/>
          <s v="2022"/>
          <s v="2023"/>
          <s v="2024"/>
          <s v="&gt;29/08/2024"/>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3">
  <r>
    <n v="1"/>
    <n v="51"/>
    <s v="ISV51"/>
    <n v="34910"/>
    <s v="SILVA FUENTES PIERINA STEPHANY"/>
    <s v="PT 5818474 "/>
    <n v="4200012305"/>
    <d v="2023-12-28T00:00:00"/>
    <x v="0"/>
    <n v="365719"/>
    <n v="365719"/>
    <n v="134000"/>
    <s v="Reclamación tramitada en su totalidad"/>
    <n v="1"/>
    <x v="0"/>
    <s v="Pagada en su Totalidad."/>
    <s v="MED"/>
    <s v="04/09/2024,26/01/2024,"/>
    <n v="267933"/>
    <n v="5524"/>
    <n v="2762"/>
    <n v="800561625.80059505"/>
    <n v="0"/>
    <n v="0"/>
    <n v="89500"/>
    <n v="0"/>
    <n v="0"/>
    <n v="0"/>
  </r>
  <r>
    <n v="2"/>
    <n v="746"/>
    <s v="ISV746"/>
    <n v="39448"/>
    <s v="MORALES RENGIFO JHON EDWARD"/>
    <s v="CC 1118308373 "/>
    <n v="5350041329"/>
    <d v="2024-01-15T00:00:00"/>
    <x v="1"/>
    <n v="475137"/>
    <n v="475137"/>
    <n v="134000"/>
    <s v="Reclamación tramitada en su totalidad"/>
    <n v="1"/>
    <x v="0"/>
    <s v="Pagada en su Totalidad."/>
    <s v="MED"/>
    <s v="04/09/2024,05/04/2024,"/>
    <n v="460883"/>
    <n v="9503"/>
    <n v="4751"/>
    <n v="800572189.80059505"/>
    <n v="0"/>
    <n v="0"/>
    <n v="0"/>
    <n v="0"/>
    <n v="0"/>
    <n v="0"/>
  </r>
  <r>
    <n v="3"/>
    <n v="602"/>
    <s v="ISV602"/>
    <n v="34981"/>
    <s v="GUARIN RINCON JUAN CAMILO"/>
    <s v="CC 1010118750 "/>
    <n v="4200021666"/>
    <d v="2024-01-12T00:00:00"/>
    <x v="1"/>
    <n v="397456"/>
    <n v="397456"/>
    <n v="79200"/>
    <s v="Reclamación tramitada en su totalidad"/>
    <n v="1"/>
    <x v="0"/>
    <s v="Pagada en su Totalidad."/>
    <s v="MED"/>
    <s v="04/09/2024,26/01/2024,"/>
    <n v="328981"/>
    <n v="6783"/>
    <n v="3392"/>
    <n v="800561625.80059505"/>
    <n v="0"/>
    <n v="0"/>
    <n v="58300"/>
    <n v="0"/>
    <n v="0"/>
    <n v="0"/>
  </r>
  <r>
    <n v="4"/>
    <n v="1472"/>
    <s v="ISV1472"/>
    <n v="3006017"/>
    <s v="RUIZ CASTALLANO DIANA MARCELA"/>
    <s v="CC 1114814806 "/>
    <n v="4000037548"/>
    <d v="2024-01-26T00:00:00"/>
    <x v="2"/>
    <n v="1080006"/>
    <n v="1080006"/>
    <n v="531000"/>
    <s v="Reclamación tramitada en su totalidad"/>
    <n v="1"/>
    <x v="0"/>
    <s v="Pagada en su Totalidad."/>
    <s v="MED"/>
    <s v="04/09/2024,09/02/2024,"/>
    <n v="1047606"/>
    <n v="21600"/>
    <n v="10800"/>
    <n v="800563599.80059505"/>
    <n v="0"/>
    <n v="0"/>
    <n v="0"/>
    <n v="0"/>
    <n v="0"/>
    <n v="0"/>
  </r>
  <r>
    <n v="5"/>
    <n v="1510"/>
    <s v="ISV1510"/>
    <n v="30941"/>
    <s v="ZAMORANO ESCOBAR DANIEL ALFREDO"/>
    <s v="CC 1107059760 "/>
    <n v="9950010483"/>
    <d v="2024-01-26T00:00:00"/>
    <x v="3"/>
    <n v="2235289"/>
    <n v="2235289"/>
    <n v="857200"/>
    <s v="Reclamación tramitada en su totalidad"/>
    <n v="1"/>
    <x v="0"/>
    <s v="Pagada en su Totalidad."/>
    <s v="MED"/>
    <s v="04/09/2024,07/02/2024,"/>
    <n v="1899152"/>
    <n v="39158"/>
    <n v="19579"/>
    <n v="800563258.80059505"/>
    <n v="0"/>
    <n v="0"/>
    <n v="277400"/>
    <n v="0"/>
    <n v="0"/>
    <n v="0"/>
  </r>
  <r>
    <n v="6"/>
    <n v="2006"/>
    <s v="ISV2006"/>
    <n v="35080"/>
    <s v="TUQUERREZ TORO JHON FABIAN"/>
    <s v="CC 16938268 "/>
    <n v="4200014526"/>
    <d v="2024-01-26T00:00:00"/>
    <x v="4"/>
    <n v="2929890"/>
    <n v="2929890"/>
    <n v="719200"/>
    <s v="Reclamación tramitada en su totalidad"/>
    <n v="1"/>
    <x v="0"/>
    <s v="Pagada en su Totalidad."/>
    <s v="MED"/>
    <s v="04/09/2024,16/02/2024,"/>
    <n v="2556868"/>
    <n v="52719"/>
    <n v="26359"/>
    <n v="800564538.80059505"/>
    <n v="0"/>
    <n v="0"/>
    <n v="293944"/>
    <n v="0"/>
    <n v="0"/>
    <n v="0"/>
  </r>
  <r>
    <n v="7"/>
    <n v="1702"/>
    <s v="ISV1702"/>
    <n v="30940"/>
    <s v="RAMIREZ PABON ANA MARIA"/>
    <s v="CC 66979606 "/>
    <n v="9950014028"/>
    <d v="2024-01-26T00:00:00"/>
    <x v="5"/>
    <n v="418445"/>
    <n v="418445"/>
    <n v="148700"/>
    <s v="Reclamación tramitada en su totalidad"/>
    <n v="1"/>
    <x v="0"/>
    <s v="Pagada en su Totalidad."/>
    <s v="MED"/>
    <s v="04/09/2024,05/04/2024,"/>
    <n v="405892"/>
    <n v="8369"/>
    <n v="4184"/>
    <n v="800572189.80059505"/>
    <n v="0"/>
    <n v="0"/>
    <n v="0"/>
    <n v="0"/>
    <n v="0"/>
    <n v="0"/>
  </r>
  <r>
    <n v="8"/>
    <n v="2784"/>
    <s v="ISV2784"/>
    <n v="30611"/>
    <s v="OLAVE RUIZ MARIA JOSE"/>
    <s v="TI 1107844836 "/>
    <n v="4300002908"/>
    <d v="2024-01-31T00:00:00"/>
    <x v="6"/>
    <n v="508951"/>
    <n v="508951"/>
    <n v="148700"/>
    <s v="Reclamación tramitada en su totalidad"/>
    <n v="1"/>
    <x v="0"/>
    <s v="Pagada en su Totalidad."/>
    <s v="MED"/>
    <s v="04/09/2024,05/04/2024,"/>
    <n v="493682"/>
    <n v="10179"/>
    <n v="5090"/>
    <n v="800572189.80059505"/>
    <n v="0"/>
    <n v="0"/>
    <n v="0"/>
    <n v="0"/>
    <n v="0"/>
    <n v="0"/>
  </r>
  <r>
    <n v="9"/>
    <n v="3063"/>
    <s v="ISV3063"/>
    <n v="32475"/>
    <s v="RODRIGUEZ MANTILLA ROBETH ALEJANDRO"/>
    <s v="CC 1144209513 "/>
    <n v="3000009572"/>
    <d v="2024-02-05T00:00:00"/>
    <x v="7"/>
    <n v="1470410"/>
    <n v="1470410"/>
    <n v="425800"/>
    <s v="Reclamación tramitada en su totalidad"/>
    <n v="1"/>
    <x v="0"/>
    <s v="Pagada en su Totalidad."/>
    <s v="MED"/>
    <s v="04/09/2024,05/04/2024,"/>
    <n v="1280798"/>
    <n v="26408"/>
    <n v="13204"/>
    <n v="800572189.80059505"/>
    <n v="0"/>
    <n v="0"/>
    <n v="150000"/>
    <n v="0"/>
    <n v="0"/>
    <n v="0"/>
  </r>
  <r>
    <n v="10"/>
    <n v="3362"/>
    <s v="ISV3362"/>
    <n v="30607"/>
    <s v="CARBALI MARTINEZ VALERIA"/>
    <s v="CC 1105361399 "/>
    <n v="4300002238"/>
    <d v="2024-02-07T00:00:00"/>
    <x v="8"/>
    <n v="511405"/>
    <n v="511405"/>
    <n v="148700"/>
    <s v="Reclamación tramitada en su totalidad"/>
    <n v="1"/>
    <x v="0"/>
    <s v="Pagada en su Totalidad."/>
    <s v="MED"/>
    <s v="04/09/2024,26/02/2024,"/>
    <n v="496063"/>
    <n v="10228"/>
    <n v="5114"/>
    <n v="800565720.80059505"/>
    <n v="0"/>
    <n v="0"/>
    <n v="0"/>
    <n v="0"/>
    <n v="0"/>
    <n v="0"/>
  </r>
  <r>
    <n v="11"/>
    <n v="3608"/>
    <s v="ISV3608"/>
    <n v="400879"/>
    <s v="LILIANA  VIAFARA  OLAYA"/>
    <s v="CC 34513375 "/>
    <n v="3600020586"/>
    <d v="2024-02-07T00:00:00"/>
    <x v="9"/>
    <n v="868240"/>
    <n v="868240"/>
    <n v="148700"/>
    <s v="Reclamación tramitada en su totalidad"/>
    <n v="1"/>
    <x v="0"/>
    <s v="Pagada en su Totalidad."/>
    <s v="MED"/>
    <s v="04/09/2024,26/02/2024,"/>
    <n v="655856"/>
    <n v="13523"/>
    <n v="6761"/>
    <n v="800565720.80059505"/>
    <n v="0"/>
    <n v="0"/>
    <n v="192100"/>
    <n v="0"/>
    <n v="0"/>
    <n v="0"/>
  </r>
  <r>
    <n v="12"/>
    <n v="3733"/>
    <s v="ISV3733"/>
    <n v="35106"/>
    <s v="COLLAZOS JIMENEZ FRANCISCO ANTONIO"/>
    <s v="CC 1143876961 "/>
    <n v="4200012032"/>
    <d v="2024-02-08T00:00:00"/>
    <x v="10"/>
    <n v="2080495"/>
    <n v="2080495"/>
    <n v="901600"/>
    <s v="Reclamación tramitada en su totalidad"/>
    <n v="1"/>
    <x v="0"/>
    <s v="Pagada en su Totalidad."/>
    <s v="MED"/>
    <s v="04/09/2024,26/02/2024,"/>
    <n v="1872580"/>
    <n v="38610"/>
    <n v="19305"/>
    <n v="800565467.80059505"/>
    <n v="0"/>
    <n v="0"/>
    <n v="150000"/>
    <n v="0"/>
    <n v="0"/>
    <n v="0"/>
  </r>
  <r>
    <n v="13"/>
    <n v="4252"/>
    <s v="ISV4252"/>
    <n v="35108"/>
    <s v="VASQUEZ VASQUEZ WILLIAM"/>
    <s v="CC 6138043 "/>
    <n v="4200020785"/>
    <d v="2024-02-13T00:00:00"/>
    <x v="11"/>
    <n v="1160525"/>
    <n v="1160525"/>
    <n v="340800"/>
    <s v="Reclamación tramitada en su totalidad"/>
    <n v="1"/>
    <x v="0"/>
    <s v="Pagada en su Totalidad."/>
    <s v="MED"/>
    <s v="04/09/2024,09/05/2024,"/>
    <n v="1125709"/>
    <n v="23211"/>
    <n v="11605"/>
    <n v="800576829.80059505"/>
    <n v="0"/>
    <n v="0"/>
    <n v="0"/>
    <n v="0"/>
    <n v="0"/>
    <n v="0"/>
  </r>
  <r>
    <n v="14"/>
    <n v="2718"/>
    <s v="ISV2718"/>
    <n v="35037"/>
    <s v="IBARGUEN MOSQUERA JOSE AQUILES"/>
    <s v="CC 11636099 "/>
    <n v="4200018050"/>
    <d v="2024-02-16T00:00:00"/>
    <x v="12"/>
    <n v="12384213"/>
    <n v="12384213"/>
    <n v="1480991"/>
    <s v="Reclamación tramitada en su totalidad"/>
    <n v="1"/>
    <x v="0"/>
    <s v="Pagada en su Totalidad."/>
    <s v="MED"/>
    <s v="04/09/2024,05/03/2024,"/>
    <n v="11721925"/>
    <n v="241689"/>
    <n v="120845"/>
    <n v="800566660.80059505"/>
    <n v="0"/>
    <n v="0"/>
    <n v="299754"/>
    <n v="0"/>
    <n v="0"/>
    <n v="0"/>
  </r>
  <r>
    <n v="15"/>
    <n v="4669"/>
    <s v="ISV4669"/>
    <n v="30425"/>
    <s v="PULGARIN ORTEGA LINA MARCELA"/>
    <s v="CC 1115548098 "/>
    <n v="6600003170"/>
    <d v="2024-02-13T00:00:00"/>
    <x v="13"/>
    <n v="2009323"/>
    <n v="2009323"/>
    <n v="667800"/>
    <s v="Reclamación tramitada en su totalidad"/>
    <n v="1"/>
    <x v="0"/>
    <s v="Pagada en su Totalidad."/>
    <s v="MED"/>
    <s v="01/03/2024,04/09/2024,"/>
    <n v="1920623"/>
    <n v="39600"/>
    <n v="19800"/>
    <n v="800566425.80059505"/>
    <n v="0"/>
    <n v="0"/>
    <n v="29300"/>
    <n v="0"/>
    <n v="0"/>
    <n v="0"/>
  </r>
  <r>
    <n v="16"/>
    <n v="5185"/>
    <s v="ISV5185"/>
    <n v="30430"/>
    <s v="TRUJILLO SOLORZANO SIXTO AURELIO"/>
    <s v="CC 16721986 "/>
    <n v="6600002877"/>
    <d v="2024-02-21T00:00:00"/>
    <x v="14"/>
    <n v="2248450"/>
    <n v="2248450"/>
    <n v="307800"/>
    <s v="Reclamación tramitada en su totalidad"/>
    <n v="1"/>
    <x v="0"/>
    <s v="Pagada en su Totalidad."/>
    <s v="MED"/>
    <s v="04/09/2024,12/03/2024,"/>
    <n v="1882430"/>
    <n v="38813"/>
    <n v="19407"/>
    <n v="800567773.80059505"/>
    <n v="0"/>
    <n v="0"/>
    <n v="307800"/>
    <n v="0"/>
    <n v="0"/>
    <n v="0"/>
  </r>
  <r>
    <n v="17"/>
    <n v="5916"/>
    <s v="ISV5916"/>
    <n v="30434"/>
    <s v="SEGURA MUÑOZ LINA MARCELA"/>
    <s v="CC 1109184677 "/>
    <n v="6600003699"/>
    <d v="2024-02-23T00:00:00"/>
    <x v="15"/>
    <n v="957760"/>
    <n v="957760"/>
    <n v="139400"/>
    <s v="Reclamación tramitada en su totalidad"/>
    <n v="1"/>
    <x v="0"/>
    <s v="Pagada en su Totalidad."/>
    <s v="MED"/>
    <s v="04/09/2024,12/03/2024,"/>
    <n v="929027"/>
    <n v="19155"/>
    <n v="9578"/>
    <n v="800568092.80059505"/>
    <n v="0"/>
    <n v="0"/>
    <n v="0"/>
    <n v="0"/>
    <n v="0"/>
    <n v="0"/>
  </r>
  <r>
    <n v="18"/>
    <n v="6472"/>
    <s v="ISV6472"/>
    <n v="35169"/>
    <s v="CERON MEDINA FIDELINA"/>
    <s v="CC 1060102454 "/>
    <n v="4200011070"/>
    <d v="2024-02-29T00:00:00"/>
    <x v="16"/>
    <n v="401373"/>
    <n v="401373"/>
    <n v="148700"/>
    <s v="Reclamación tramitada en su totalidad"/>
    <n v="1"/>
    <x v="0"/>
    <s v="Pagada en su Totalidad."/>
    <s v="MED"/>
    <s v="04/09/2024,09/05/2024,"/>
    <n v="389332"/>
    <n v="8027"/>
    <n v="4014"/>
    <n v="800576829.80059505"/>
    <n v="0"/>
    <n v="0"/>
    <n v="0"/>
    <n v="0"/>
    <n v="0"/>
    <n v="0"/>
  </r>
  <r>
    <n v="19"/>
    <n v="7539"/>
    <s v="ISV7539"/>
    <n v="35195"/>
    <s v="TORRES VELASCO ROBINSON ANDRES"/>
    <s v="CC 1061532647 "/>
    <n v="4200017488"/>
    <d v="2024-03-12T00:00:00"/>
    <x v="17"/>
    <n v="12384213"/>
    <n v="12384213"/>
    <n v="3245309"/>
    <s v="Reclamación tramitada en su totalidad"/>
    <n v="1"/>
    <x v="0"/>
    <s v="Pagada en su Totalidad."/>
    <s v="MED"/>
    <s v="04/09/2024,22/03/2024,"/>
    <n v="11125484"/>
    <n v="229391"/>
    <n v="114696"/>
    <n v="800570300.80059505"/>
    <n v="0"/>
    <n v="0"/>
    <n v="914642"/>
    <n v="0"/>
    <n v="0"/>
    <n v="0"/>
  </r>
  <r>
    <n v="20"/>
    <n v="8756"/>
    <s v="ISV8756"/>
    <n v="30625"/>
    <s v="LUIS CARLOS  CORDOBA CASTRO"/>
    <s v="CC 1130647275 "/>
    <n v="4300002351"/>
    <d v="2024-03-26T00:00:00"/>
    <x v="18"/>
    <n v="13462721"/>
    <n v="13462721"/>
    <n v="9124560"/>
    <s v="Reclamación tramitada en su totalidad"/>
    <n v="1"/>
    <x v="0"/>
    <s v="Pagada en su Totalidad."/>
    <s v="MED"/>
    <s v="04/09/2024,12/04/2024,"/>
    <n v="10846134"/>
    <n v="223631"/>
    <n v="111816"/>
    <n v="800573141.80059505"/>
    <n v="0"/>
    <n v="0"/>
    <n v="2281140"/>
    <n v="0"/>
    <n v="0"/>
    <n v="0"/>
  </r>
  <r>
    <n v="21"/>
    <n v="8411"/>
    <s v="ISV8411"/>
    <n v="30153"/>
    <s v="AGUILAR BALANTA BENJAMIN"/>
    <s v="CC 4661696 "/>
    <n v="4360002613"/>
    <d v="2024-03-20T00:00:00"/>
    <x v="19"/>
    <n v="12384213"/>
    <n v="12384213"/>
    <n v="5508750"/>
    <s v="Reclamación tramitada en su totalidad"/>
    <n v="1"/>
    <x v="0"/>
    <s v="Pagada en su Totalidad."/>
    <s v="MED"/>
    <s v="04/09/2024,05/04/2024,"/>
    <n v="10231524"/>
    <n v="210959"/>
    <n v="105480"/>
    <n v="800572189.80059505"/>
    <n v="0"/>
    <n v="0"/>
    <n v="1836250"/>
    <n v="0"/>
    <n v="0"/>
    <n v="0"/>
  </r>
  <r>
    <n v="22"/>
    <n v="11023"/>
    <s v="ISV11023"/>
    <n v="35257"/>
    <s v="TROCHEZ PECHENE  CESAR WILMAN"/>
    <s v="CC 1006537145 "/>
    <n v="4200025955"/>
    <d v="2024-04-12T00:00:00"/>
    <x v="20"/>
    <n v="10957593"/>
    <n v="10957593"/>
    <n v="2931800"/>
    <s v="Reclamación tramitada en su totalidad"/>
    <n v="1"/>
    <x v="0"/>
    <s v="Pagada en su Totalidad."/>
    <s v="MED"/>
    <s v="04/09/2024,29/04/2024,"/>
    <n v="9790106"/>
    <n v="201858"/>
    <n v="100929"/>
    <n v="800575461.80059505"/>
    <n v="0"/>
    <n v="0"/>
    <n v="864700"/>
    <n v="0"/>
    <n v="0"/>
    <n v="0"/>
  </r>
  <r>
    <n v="23"/>
    <n v="10704"/>
    <s v="ISV10704"/>
    <n v="401023"/>
    <s v="SANCHEZ BONILLA JORGE"/>
    <s v="CC 1151964089 "/>
    <n v="3600020710"/>
    <d v="2024-04-05T00:00:00"/>
    <x v="21"/>
    <n v="8078280"/>
    <n v="8078280"/>
    <n v="2417000"/>
    <s v="Reclamación tramitada en su totalidad"/>
    <n v="1"/>
    <x v="0"/>
    <s v="Pagada en su Totalidad."/>
    <s v="MED"/>
    <s v="04/09/2024,19/04/2024,"/>
    <n v="7682283"/>
    <n v="158398"/>
    <n v="79199"/>
    <n v="800574054.80059505"/>
    <n v="0"/>
    <n v="0"/>
    <n v="158400"/>
    <n v="0"/>
    <n v="0"/>
    <n v="0"/>
  </r>
  <r>
    <n v="24"/>
    <n v="22869"/>
    <s v="ISV22869"/>
    <n v="33299"/>
    <s v="CARDONA MENDEZ MARIA ESNITH"/>
    <s v="CC 38554370 "/>
    <n v="7000016738"/>
    <d v="2024-07-09T00:00:00"/>
    <x v="22"/>
    <n v="60314"/>
    <n v="60314"/>
    <n v="60314"/>
    <s v="Reclamación tramitada en su totalidad"/>
    <n v="1"/>
    <x v="0"/>
    <s v="Pagada en su Totalidad."/>
    <s v="MED"/>
    <s v="24/07/2024,"/>
    <n v="58505"/>
    <n v="1206"/>
    <n v="603"/>
    <n v="800588964"/>
    <n v="0"/>
    <n v="0"/>
    <n v="0"/>
    <n v="0"/>
    <n v="0"/>
    <n v="0"/>
  </r>
  <r>
    <n v="25"/>
    <n v="23542"/>
    <s v="ISV23542"/>
    <n v="30671"/>
    <s v="NARVAEZ ALVAREZ GUSTAVO"/>
    <s v="CC 72162466 "/>
    <n v="4300003655"/>
    <d v="2024-07-11T00:00:00"/>
    <x v="23"/>
    <n v="58250"/>
    <n v="58250"/>
    <n v="58250"/>
    <s v="Reclamación tramitada en su totalidad"/>
    <n v="1"/>
    <x v="0"/>
    <s v="Pagada en su Totalidad."/>
    <s v="MED"/>
    <s v="26/07/2024,"/>
    <n v="56502"/>
    <n v="1165"/>
    <n v="583"/>
    <n v="800589581"/>
    <n v="0"/>
    <n v="0"/>
    <n v="0"/>
    <n v="0"/>
    <n v="0"/>
    <n v="0"/>
  </r>
  <r>
    <n v="26"/>
    <n v="22953"/>
    <s v="ISV22953"/>
    <n v="30671"/>
    <s v="NARVAEZ ALVAREZ GUSTAVO"/>
    <s v="CC 72162466 "/>
    <n v="4300003655"/>
    <d v="2024-07-09T00:00:00"/>
    <x v="23"/>
    <n v="165200"/>
    <n v="165200"/>
    <n v="165200"/>
    <s v="Reclamación tramitada en su totalidad"/>
    <n v="1"/>
    <x v="0"/>
    <s v="Pagada en su Totalidad."/>
    <s v="MED"/>
    <s v="24/07/2024,"/>
    <n v="160244"/>
    <n v="3304"/>
    <n v="1652"/>
    <n v="800588964"/>
    <n v="0"/>
    <n v="0"/>
    <n v="0"/>
    <n v="0"/>
    <n v="0"/>
    <n v="0"/>
  </r>
  <r>
    <n v="27"/>
    <n v="23402"/>
    <s v="ISV23402"/>
    <n v="32658"/>
    <s v="PINZON CARDONA HECTOR"/>
    <s v="CC 7537332 "/>
    <n v="3000011332"/>
    <d v="2024-07-10T00:00:00"/>
    <x v="24"/>
    <n v="90400"/>
    <n v="90400"/>
    <n v="90400"/>
    <s v="Reclamación tramitada en su totalidad"/>
    <n v="1"/>
    <x v="0"/>
    <s v="Pagada en su Totalidad."/>
    <s v="MED"/>
    <s v="24/07/2024,"/>
    <n v="87688"/>
    <n v="1808"/>
    <n v="904"/>
    <n v="800588964"/>
    <n v="0"/>
    <n v="0"/>
    <n v="0"/>
    <n v="0"/>
    <n v="0"/>
    <n v="0"/>
  </r>
  <r>
    <n v="28"/>
    <n v="23988"/>
    <s v="ISV23988"/>
    <n v="35108"/>
    <s v="VASQUEZ VASQUEZ WILLIAM"/>
    <s v="CC 6138043 "/>
    <n v="4200020785"/>
    <d v="2024-07-16T00:00:00"/>
    <x v="25"/>
    <n v="49400"/>
    <n v="49400"/>
    <n v="49400"/>
    <s v="Reclamación tramitada en su totalidad"/>
    <n v="1"/>
    <x v="0"/>
    <s v="Pagada en su Totalidad."/>
    <s v="MED"/>
    <s v="01/08/2024,"/>
    <n v="47918"/>
    <n v="988"/>
    <n v="494"/>
    <n v="800590270"/>
    <n v="0"/>
    <n v="0"/>
    <n v="0"/>
    <n v="0"/>
    <n v="0"/>
    <n v="0"/>
  </r>
  <r>
    <n v="29"/>
    <n v="23800"/>
    <s v="ISV23800"/>
    <n v="33358"/>
    <s v="LEMOS MANZANO SANTIAGO"/>
    <s v="TI 1139837411 "/>
    <n v="7000014108"/>
    <d v="2024-07-12T00:00:00"/>
    <x v="26"/>
    <n v="410224"/>
    <n v="410224"/>
    <n v="410224"/>
    <s v="Reclamación tramitada en su totalidad"/>
    <n v="1"/>
    <x v="0"/>
    <s v="Pagada en su Totalidad."/>
    <s v="MED"/>
    <s v="01/08/2024,"/>
    <n v="397918"/>
    <n v="8204"/>
    <n v="4102"/>
    <n v="800590026"/>
    <n v="0"/>
    <n v="0"/>
    <n v="0"/>
    <n v="0"/>
    <n v="0"/>
    <n v="0"/>
  </r>
  <r>
    <n v="30"/>
    <n v="24166"/>
    <s v="ISV24166"/>
    <n v="33299"/>
    <s v="CARDONA MENDEZ MARIA ESNITH"/>
    <s v="CC 38554370 "/>
    <n v="7000016738"/>
    <d v="2024-07-16T00:00:00"/>
    <x v="27"/>
    <n v="49400"/>
    <n v="49400"/>
    <n v="49400"/>
    <s v="Reclamación tramitada en su totalidad"/>
    <n v="1"/>
    <x v="0"/>
    <s v="Pagada en su Totalidad."/>
    <s v="MED"/>
    <s v="01/08/2024,"/>
    <n v="47918"/>
    <n v="988"/>
    <n v="494"/>
    <n v="800590270"/>
    <n v="0"/>
    <n v="0"/>
    <n v="0"/>
    <n v="0"/>
    <n v="0"/>
    <n v="0"/>
  </r>
  <r>
    <n v="31"/>
    <n v="25305"/>
    <s v="ISV25305"/>
    <n v="35562"/>
    <s v="RODRIGUEZ GOMEZ MARIA DEL CARMEN"/>
    <s v="CC 29974017 "/>
    <n v="4200028191"/>
    <d v="2024-07-24T00:00:00"/>
    <x v="28"/>
    <n v="90400"/>
    <n v="90400"/>
    <n v="90400"/>
    <s v="Reclamación tramitada en su totalidad"/>
    <n v="1"/>
    <x v="0"/>
    <s v="Pagada en su Totalidad."/>
    <s v="MED"/>
    <s v="26/07/2024,"/>
    <n v="87688"/>
    <n v="1808"/>
    <n v="904"/>
    <n v="800589581"/>
    <n v="0"/>
    <n v="0"/>
    <n v="0"/>
    <n v="0"/>
    <n v="0"/>
    <n v="0"/>
  </r>
  <r>
    <n v="32"/>
    <n v="28537"/>
    <s v="ISV28537"/>
    <n v="35435"/>
    <s v="ZULETA BUENO WINSLEY"/>
    <s v="CC 94526507 "/>
    <n v="4200014933"/>
    <d v="2024-08-27T00:00:00"/>
    <x v="29"/>
    <n v="49400"/>
    <n v="49400"/>
    <n v="49400"/>
    <s v="Reclamación tramitada en su totalidad"/>
    <n v="1"/>
    <x v="0"/>
    <s v="Pagada en su Totalidad."/>
    <s v="MED"/>
    <s v="05/09/2024,"/>
    <n v="47918"/>
    <n v="988"/>
    <n v="494"/>
    <n v="800595842"/>
    <n v="0"/>
    <n v="0"/>
    <n v="0"/>
    <n v="0"/>
    <n v="0"/>
    <n v="0"/>
  </r>
  <r>
    <n v="33"/>
    <n v="29419"/>
    <s v="ISV29419"/>
    <n v="35435"/>
    <s v="ZULETA BUENO WINSLEY"/>
    <s v="CC 94526507 "/>
    <n v="4200014933"/>
    <d v="2024-08-27T00:00:00"/>
    <x v="30"/>
    <n v="71500"/>
    <n v="71500"/>
    <n v="71500"/>
    <s v="Reclamación tramitada en su totalidad"/>
    <n v="1"/>
    <x v="0"/>
    <s v="Pagada en su Totalidad."/>
    <s v="MED"/>
    <s v="05/09/2024,"/>
    <n v="69355"/>
    <n v="1430"/>
    <n v="715"/>
    <n v="800595842"/>
    <n v="0"/>
    <n v="0"/>
    <n v="0"/>
    <n v="0"/>
    <n v="0"/>
    <n v="0"/>
  </r>
  <r>
    <n v="34"/>
    <n v="30461"/>
    <s v="ISV30461"/>
    <n v="35503"/>
    <s v="REGINA FERNANDEZ YAISA"/>
    <s v="CC 1064427041 "/>
    <n v="4200018175"/>
    <d v="2024-08-27T00:00:00"/>
    <x v="31"/>
    <n v="71500"/>
    <n v="71500"/>
    <n v="71500"/>
    <s v="Reclamación tramitada en su totalidad"/>
    <n v="1"/>
    <x v="0"/>
    <s v="Pagada en su Totalidad."/>
    <s v="MED"/>
    <s v="05/09/2024,"/>
    <n v="69355"/>
    <n v="1430"/>
    <n v="715"/>
    <n v="800595842"/>
    <n v="0"/>
    <n v="0"/>
    <n v="0"/>
    <n v="0"/>
    <n v="0"/>
    <n v="0"/>
  </r>
  <r>
    <n v="35"/>
    <n v="29888"/>
    <s v="ISV29888"/>
    <n v="35684"/>
    <s v="ZUÑIGA ANDRADE LILIANA"/>
    <s v="CC 31989114 "/>
    <n v="4200017266"/>
    <d v="2024-08-26T00:00:00"/>
    <x v="31"/>
    <n v="606226"/>
    <n v="606226"/>
    <n v="606226"/>
    <s v="Reclamación tramitada en su totalidad"/>
    <n v="1"/>
    <x v="0"/>
    <s v="Pagada en su Totalidad."/>
    <s v="MED"/>
    <s v="13/09/2024,"/>
    <n v="588039"/>
    <n v="12125"/>
    <n v="6062"/>
    <n v="800597002"/>
    <n v="0"/>
    <n v="0"/>
    <n v="0"/>
    <n v="0"/>
    <n v="0"/>
    <n v="0"/>
  </r>
  <r>
    <n v="36"/>
    <n v="30466"/>
    <s v="ISV30466"/>
    <n v="35522"/>
    <s v="VASQUEZ ALVAREZ BAYRON DAVID"/>
    <s v="CC 1144066542 "/>
    <n v="4200018635"/>
    <d v="2024-08-27T00:00:00"/>
    <x v="32"/>
    <n v="49400"/>
    <n v="49400"/>
    <n v="49400"/>
    <s v="Reclamación tramitada en su totalidad"/>
    <n v="1"/>
    <x v="0"/>
    <s v="Pagada en su Totalidad."/>
    <s v="MED"/>
    <s v="05/09/2024,"/>
    <n v="47918"/>
    <n v="988"/>
    <n v="494"/>
    <n v="800595842"/>
    <n v="0"/>
    <n v="0"/>
    <n v="0"/>
    <n v="0"/>
    <n v="0"/>
    <n v="0"/>
  </r>
  <r>
    <n v="37"/>
    <n v="30019"/>
    <s v="ISV30019"/>
    <n v="35522"/>
    <s v="VASQUEZ ALVAREZ BAYRON DAVID"/>
    <s v="CC 1144066542 "/>
    <n v="4200018635"/>
    <d v="2024-08-26T00:00:00"/>
    <x v="32"/>
    <n v="69700"/>
    <n v="69700"/>
    <n v="69700"/>
    <s v="Reclamación tramitada en su totalidad"/>
    <n v="1"/>
    <x v="0"/>
    <s v="Pagada en su Totalidad."/>
    <s v="MED"/>
    <s v="04/09/2024,"/>
    <n v="67609"/>
    <n v="1394"/>
    <n v="697"/>
    <n v="800595640"/>
    <n v="0"/>
    <n v="0"/>
    <n v="0"/>
    <n v="0"/>
    <n v="0"/>
    <n v="0"/>
  </r>
  <r>
    <n v="38"/>
    <n v="30015"/>
    <s v="ISV30015"/>
    <n v="35601"/>
    <s v="ORTIZ DIAZ CARLOS HERNANDO"/>
    <s v="CC 16705474 "/>
    <n v="4200029339"/>
    <d v="2024-08-26T00:00:00"/>
    <x v="32"/>
    <n v="139300"/>
    <n v="139300"/>
    <n v="139300"/>
    <s v="Reclamación tramitada en su totalidad"/>
    <n v="1"/>
    <x v="0"/>
    <s v="Pagada en su Totalidad."/>
    <s v="MED"/>
    <s v="04/09/2024,"/>
    <n v="135121"/>
    <n v="2786"/>
    <n v="1393"/>
    <n v="800595640"/>
    <n v="0"/>
    <n v="0"/>
    <n v="0"/>
    <n v="0"/>
    <n v="0"/>
    <n v="0"/>
  </r>
  <r>
    <n v="39"/>
    <n v="30020"/>
    <s v="ISV30020"/>
    <n v="402175"/>
    <s v="ALZATE HERNANDEZ VICTOR ALFONSO"/>
    <s v="CC 1130644812 "/>
    <n v="4800007674"/>
    <d v="2024-08-26T00:00:00"/>
    <x v="32"/>
    <n v="160100"/>
    <n v="160100"/>
    <n v="160100"/>
    <s v="Reclamación tramitada en su totalidad"/>
    <n v="1"/>
    <x v="0"/>
    <s v="Pagada en su Totalidad."/>
    <s v="MED"/>
    <s v="04/09/2024,"/>
    <n v="155297"/>
    <n v="3202"/>
    <n v="1601"/>
    <n v="800595640"/>
    <n v="0"/>
    <n v="0"/>
    <n v="0"/>
    <n v="0"/>
    <n v="0"/>
    <n v="0"/>
  </r>
  <r>
    <n v="40"/>
    <n v="30889"/>
    <s v="ISV30889"/>
    <n v="35655"/>
    <s v="GAMBOA DIAZ ALEXANDER"/>
    <s v="CC 16286428 "/>
    <n v="4200025442"/>
    <d v="2024-08-29T00:00:00"/>
    <x v="33"/>
    <n v="71500"/>
    <n v="71500"/>
    <n v="71500"/>
    <s v="Reclamación tramitada en su totalidad"/>
    <n v="1"/>
    <x v="0"/>
    <s v="Pagada en su Totalidad."/>
    <s v="MED"/>
    <s v="09/09/2024,"/>
    <n v="69355"/>
    <n v="1430"/>
    <n v="715"/>
    <n v="800596616"/>
    <n v="0"/>
    <n v="0"/>
    <n v="0"/>
    <n v="0"/>
    <n v="0"/>
    <n v="0"/>
  </r>
  <r>
    <n v="41"/>
    <n v="31643"/>
    <s v="ISV31643"/>
    <n v="35580"/>
    <s v="HERNANDEZ QUINTERO GERARDO JOSE"/>
    <s v="CC 94503281 "/>
    <n v="4200015775"/>
    <d v="2024-08-30T00:00:00"/>
    <x v="34"/>
    <n v="1420000"/>
    <n v="1420000"/>
    <n v="1420000"/>
    <s v="Reclamación tramitada en su totalidad"/>
    <n v="1"/>
    <x v="0"/>
    <s v="Pagada en su Totalidad."/>
    <s v="MED"/>
    <s v="13/09/2024,"/>
    <n v="1377400"/>
    <n v="28400"/>
    <n v="14200"/>
    <n v="800597002"/>
    <n v="0"/>
    <n v="0"/>
    <n v="0"/>
    <n v="0"/>
    <n v="0"/>
    <n v="0"/>
  </r>
  <r>
    <n v="42"/>
    <n v="27135"/>
    <s v="ISV27135"/>
    <n v="31498"/>
    <s v="MESTIZO MOSQUERA ARISTIDES"/>
    <s v="CC 76230025 "/>
    <n v="4350012786"/>
    <d v="2024-08-08T00:00:00"/>
    <x v="35"/>
    <n v="17000336"/>
    <n v="17000336"/>
    <n v="4616123"/>
    <s v="Reclamación tramitada en su totalidad"/>
    <n v="1"/>
    <x v="0"/>
    <s v="Pagada en su Totalidad."/>
    <s v="MED"/>
    <s v="26/08/2024,"/>
    <n v="12012687"/>
    <n v="247684"/>
    <n v="123842"/>
    <n v="800593898"/>
    <n v="0"/>
    <n v="0"/>
    <n v="4616123"/>
    <n v="0"/>
    <n v="0"/>
    <n v="0"/>
  </r>
  <r>
    <n v="43"/>
    <n v="25139"/>
    <s v="ISV25139"/>
    <n v="35600"/>
    <s v="HIDALGO TORRES ASHLY NICOLE"/>
    <s v="TI 1110303244 "/>
    <n v="4200028060"/>
    <d v="2024-07-24T00:00:00"/>
    <x v="36"/>
    <n v="16195435"/>
    <n v="16195435"/>
    <n v="3811222"/>
    <s v="Reclamación tramitada en su totalidad"/>
    <n v="1"/>
    <x v="0"/>
    <s v="Pagada en su Totalidad."/>
    <s v="MED"/>
    <s v="14/08/2024,"/>
    <n v="12012687"/>
    <n v="247684"/>
    <n v="123842"/>
    <n v="800592316"/>
    <n v="0"/>
    <n v="0"/>
    <n v="3811222"/>
    <n v="0"/>
    <n v="0"/>
    <n v="0"/>
  </r>
  <r>
    <n v="44"/>
    <n v="27018"/>
    <s v="ISV27018"/>
    <n v="35642"/>
    <s v="CASTAÑO OROZCO LUZ MARINA"/>
    <s v="CC 38590221 "/>
    <n v="4200026748"/>
    <d v="2024-08-08T00:00:00"/>
    <x v="37"/>
    <n v="17001459"/>
    <n v="17001459"/>
    <n v="4617246"/>
    <s v="Reclamación tramitada en su totalidad"/>
    <n v="1"/>
    <x v="0"/>
    <s v="Pagada en su Totalidad."/>
    <s v="MED"/>
    <s v="23/08/2024,"/>
    <n v="12012687"/>
    <n v="247684"/>
    <n v="123842"/>
    <n v="800593694"/>
    <n v="0"/>
    <n v="0"/>
    <n v="4617246"/>
    <n v="0"/>
    <n v="0"/>
    <n v="0"/>
  </r>
  <r>
    <n v="45"/>
    <n v="20655"/>
    <s v="ISV20655"/>
    <n v="33314"/>
    <s v="QUIÑONES SALAS NOLVERTH ALEJANDRO"/>
    <s v="CC 1004614932 "/>
    <n v="7000013973"/>
    <d v="2024-06-21T00:00:00"/>
    <x v="38"/>
    <n v="480110"/>
    <n v="480110"/>
    <n v="480110"/>
    <s v="Se glosa  en función a 3.91, por la cantidad: 1, por el valor de 480.110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2"/>
    <x v="1"/>
    <s v="Pendiente de recibir Informacion."/>
    <s v="MED"/>
    <s v=""/>
    <n v="0"/>
    <n v="0"/>
    <n v="0"/>
    <s v=""/>
    <n v="0"/>
    <n v="0"/>
    <n v="0"/>
    <n v="480110"/>
    <n v="0"/>
    <n v="480110"/>
  </r>
  <r>
    <n v="46"/>
    <n v="18586"/>
    <s v="ISV18586"/>
    <n v="35466"/>
    <s v="URIBE ROMERO YEISSON FAIVER "/>
    <s v="CC 93339176 "/>
    <n v="4200021273"/>
    <d v="2024-06-13T00:00:00"/>
    <x v="39"/>
    <n v="1773686"/>
    <n v="1773686"/>
    <n v="1773686"/>
    <s v="Se glosa  en función a 3.65, por la cantidad: 1, por el valor de 1.773.686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Auditoria integral; Se glosa El item con código 21101, descripcion Mano, dedos, puño (muñeca), codo, pie, clavícula, antebrazo, cuello de pie (tobillo), edad ósea (carpograma), calcáneo correspondiente a Pertinencia en función a 6.08, por la cantidad: 1, por el valor de 139.400 debido a: No se considera pertinente la realización de radiografía de pie teniendo en cuenta que en la historia clínica no se describen lesiones a este nivel, no hay deformidad, dolor a la palpación, no hace sospechar lesión en esta región;Se glosa El item con código 21709, descripcion Columna cervical, dorsal o lumbar (espacio adicional) correspondiente a Pertinencia en función a 6.08, por la cantidad: 3, por el valor de 461.700 debido a: No se considera pertinente la realización de tomografía lumbar en el examen físico no hay descripción de hallazgos ya que el medico tratante indica , fuerza musculas 5 de 5 , con movilidad de extremidades sin signos de parestesias o hallazgos para la solicitud;Se glosa El item con código 21708, descripcion Columna cervical, dorsal o lumbar (hasta tres espacios) correspondiente a Pertinencia en función a 6.08, por la cantidad: 1, por el valor de 643.400 debido a: No se considera pertinente la realización de tomografía lumbar en el examen físico no hay descripción de hallazgos ya que el medico tratante indica , fuerza musculas 5 de 5 , con movilidad de extremidades sin signo||"/>
    <n v="2"/>
    <x v="1"/>
    <s v="Pendiente de recibir Informacion."/>
    <s v="MED"/>
    <s v=""/>
    <n v="0"/>
    <n v="0"/>
    <n v="0"/>
    <s v=""/>
    <n v="0"/>
    <n v="0"/>
    <n v="0"/>
    <n v="1773686"/>
    <n v="0"/>
    <n v="1773686"/>
  </r>
  <r>
    <n v="47"/>
    <n v="25365"/>
    <s v="ISV25365"/>
    <n v="402175"/>
    <s v="ALZATE HERNANDEZ VICTOR ALFONSO"/>
    <s v="CC 1130644812 "/>
    <n v="4800007674"/>
    <d v="2024-07-26T00:00:00"/>
    <x v="40"/>
    <n v="16999572"/>
    <n v="16999572"/>
    <n v="16999572"/>
    <s v="Se glosa  en función a 3.65, por la cantidad: 1, por el valor de 16.999.572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uditoria integral: Se glosa El item con código 2201020453, descripcion MULTA TALLA M correspondiente a Tarifas en función a 2.06, por la cantidad: 1, por el valor de 235.000 debido a: se glosa mayor valor cobrado en muletas, se reconoce de acuerdo al precio promedio de mercado por valor de 65.000, se glosa la diferencia. Se glosa El item con código 13830, descripcion Sutura de fascia yo músculo yo tendón correspondiente a Facturacion en función a 1.05, por la cantidad: 1, por el valor de 696.400 debido a: se trata de segundo procedimiento misma via no lugar a cobro derechos de sala ni materiales. Se glosa El item con código 13541, descripcion Injerto óseo en pie correspondiente a Pertinencia en función a 6.23, por la cantidad: 1, por el valor de 2.576.600 debido a: La imagen radiológica no justifica el uso de injerto. no se describe un defecto óseo que requiera reparación con injerto tampoco en la descripción quirurgica. Se glosa El item con código 13540, descripcion Injerto óseo en tibia o peroné correspondiente a Pertinencia en función a 6.23, por la cantidad: 1, por el valor de 1.935.200 debido a: La imagen ra||"/>
    <n v="2"/>
    <x v="1"/>
    <s v="Pendiente de recibir Informacion."/>
    <s v="MED"/>
    <s v=""/>
    <n v="0"/>
    <n v="0"/>
    <n v="0"/>
    <s v=""/>
    <n v="0"/>
    <n v="0"/>
    <n v="0"/>
    <n v="16999572"/>
    <n v="0"/>
    <n v="16999572"/>
  </r>
  <r>
    <n v="48"/>
    <n v="20900"/>
    <s v="ISV20900"/>
    <n v="35504"/>
    <s v="HOOYOS RENGIFO PAOLA ANDREA"/>
    <s v="CC 1144158286 "/>
    <n v="4200024656"/>
    <d v="2024-06-24T00:00:00"/>
    <x v="41"/>
    <n v="2230557"/>
    <n v="2230557"/>
    <n v="2230557"/>
    <s v="Se glosa  en función a 3.65, por la cantidad: 1, por el valor de 2.230.557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no fue posible establecer contacto con las personas involucradas en el siniestro, dado que los números telefónicos se encuentran apagados. Información que resulta relevante dentro del proceso de auditoría para así realizar las validaciones pertinentes de la atención médica prestada al paciente: Auditoria integral: Se glosa El item con código 21708, descripcion Columna cervical, dorsal o lumbar (hasta tres espacios) correspondiente a Pertinencia en función a 6.08, por la cantidad: 1, por el valor de 643.400 debido a: No se considera pertinente la realización de tomografía de columna (cervical) teniendo en cuenta que en la historia clínica en el examen físico indican fuerza muscular 55,no se describen lesiones a este nivel, no hay deformidad, dolor a la palpación, parestesias, disestesias o pérdida de fuerza y la naturaleza del trauma no hace sospechar lesión en esta región; Se glosa El item con código 21709, descripcion Columna cervical, dorsal o lumbar (espacio adicional) correspondiente a Pertinencia en función a 6.08, por la cantidad: 4, por el valor de 615.600 debido a: No se considera pertinente la realización de tomografía de columna (cervical) teniendo en cuenta que en la historia clínica en el examen físico indican fuerza muscular 55,no se describen lesiones a este nivel, no hay deformidad, dolor a la palpación, parestesias, disestesias o pérdida de fuerza y la naturaleza del trauma no hace sospechar lesión en esta región;Se glosa El item con código 21701, descripcion Cráneo simpl||"/>
    <n v="2"/>
    <x v="1"/>
    <s v="Pendiente de recibir Informacion."/>
    <s v="MED"/>
    <s v=""/>
    <n v="0"/>
    <n v="0"/>
    <n v="0"/>
    <s v=""/>
    <n v="0"/>
    <n v="0"/>
    <n v="0"/>
    <n v="2230557"/>
    <n v="0"/>
    <n v="2230557"/>
  </r>
  <r>
    <n v="49"/>
    <n v="20723"/>
    <s v="ISV20723"/>
    <n v="35445"/>
    <s v="FERNANDEZ ARBELAEZ JESUS ANTONIO"/>
    <s v="CC 16768696 "/>
    <n v="4200029510"/>
    <d v="2024-06-25T00:00:00"/>
    <x v="42"/>
    <n v="26751466"/>
    <n v="26751466"/>
    <n v="26751466"/>
    <s v="Se glosa  en función a 3.65, por la cantidad: 1, por el valor de 26.751.466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Auditoria integral: Se glosa El item con código 13101, descripcion Drenaje, curetaje, secuestrectomía, de húmero correspondiente a Pertinencia en función a 6.23, por la cantidad: 1, por el valor de 1.288.300 debido a: Lo descrito en la nota quirúrgica no soporta la realización de drenaje, curetaje y secuestrectomía toda vez que no se menciona osteomielitis presencia de fragmentos óseos necróticos que requirieran alguna extracción, la preparación ósea y la limpieza de los fragmentos hacen parte integral de los procedimientos de osteosíntesis y reducción abierta de fracturas. y si se reconociera no lugar a cobro de derechos de sala ni materiales mismo procedimeinto misma vía misma región anatómica. Se glosa El item con código 13860, descripción Neurorrafia un nervio brazo correspondiente a Facturación en función a 1.05, por la cantidad: 1, por el valor de 1.066.400 debido a: solo se reconocen derechos de sala y materiales del procedimiento principal se glosan los demás, mismo tiempo quirúrgico mismo especialista misma región anatómica. Se glosa El item con código 13141, descripción Injerto óseo en húmero correspondiente a Facturacion en función a 1.05, por la cantidad: 1, por el valor de 1.066.400 debido a: solo se reconocen derechos de sala y materiales del procedimiento principal se glosan los demás, mismo tiempo quirúrgico mismo especialista misma región anatómica. Se glosa El it||"/>
    <n v="2"/>
    <x v="1"/>
    <s v="Pendiente de recibir Informacion."/>
    <s v="MED"/>
    <s v=""/>
    <n v="0"/>
    <n v="0"/>
    <n v="0"/>
    <s v=""/>
    <n v="0"/>
    <n v="0"/>
    <n v="0"/>
    <n v="26751466"/>
    <n v="0"/>
    <n v="26751466"/>
  </r>
  <r>
    <n v="50"/>
    <n v="21352"/>
    <s v="ISV21352"/>
    <n v="35522"/>
    <s v="VASQUEZ ALVAREZ BAYRON DAVID"/>
    <s v="CC 1144066542 "/>
    <n v="4200018635"/>
    <d v="2024-06-27T00:00:00"/>
    <x v="43"/>
    <n v="3107774"/>
    <n v="3107774"/>
    <n v="3107774"/>
    <s v="Se glosa  en función a 3.65, por la cantidad: 1, por el valor de 3.107.774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no fue posible establecer contacto con las personas involucradas en el siniestro, dado que los números telefónicos se encuentran apagados. Información que resulta relevante dentro del proceso de auditoría para así realizar las validaciones pertinentes de la atención médica prestada al paciente: Auditoria integral: 1.Se glosa El ítem con código 21101, descripción Mano, dedos, puño (muñeca), codo, pie, clavícula, antebrazo, cuello de pie (tobillo), edad ósea (carpograma), calcáneo correspondiente a Pertinencia en función a 6.08, por la cantidad: 1, por el valor de 69.700 debido a: No pertinente radiografía de muñeca ya que en radiografía de mano se evidencia lesiones según estructuras; 2.Se glosa El item con código 37401, descripción Curación simple con inmovilización correspondiente a Facturación en función a 1.04, por la cantidad: 1, por el valor de 29.300 debido a: No facturable corresponde a curación realizada por enfermería se reconoce sala de curaciones; 3. Se glosa El item con código 2101010510, descripción IOHHEXOL 300 MG IML SOLUCION INYECTABLE correspondiente a Pertinencia en función a 6.07, por la cantidad: 2, por el valor de 274.144 debido a: No pertinente medio de contraste ya que no se encuentran pertinentes las tomografías; 4.Se glosa El item con código 21712, descripcion Tórax correspondiente a Pertinencia en función a 6.08, por la cantidad: 1, por el valor de 719.200 debido a: No se considera pertinente la realización de tomografía de tórax en un paciente con examen físico||"/>
    <n v="2"/>
    <x v="1"/>
    <s v="Pendiente de recibir Informacion."/>
    <s v="MED"/>
    <s v=""/>
    <n v="0"/>
    <n v="0"/>
    <n v="0"/>
    <s v=""/>
    <n v="0"/>
    <n v="0"/>
    <n v="0"/>
    <n v="3107774"/>
    <n v="0"/>
    <n v="3107774"/>
  </r>
  <r>
    <n v="51"/>
    <n v="19358"/>
    <s v="ISV19358"/>
    <n v="35471"/>
    <s v="BUITRAGO ZUÑIGA CHRISTIAN DAVID"/>
    <s v="CC 1144207699 "/>
    <n v="4200017087"/>
    <d v="2024-06-13T00:00:00"/>
    <x v="44"/>
    <n v="4153541"/>
    <n v="4153541"/>
    <n v="4153541"/>
    <s v="Se glosa  en función a 3.65, por la cantidad: 1, por el valor de 4.153.541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Auditoria integral: Se glosa El item con código 19304, descripcion Cuadro hemático o hemograma hematocrito y leucograma correspondiente a Pertinencia en función a 6.08, por la cantidad: 1, por el valor de 34.300 debido a: No se considera pertinente la toma de cuadro hemático ya que no se evidencia modificación de la conducta médica en las evoluciones por médico tratante; Se glosa El item con código 21201, descripcion Tórax (PA o P A y lateral), reja costal correspondiente a Pertinencia en función a 6.08, por la cantidad: 1, por el valor de 99.300 debido a: No se considera pertinente la toma de (radiografía de tórax) ya que no se evidencia modificación de la conducta médica por falta de interpretacion en las evoluciones por el médico tratante;Se glosa El item con código 21201, descripcion Tórax (PA o P A y lateral), reja costal correspondiente a Pertinencia en función a 6.08, por la cantidad: 1, por el valor de 99.300 debido a: No se considera pertinente la toma de (radiografía de tórax) ya que no se evidencia modificación de la conducta médica por falta de interpretacion en las evoluciones por el médico tratante;Se glosa El item con código 21712, descripcion Tórax correspondiente a Pertinencia en función a 6.08, por la cantidad: 1, por el valor de 719.200 debido a: No se considera pertinente la realización de tomografía de tórax en un paciente con examen físico normal, sin deterior||"/>
    <n v="2"/>
    <x v="1"/>
    <s v="Pendiente de recibir Informacion."/>
    <s v="MED"/>
    <s v=""/>
    <n v="0"/>
    <n v="0"/>
    <n v="0"/>
    <s v=""/>
    <n v="0"/>
    <n v="0"/>
    <n v="0"/>
    <n v="4153541"/>
    <n v="0"/>
    <n v="4153541"/>
  </r>
  <r>
    <n v="52"/>
    <n v="20863"/>
    <s v="ISV20863"/>
    <n v="35503"/>
    <s v="REGINA FERNANDEZ YAISA"/>
    <s v="CC 1064427041 "/>
    <n v="4200018175"/>
    <d v="2024-06-24T00:00:00"/>
    <x v="45"/>
    <n v="5203335"/>
    <n v="5203335"/>
    <n v="5203335"/>
    <s v="Se glosa  en función a 3.65, por la cantidad: 1, por el valor de 5.203.33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no fue posible establecer contacto con las personas involucradas en el siniestro, dado que los números telefónicos se encuentran apagados. Información que resulta relevante dentro del proceso de auditoría para así realizar las validaciones pertinentes de la atención médica prestada al paciente: Auditoria integral: Se glosa El item con código 77702, descripcion MATERIALES E INSUMOS correspondiente a Facturación en función a 1.06, por la cantidad: 1, por el valor de 7.500 debido a: No facturable apósito trasparente incluido en estancia en dotación básica; Se glosa El ítem con código 13200, descripción Drenaje, curetaje, secuestrectomía, de cúbito o radio correspondiente a Facturación en función a 1.23, por la cantidad: 1, por el valor de 399.400 debido a: No facturable hace parte de la reducción; Se glosa El item con código 13762, descripción Reducción abierta de luxación de codo; incluye antigua o recidivante correspondiente a Facturación en función a 1.23, por la cantidad: 1, por el valor de 1.657.212 debido a: Según lesión e informe corresponde a reducción de codo código 13260 se liquida y objeta la diferencia.||"/>
    <n v="2"/>
    <x v="1"/>
    <s v="Pendiente de recibir Informacion."/>
    <s v="MED"/>
    <s v=""/>
    <n v="0"/>
    <n v="0"/>
    <n v="0"/>
    <s v=""/>
    <n v="0"/>
    <n v="0"/>
    <n v="0"/>
    <n v="5203335"/>
    <n v="0"/>
    <n v="5203335"/>
  </r>
  <r>
    <n v="53"/>
    <n v="21627"/>
    <s v="ISV21627"/>
    <n v="35375"/>
    <s v="DIAZ VACA CLAUDIA MARCELA"/>
    <s v="CC 1130674735 "/>
    <n v="4200015886"/>
    <d v="2024-06-27T00:00:00"/>
    <x v="46"/>
    <n v="69700"/>
    <n v="69700"/>
    <n v="69700"/>
    <s v="Se glosa  en función a 3.65, por la cantidad: 1, por el valor de 69.700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in observaciones adicionales de auditoria integral.||"/>
    <n v="2"/>
    <x v="1"/>
    <s v="Pendiente de recibir Informacion."/>
    <s v="MED"/>
    <s v=""/>
    <n v="0"/>
    <n v="0"/>
    <n v="0"/>
    <s v=""/>
    <n v="0"/>
    <n v="0"/>
    <n v="0"/>
    <n v="69700"/>
    <n v="0"/>
    <n v="69700"/>
  </r>
  <r>
    <n v="54"/>
    <n v="19464"/>
    <s v="ISV19464"/>
    <n v="35472"/>
    <s v="GRAJALES CANTOR ROBERT"/>
    <s v="CC 79512815 "/>
    <n v="4200019453"/>
    <d v="2024-06-13T00:00:00"/>
    <x v="44"/>
    <n v="709033"/>
    <n v="709033"/>
    <n v="709033"/>
    <s v="Se glosa  en función a 3.65, por la cantidad: 1, por el valor de 709.033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2"/>
    <x v="1"/>
    <s v="Pendiente de recibir Informacion."/>
    <s v="MED"/>
    <s v=""/>
    <n v="0"/>
    <n v="0"/>
    <n v="0"/>
    <s v=""/>
    <n v="0"/>
    <n v="0"/>
    <n v="0"/>
    <n v="709033"/>
    <n v="0"/>
    <n v="709033"/>
  </r>
  <r>
    <n v="55"/>
    <n v="27899"/>
    <s v="ISV27899"/>
    <n v="35645"/>
    <s v="MARTINEZ ARROYAVE EDWARD FABIAN"/>
    <s v="CC 1144049930 "/>
    <n v="4200026362"/>
    <d v="2024-08-13T00:00:00"/>
    <x v="47"/>
    <n v="487173"/>
    <n v="487173"/>
    <n v="487173"/>
    <s v="Se glosa  en función a 3.91, por la cantidad: 1, por el valor de 487.173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adicional se procede a aplicar auditoria integral: Sala de observación no pertinente sin justificación de acuerdo con lesiones  se glosa 148.700||"/>
    <n v="2"/>
    <x v="1"/>
    <s v="Pendiente de recibir Informacion."/>
    <s v="MED"/>
    <s v=""/>
    <n v="0"/>
    <n v="0"/>
    <n v="0"/>
    <s v=""/>
    <n v="0"/>
    <n v="0"/>
    <n v="0"/>
    <n v="487173"/>
    <n v="0"/>
    <n v="487173"/>
  </r>
  <r>
    <n v="56"/>
    <n v="28719"/>
    <s v="ISV28719"/>
    <n v="35655"/>
    <s v="GAMBOA DIAZ ALEXANDER"/>
    <s v="CC 16286428 "/>
    <n v="4200025442"/>
    <d v="2024-08-20T00:00:00"/>
    <x v="48"/>
    <n v="1979648"/>
    <n v="1979648"/>
    <n v="1979648"/>
    <s v="Se glosa la factura con el rubro Soportes en función a 3.65, por la cantidad: 1, por el valor de 1.979.648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a esto se enuncia auditoría integral: 1.Se glosa El item con código 21701, descripcion Craneo simple correspondiente a Pertinencia en función a 6.08, por la cantidad: 1, por el valor de 690.900 debido a: No se considera pertinente la realización de tomografía de cráneo simple en un paciente sin deterioro de conciencia, a quien no se le realizó observación neurológica mínima de 6 horas en la cual mostrara deterioro, con Glasgow mayor de 13, sin signos de focalización, parestesias, disestesias o pérdida de fuerza, sin emesis, sin sospecha de fractura o anormalidades en el examen físico; 2.Se glosa El item con código 38134, descripcion Habitación de cuatro ó mas camas correspondiente a Pertinencia en función a 6.01, por el tiempo correspondiente a 1 dias por el valor de 229.300 debido a: No pertinente estancia de 4 camas no se evidencia manejo adicional a la toma de ayudas diagnosticas y manejo inicial se reconoce sala de observación y se glosa la diferencia.||"/>
    <n v="2"/>
    <x v="1"/>
    <s v="Pendiente de recibir Informacion."/>
    <s v="MED"/>
    <s v=""/>
    <n v="0"/>
    <n v="0"/>
    <n v="0"/>
    <s v=""/>
    <n v="0"/>
    <n v="0"/>
    <n v="0"/>
    <n v="1979648"/>
    <n v="0"/>
    <n v="1979648"/>
  </r>
  <r>
    <n v="57"/>
    <n v="18734"/>
    <s v="ISV18734"/>
    <n v="35459"/>
    <s v="RODRIGUEZ FLORIAN CARLOS ANDRES"/>
    <s v="CC 16915921 "/>
    <n v="4200017148"/>
    <d v="2024-06-07T00:00:00"/>
    <x v="49"/>
    <n v="2986862"/>
    <n v="2986862"/>
    <n v="2986862"/>
    <s v="Se glosa la factura con el rubro Soportes en función a 3.65, por la cantidad: 1, por el valor de 2.986.862 debido a: La información contenida en furips, en lo referente a los datos del accidente de tránsito, presentan inconsistencias que afectan su veracidad y no permiten verificar lanbsp;ocurrencia DEL HECHO NI LA ACREDITACIÓN DE LA CALIDAD DE VÍCTIMA O DEL BENEFICIARIO, en concordancia con el Artículo 2.6.1.4.3.10 Verificación denbsp;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no procede al reconocimiento de tomografía de Abdomen, teniendo en cuenta que no se realizo el escalonamiento radiológico respectivo, se homologa a una ecografía de abdomen, no procede al reconocimiento de los estudios prequirúrgicos cuadro hemático, tiempo de coagulación, nitrógeno ureico teniendo en cuenta que paciente no fue llevado a cirugía. No hay justificación para la realización de tomografía de Tórax, teniendo en cuenta que no se valoro lesiones traumáticas en el estudio previo||"/>
    <n v="2"/>
    <x v="1"/>
    <s v="Pendiente de recibir Informacion."/>
    <s v="MED"/>
    <s v=""/>
    <n v="0"/>
    <n v="0"/>
    <n v="0"/>
    <s v=""/>
    <n v="0"/>
    <n v="0"/>
    <n v="0"/>
    <n v="2986862"/>
    <n v="0"/>
    <n v="2986862"/>
  </r>
  <r>
    <n v="58"/>
    <n v="28459"/>
    <s v="ISV28459"/>
    <n v="34679"/>
    <s v="MAYORGA  RODRIGO"/>
    <s v="CC 6246056 "/>
    <n v="4200005832"/>
    <d v="2024-08-14T00:00:00"/>
    <x v="50"/>
    <n v="8635816"/>
    <n v="8635816"/>
    <n v="1999041"/>
    <s v="Med 200021445 sellante fibrilar con trombina 4ml r con precio regulado por Comisión Nacional de Precios de Medicamentos y Dispositivos Médicos||Se glosa El item  con código 1610, descripcion Descompresión de tronco correspondiente a Facturacion en función a 1.23, por la cantidad: 1, por el valor de 1.934.200 debido a: no pertinente no descrito no realizado||"/>
    <n v="4"/>
    <x v="2"/>
    <s v="Pendiente de recibir Informacion."/>
    <s v="MED"/>
    <s v="28/08/2024,"/>
    <n v="6437671"/>
    <n v="132736"/>
    <n v="66368"/>
    <n v="800594378"/>
    <n v="1999041"/>
    <n v="0"/>
    <n v="0"/>
    <n v="0"/>
    <n v="0"/>
    <n v="1999041"/>
  </r>
  <r>
    <n v="59"/>
    <n v="26127"/>
    <s v="ISV26127"/>
    <n v="30671"/>
    <s v="NARVAEZ ALVAREZ GUSTAVO"/>
    <s v="CC 72162466 "/>
    <n v="4300003655"/>
    <d v="2024-07-30T00:00:00"/>
    <x v="28"/>
    <n v="1226091"/>
    <n v="1226091"/>
    <n v="1226091"/>
    <s v="Se glosa  en función a 6.23, por la cantidad: 1, por el valor de 1.226.091 debido a: no se considera indicado el cobro de tac de hombro, debido a que este no modifica conducta de radiografía primaria. Adicionalmente no hay evidencia de un seguimiento adecuado de evolución postraumática durante un periodo prudente, y la orden medica indica que es una guía para drenaje en muslo y la proyección es en hombro derecho||"/>
    <n v="4"/>
    <x v="2"/>
    <s v="Pendiente de recibir Informacion."/>
    <s v="MED"/>
    <s v=""/>
    <n v="0"/>
    <n v="0"/>
    <n v="0"/>
    <s v=""/>
    <n v="1226091"/>
    <n v="0"/>
    <n v="0"/>
    <n v="0"/>
    <n v="0"/>
    <n v="1226091"/>
  </r>
  <r>
    <n v="60"/>
    <n v="18058"/>
    <s v="ISV18058"/>
    <n v="30771"/>
    <s v="FERNANDEZ GARCIA CATERINE"/>
    <s v="CC 38601465 "/>
    <n v="9950013170"/>
    <d v="2024-06-06T00:00:00"/>
    <x v="51"/>
    <n v="281144"/>
    <n v="281144"/>
    <n v="148700"/>
    <s v="Se glosa  en función a 6.01, por el tiempo correspondiente a 1 dias por el valor de 148.700 debido a: Se glosa sala de observaciónhabitacion, teniendo en cuenta que la estancia del paciente fue de 3 horas , la condición del paciente es estable, sin signos de alerta, sin fracturas, el tiempo es adecuado para el seguimiento neurológico del paciente según descripción de los síntomas.||"/>
    <n v="4"/>
    <x v="2"/>
    <s v="Pendiente de recibir Informacion."/>
    <s v="MED"/>
    <s v="24/06/2024,"/>
    <n v="128471"/>
    <n v="2649"/>
    <n v="1324"/>
    <n v="800583641"/>
    <n v="148700"/>
    <n v="0"/>
    <n v="0"/>
    <n v="0"/>
    <n v="0"/>
    <n v="148700"/>
  </r>
  <r>
    <n v="61"/>
    <n v="23198"/>
    <s v="ISV23198"/>
    <n v="31122"/>
    <s v="ORTIZ DE SUAREZ MARIA MAURA"/>
    <s v="CC 31211640 "/>
    <n v="9950009450"/>
    <d v="2024-07-09T00:00:00"/>
    <x v="52"/>
    <n v="1466026"/>
    <n v="1466026"/>
    <n v="1466026"/>
    <s v="Se glosa El item  con código 21716, descripcion Extremidades y articulaciones correspondiente a Pertinencia en función a 6.08, por la cantidad: 2, por el valor de 1.178.600 debido a: No se considera pertinente la realización de tomografía  teniendo en cuenta que no se evidenció compromiso intraarticular en las imágenes previas, al igual no hay hallazgos que sean consecuencias del accidente de transito ya que son de enfermedad de base.||Se glosa El item  con código 38935, descripcion Sala de observación correspondiente a Pertinencia en función a 6.01, por el tiempo correspondiente a 1 dias por el valor de 148.700 debido a: No pertinente sala de observación, Traumatismo de bajo impacto, no se describe en historia clínica signos o síntomas graves de lesiones óseas, se trata de lesiones de tejidos blandos, paciente estable,  sin seguimiento neurológico que justifique la sala de observación. ||"/>
    <n v="4"/>
    <x v="2"/>
    <s v="Pendiente de recibir Informacion."/>
    <s v="MED"/>
    <s v="26/07/2024,"/>
    <n v="134564"/>
    <n v="2775"/>
    <n v="1387"/>
    <n v="800589333"/>
    <n v="1327300"/>
    <n v="0"/>
    <n v="0"/>
    <n v="0"/>
    <n v="0"/>
    <n v="1327300"/>
  </r>
  <r>
    <n v="62"/>
    <n v="25197"/>
    <s v="ISV25197"/>
    <n v="35601"/>
    <s v="ORTIZ DIAZ CARLOS HERNANDO"/>
    <s v="CC 16705474 "/>
    <n v="4200029339"/>
    <d v="2024-07-24T00:00:00"/>
    <x v="28"/>
    <n v="551513"/>
    <n v="551513"/>
    <n v="396700"/>
    <s v="Se glosa El item  con código 21142, descripcion Columna lumbosacra correspondiente a Pertinencia en función a 6.08, por la cantidad: 1, por el valor de 139.300 debido a: Se considera no pertinente la realización de radiografía de Columna lumbosacra teniendo en cuenta que en la historia clínica no se describen lesiones a este nivel, no hay deformidad, dolor ala palpación, parestesias, disestesias o pérdida de fuerza y la naturaleza del trauma no hace sospechar lesión en esta región el dolor no es una indicación para realizar una ayuda diagnóstica||Se glosa El item  con código 21143, descripcion Sacrococcix correspondiente a Pertinencia en función a 6.08, por la cantidad: 1, por el valor de 108.700 debido a: Se considera no pertinente la realización de radiografía de Sacrococcix teniendo en cuenta que en la historia clínica no se describen lesiones a este nivel, no hay deformidad, dolor ala palpación, parestesias, disestesias o pérdida de fuerza y la naturaleza del trauma no hace sospechar lesión en esta región el dolor no es una indicación para realizar una ayuda diagnóstica||Se glosa El item  con código 38935, descripcion Sala de observación correspondiente a Pertinencia en función a 6.01, por el tiempo correspondiente a 1 dias por el valor de 148.700 debido a: Sala de observación no facturable, se puede evidenciar que el paciente no estuvo en observación constanteno hubo cambios significativos en los signos o en el cuadro clínico del paciente||"/>
    <n v="4"/>
    <x v="2"/>
    <s v="Pendiente de recibir Informacion."/>
    <s v="MED"/>
    <s v="12/08/2024,"/>
    <n v="150169"/>
    <n v="3096"/>
    <n v="1548"/>
    <n v="800591795"/>
    <n v="396700"/>
    <n v="0"/>
    <n v="0"/>
    <n v="0"/>
    <n v="0"/>
    <n v="396700"/>
  </r>
  <r>
    <n v="63"/>
    <n v="22341"/>
    <s v="ISV22341"/>
    <n v="35532"/>
    <s v="RIVAS MUÑOZ JULIAN ANDRES"/>
    <s v="CC 1109545294 "/>
    <n v="4200019969"/>
    <d v="2024-07-04T00:00:00"/>
    <x v="53"/>
    <n v="318548"/>
    <n v="318548"/>
    <n v="318548"/>
    <s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4"/>
    <x v="2"/>
    <s v="Pendiente de recibir Informacion."/>
    <s v="MED"/>
    <s v="19/07/2024,"/>
    <n v="164753"/>
    <n v="3397"/>
    <n v="1698"/>
    <n v="800588469"/>
    <n v="148700"/>
    <n v="0"/>
    <n v="0"/>
    <n v="0"/>
    <n v="0"/>
    <n v="148700"/>
  </r>
  <r>
    <n v="64"/>
    <n v="28135"/>
    <s v="ISV28135"/>
    <n v="35647"/>
    <s v="HINESTROZA HURTADO ANDERSON"/>
    <s v="CC 1111771282 "/>
    <n v="4200026718"/>
    <d v="2024-08-13T00:00:00"/>
    <x v="54"/>
    <n v="331405"/>
    <n v="331405"/>
    <n v="331405"/>
    <s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4"/>
    <x v="2"/>
    <s v="Pendiente de recibir Informacion."/>
    <s v="MED"/>
    <s v="04/09/2024,"/>
    <n v="177224"/>
    <n v="3654"/>
    <n v="1827"/>
    <n v="800595640"/>
    <n v="148700"/>
    <n v="0"/>
    <n v="0"/>
    <n v="0"/>
    <n v="0"/>
    <n v="148700"/>
  </r>
  <r>
    <n v="65"/>
    <n v="19787"/>
    <s v="ISV19787"/>
    <n v="35445"/>
    <s v="FERNANDEZ ARBELAEZ JESUS ANTONIO"/>
    <s v="CC 16768696 "/>
    <n v="4200029510"/>
    <d v="2024-06-17T00:00:00"/>
    <x v="55"/>
    <n v="363596"/>
    <n v="363596"/>
    <n v="148700"/>
    <s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4"/>
    <x v="2"/>
    <s v="Pendiente de recibir Informacion."/>
    <s v="MED"/>
    <s v="02/07/2024,"/>
    <n v="208449"/>
    <n v="4298"/>
    <n v="2149"/>
    <n v="800585181"/>
    <n v="148700"/>
    <n v="0"/>
    <n v="0"/>
    <n v="0"/>
    <n v="0"/>
    <n v="148700"/>
  </r>
  <r>
    <n v="66"/>
    <n v="30634"/>
    <s v="ISV30634"/>
    <n v="35689"/>
    <s v="ORTIZ MORA BRAYAN ALEJANDRO"/>
    <s v="CC 1120502230 "/>
    <n v="4200010890"/>
    <d v="2024-08-27T00:00:00"/>
    <x v="32"/>
    <n v="367399"/>
    <n v="367399"/>
    <n v="367399"/>
    <s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4"/>
    <x v="2"/>
    <s v="Pendiente de recibir Informacion."/>
    <s v="MED"/>
    <s v="13/09/2024,"/>
    <n v="212138"/>
    <n v="4374"/>
    <n v="2187"/>
    <n v="800597245"/>
    <n v="148700"/>
    <n v="0"/>
    <n v="0"/>
    <n v="0"/>
    <n v="0"/>
    <n v="148700"/>
  </r>
  <r>
    <n v="67"/>
    <n v="21233"/>
    <s v="ISV21233"/>
    <n v="31065"/>
    <s v="HINCAPIE CONTRERAS DANIEL ALEJANDRO"/>
    <s v="CC 1005874511 "/>
    <n v="9800007720"/>
    <d v="2024-06-25T00:00:00"/>
    <x v="43"/>
    <n v="387483"/>
    <n v="387483"/>
    <n v="159200"/>
    <s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Se glosa El item  con código 77702, descripcion MATERIALES E INSUMOS correspondiente a Facturacion en función a 1.06, por la cantidad: 1, por el valor de 10.500 debido a: vendas no facturables ||"/>
    <n v="4"/>
    <x v="2"/>
    <s v="Pendiente de recibir Informacion."/>
    <s v="MED"/>
    <s v="11/07/2024,"/>
    <n v="221434"/>
    <n v="4566"/>
    <n v="2283"/>
    <n v="800586760"/>
    <n v="159200"/>
    <n v="0"/>
    <n v="0"/>
    <n v="0"/>
    <n v="0"/>
    <n v="159200"/>
  </r>
  <r>
    <n v="68"/>
    <n v="30761"/>
    <s v="ISV30761"/>
    <n v="35690"/>
    <s v="URREA MUÑOZ JHON ANDERSON"/>
    <s v="CC 1151963638 "/>
    <n v="4200025214"/>
    <d v="2024-08-28T00:00:00"/>
    <x v="56"/>
    <n v="969705"/>
    <n v="969705"/>
    <n v="969705"/>
    <s v="Se glosa El item  con código 21101, descripcion Mano, dedos, puño (muñeca), codo, pie,  clavícula, antebrazo, cuello de pie  (tobillo), edad ósea (carpograma), calcáneo correspondiente a Pertinencia en función a 6.08, por la cantidad: 2, por el valor de 139.400 debido a: En la investigación de campo la victima indica que no se le realizo la ayuda diagnostica.||Se glosa la factura con el rubro Pertinencia en función a 6.08, por la cantidad: 1, por el valor de 589.300 debido a: No se considera pertinente la realización de tomografía con reconstrucción tridimensional teniendo en cuenta que no se evidenció compromiso intraarticular en las imágenes previas; al igual en la investigación de campo la victima indica que no se le realizo la ayuda diagnostica.||"/>
    <n v="4"/>
    <x v="2"/>
    <s v="Pendiente de recibir Informacion."/>
    <s v="MED"/>
    <s v="13/09/2024,"/>
    <n v="233775"/>
    <n v="4820"/>
    <n v="2410"/>
    <n v="800597463"/>
    <n v="728700"/>
    <n v="0"/>
    <n v="0"/>
    <n v="0"/>
    <n v="0"/>
    <n v="728700"/>
  </r>
  <r>
    <n v="69"/>
    <n v="8621"/>
    <s v="ISV8621"/>
    <n v="35230"/>
    <s v="GONGORA RIVERA GABRIELA"/>
    <s v="CC 1118312173 "/>
    <n v="4200013526"/>
    <d v="2024-03-21T00:00:00"/>
    <x v="57"/>
    <n v="617419"/>
    <n v="617419"/>
    <n v="370100"/>
    <s v="Se glosa El item  con código 38134, descripcion Habitación de cuatro ó mas camas correspondiente a Pertinencia en función a 6.01, por el tiempo correspondiente a 1 dias por el valor de 340.800 debido a: No se reconoce el código 38134, toda vez que no se se describen singnos o síntomas de alerta, que ameriten una estancia permanencia extendida, paciente estable,se prolongó estancia en espera de realización de procedimientos diagnósticos, interpretación de exámenes yo definición de la conducta médica.||Se glosa la factura con el rubro Pertinencia en función a 6.23, por la cantidad: 1, por el valor de 29.300 debido a: No es pertinente la facturación de varias curaciones, teniendo en cuenta que las curaciones se facturan por sesión y no por región anatómica, además  el procedimiento fue realizado por el mismo personal asistencial, procedimientos realizados en un mismo evento,se objeta 1 curación.||"/>
    <n v="4"/>
    <x v="2"/>
    <s v="Pendiente de recibir Informacion."/>
    <s v="MED"/>
    <s v="08/04/2024,"/>
    <n v="239900"/>
    <n v="4946"/>
    <n v="2473"/>
    <n v="800572382"/>
    <n v="370100"/>
    <n v="0"/>
    <n v="0"/>
    <n v="0"/>
    <n v="0"/>
    <n v="370100"/>
  </r>
  <r>
    <n v="70"/>
    <n v="30636"/>
    <s v="ISV30636"/>
    <n v="35688"/>
    <s v="VERA RAMIREZ JEFERSON ALEXANDER"/>
    <s v="CC 1006002085 "/>
    <n v="4200010890"/>
    <d v="2024-08-27T00:00:00"/>
    <x v="32"/>
    <n v="400912"/>
    <n v="400912"/>
    <n v="400912"/>
    <s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4"/>
    <x v="2"/>
    <s v="Pendiente de recibir Informacion."/>
    <s v="MED"/>
    <s v="13/09/2024,"/>
    <n v="244646"/>
    <n v="5044"/>
    <n v="2522"/>
    <n v="800597463"/>
    <n v="148700"/>
    <n v="0"/>
    <n v="0"/>
    <n v="0"/>
    <n v="0"/>
    <n v="148700"/>
  </r>
  <r>
    <n v="71"/>
    <n v="22398"/>
    <s v="ISV22398"/>
    <n v="35536"/>
    <s v="CORRALES CARDONA TIRZO ESTEVAN"/>
    <s v="CC 94493492 "/>
    <n v="4200021669"/>
    <d v="2024-07-03T00:00:00"/>
    <x v="58"/>
    <n v="440815"/>
    <n v="440815"/>
    <n v="440815"/>
    <s v="Se glosa  en función a 6.01, por el tiempo correspondiente a 1 dias por el valor de 148.700 debido a: Se glosa sala de observación, teniendo en cuenta que la estancia del paciente fue de 2 horas , la condición del paciente es estable, sin signos de alerta, sin fracturas, el tiempo es adecuado para el seguimiento neurológico del paciente según descripción de los síntomas y síntomas.||"/>
    <n v="4"/>
    <x v="2"/>
    <s v="Pendiente de recibir Informacion."/>
    <s v="MED"/>
    <s v="19/07/2024,"/>
    <n v="283352"/>
    <n v="5842"/>
    <n v="2921"/>
    <n v="800588469"/>
    <n v="148700"/>
    <n v="0"/>
    <n v="0"/>
    <n v="0"/>
    <n v="0"/>
    <n v="148700"/>
  </r>
  <r>
    <n v="72"/>
    <n v="24317"/>
    <s v="ISV24317"/>
    <n v="35579"/>
    <s v="TROCHEZ ARARA ERICKA XIOMARA"/>
    <s v="CC 1151939934 "/>
    <n v="4200015775"/>
    <d v="2024-07-17T00:00:00"/>
    <x v="59"/>
    <n v="454590"/>
    <n v="454590"/>
    <n v="148700"/>
    <s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4"/>
    <x v="2"/>
    <s v="Pendiente de recibir Informacion."/>
    <s v="MED"/>
    <s v="06/08/2024,"/>
    <n v="296713"/>
    <n v="6118"/>
    <n v="3059"/>
    <n v="800591092"/>
    <n v="148700"/>
    <n v="0"/>
    <n v="0"/>
    <n v="0"/>
    <n v="0"/>
    <n v="148700"/>
  </r>
  <r>
    <n v="73"/>
    <n v="22679"/>
    <s v="ISV22679"/>
    <n v="32658"/>
    <s v="PINZON CARDONA HECTOR"/>
    <s v="CC 7537332 "/>
    <n v="3000011332"/>
    <d v="2024-07-04T00:00:00"/>
    <x v="40"/>
    <n v="475505"/>
    <n v="475505"/>
    <n v="475505"/>
    <s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4"/>
    <x v="2"/>
    <s v="Pendiente de recibir Informacion."/>
    <s v="MED"/>
    <s v="19/07/2024,"/>
    <n v="317001"/>
    <n v="6536"/>
    <n v="3268"/>
    <n v="800588469"/>
    <n v="148700"/>
    <n v="0"/>
    <n v="0"/>
    <n v="0"/>
    <n v="0"/>
    <n v="148700"/>
  </r>
  <r>
    <n v="74"/>
    <n v="17585"/>
    <s v="ISV17585"/>
    <n v="35430"/>
    <s v="GOMEZ CAPOTE JEISON ALEJANDRO"/>
    <s v="CC 1118312003 "/>
    <n v="4200016331"/>
    <d v="2024-05-29T00:00:00"/>
    <x v="60"/>
    <n v="475861"/>
    <n v="475861"/>
    <n v="148700"/>
    <s v="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
    <n v="4"/>
    <x v="2"/>
    <s v="Pendiente de recibir Informacion."/>
    <s v="MED"/>
    <s v="13/06/2024,"/>
    <n v="317346"/>
    <n v="6543"/>
    <n v="3272"/>
    <n v="800582148"/>
    <n v="148700"/>
    <n v="0"/>
    <n v="0"/>
    <n v="0"/>
    <n v="0"/>
    <n v="148700"/>
  </r>
  <r>
    <n v="75"/>
    <n v="22232"/>
    <s v="ISV22232"/>
    <n v="401166"/>
    <s v="OCORO GOLU JHON ALEJANDRO"/>
    <s v="CC 1005786029 "/>
    <n v="3600020719"/>
    <d v="2024-07-04T00:00:00"/>
    <x v="61"/>
    <n v="477429"/>
    <n v="477429"/>
    <n v="477429"/>
    <s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4"/>
    <x v="2"/>
    <s v="Pendiente de recibir Informacion."/>
    <s v="MED"/>
    <s v="19/07/2024,"/>
    <n v="318867"/>
    <n v="6575"/>
    <n v="3287"/>
    <n v="800588469"/>
    <n v="148700"/>
    <n v="0"/>
    <n v="0"/>
    <n v="0"/>
    <n v="0"/>
    <n v="148700"/>
  </r>
  <r>
    <n v="76"/>
    <n v="23514"/>
    <s v="ISV23514"/>
    <n v="35568"/>
    <s v="CAICEDO  JAMILETH"/>
    <s v="CC 66905660 "/>
    <n v="4200031092"/>
    <d v="2024-07-11T00:00:00"/>
    <x v="25"/>
    <n v="1248672"/>
    <n v="1248672"/>
    <n v="1248672"/>
    <s v="Se glosa El item  con código 21701, descripcion Cráneo simple correspondiente a Pertinencia en función a 6.08, por la cantidad: 1, por el valor de 690.900 debido a: No se considera pertinente la realización de tomografía de cráneo simple en un paciente sin deterioro de conciencia, a quien no se le realizó observación neurológica mínima de 6 horas en la cual mostrara deterioro, con Glasgow mayor de 13, sin signos de focalización, parestesias, disestesias o pérdida de fuerza, sin emesis, sin sospecha de fractura o anormalidades en el examen físico.||Se glosa El item  con código 38134, descripcion Habitación de cuatro ó mas camas correspondiente a Pertinencia en función a 6.01, por el tiempo correspondiente a 1 dias por el valor de 224.100 debido a: Se homologa a sala de observación no justificado estancia bipersonal según manejo y corresponde a valoración neurológica 6 horas.||"/>
    <n v="4"/>
    <x v="2"/>
    <s v="Pendiente de recibir Informacion."/>
    <s v="MED"/>
    <s v="01/08/2024,"/>
    <n v="323662"/>
    <n v="6673"/>
    <n v="3337"/>
    <n v="800589768"/>
    <n v="915000"/>
    <n v="0"/>
    <n v="0"/>
    <n v="0"/>
    <n v="0"/>
    <n v="915000"/>
  </r>
  <r>
    <n v="77"/>
    <n v="24101"/>
    <s v="ISV24101"/>
    <n v="33363"/>
    <s v="LOAIZA PEREZ MARTHA LUCIA"/>
    <s v="CC 31987514 "/>
    <n v="7000018307"/>
    <d v="2024-07-16T00:00:00"/>
    <x v="27"/>
    <n v="505969"/>
    <n v="505969"/>
    <n v="148700"/>
    <s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4"/>
    <x v="2"/>
    <s v="Pendiente de recibir Informacion."/>
    <s v="MED"/>
    <s v="06/08/2024,"/>
    <n v="346551"/>
    <n v="7145"/>
    <n v="3573"/>
    <n v="800590837"/>
    <n v="148700"/>
    <n v="0"/>
    <n v="0"/>
    <n v="0"/>
    <n v="0"/>
    <n v="148700"/>
  </r>
  <r>
    <n v="78"/>
    <n v="23821"/>
    <s v="ISV23821"/>
    <n v="33359"/>
    <s v="MOLANO FERNANDEZ JUAN CAMILO"/>
    <s v="CC 1109543407 "/>
    <n v="7000014108"/>
    <d v="2024-07-12T00:00:00"/>
    <x v="27"/>
    <n v="508911"/>
    <n v="508911"/>
    <n v="508911"/>
    <s v="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
    <n v="4"/>
    <x v="2"/>
    <s v="Pendiente de recibir Informacion."/>
    <s v="MED"/>
    <s v="01/08/2024,"/>
    <n v="349405"/>
    <n v="7204"/>
    <n v="3602"/>
    <n v="800590026"/>
    <n v="148700"/>
    <n v="0"/>
    <n v="0"/>
    <n v="0"/>
    <n v="0"/>
    <n v="148700"/>
  </r>
  <r>
    <n v="79"/>
    <n v="22347"/>
    <s v="ISV22347"/>
    <n v="35533"/>
    <s v="SEGURA ÑAÑEZ LINA MARCELA"/>
    <s v="CC 1005945730 "/>
    <n v="4200019969"/>
    <d v="2024-07-04T00:00:00"/>
    <x v="53"/>
    <n v="511988"/>
    <n v="511988"/>
    <n v="511988"/>
    <s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4"/>
    <x v="2"/>
    <s v="Pendiente de recibir Informacion."/>
    <s v="MED"/>
    <s v="19/07/2024,"/>
    <n v="352389"/>
    <n v="7266"/>
    <n v="3633"/>
    <n v="800588469"/>
    <n v="148700"/>
    <n v="0"/>
    <n v="0"/>
    <n v="0"/>
    <n v="0"/>
    <n v="148700"/>
  </r>
  <r>
    <n v="80"/>
    <n v="18406"/>
    <s v="ISV18406"/>
    <n v="35458"/>
    <s v="MINA MOSQUERA JORGE STIVEN"/>
    <s v="CC 1005895566 "/>
    <n v="4200016386"/>
    <d v="2024-06-07T00:00:00"/>
    <x v="51"/>
    <n v="536534"/>
    <n v="536534"/>
    <n v="148700"/>
    <s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4"/>
    <x v="2"/>
    <s v="Pendiente de recibir Informacion."/>
    <s v="MED"/>
    <s v="24/06/2024,"/>
    <n v="376199"/>
    <n v="7757"/>
    <n v="3878"/>
    <n v="800583641"/>
    <n v="148700"/>
    <n v="0"/>
    <n v="0"/>
    <n v="0"/>
    <n v="0"/>
    <n v="148700"/>
  </r>
  <r>
    <n v="81"/>
    <n v="25107"/>
    <s v="ISV25107"/>
    <n v="35599"/>
    <s v="COLLAZOS RAMOS LINA FERNANDA"/>
    <s v="CC 1114732855 "/>
    <n v="4200028024"/>
    <d v="2024-07-24T00:00:00"/>
    <x v="28"/>
    <n v="1841561"/>
    <n v="1841561"/>
    <n v="1449100"/>
    <s v="Se glosa El item  con código 21701, descripcion Craneo simple correspondiente a Pertinencia en función a 6.07, por la cantidad: 1, por el valor de 690.900 debido a: No se considera pertinente la realización de tomografía de cráneo simple en un paciente sin deterioro de conciencia, a quien no se le realizó observación neurológica mínima de 6 horas en la cual mostrara deterioro, con Glasgow mayor de 13, sin signos de focalización, parestesias, disestesias o pérdida de fuerza, sin emesis, sin sospecha de fractura o anormalidades en el examen físico.||Se glosa El item  con código 21706, descripcion Senos paranasales o rinofaringe (incluye cortes axiales y coronales) correspondiente a Pertinencia en función a 6.08, por la cantidad: 1, por el valor de 758.200 debido a: No se considera pertinente la realización de tomografía de senos paranasales en un paciente sin deformidad ósea, alteraciones respiratorias, sangrados ni sospecha de fractura o anormalidades en el examen físico.||"/>
    <n v="4"/>
    <x v="2"/>
    <s v="Pendiente de recibir Informacion."/>
    <s v="MED"/>
    <s v="12/08/2024,"/>
    <n v="380687"/>
    <n v="7849"/>
    <n v="3925"/>
    <n v="800591795"/>
    <n v="1449100"/>
    <n v="0"/>
    <n v="0"/>
    <n v="0"/>
    <n v="0"/>
    <n v="1449100"/>
  </r>
  <r>
    <n v="82"/>
    <n v="27900"/>
    <s v="ISV27900"/>
    <n v="35646"/>
    <s v="GONZALEZ BONILLA CRISTHIAN"/>
    <s v="CC 1005978083 "/>
    <n v="4200026403"/>
    <d v="2024-08-13T00:00:00"/>
    <x v="47"/>
    <n v="549285"/>
    <n v="549285"/>
    <n v="549285"/>
    <s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4"/>
    <x v="2"/>
    <s v="Pendiente de recibir Informacion."/>
    <s v="MED"/>
    <s v="04/09/2024,"/>
    <n v="388567"/>
    <n v="8012"/>
    <n v="4006"/>
    <n v="800595439"/>
    <n v="148700"/>
    <n v="0"/>
    <n v="0"/>
    <n v="0"/>
    <n v="0"/>
    <n v="148700"/>
  </r>
  <r>
    <n v="83"/>
    <n v="29529"/>
    <s v="ISV29529"/>
    <n v="30763"/>
    <s v="MUÑOZ IBARRA JOSE WILLIAM"/>
    <s v="CC 16747525 "/>
    <n v="3100013890"/>
    <d v="2024-08-26T00:00:00"/>
    <x v="62"/>
    <n v="16999405"/>
    <n v="16999405"/>
    <n v="16999405"/>
    <s v="Se glosa El item  con código 2201020453, descripcion MULTA TALLA M correspondiente a Tarifas en función a 2.06, por la cantidad: 1, por el valor de 235.000 debido a: se glosa mayor valor cobrado en muletas, se reconoce de acuerdo al precio promedio de mercado por valor de  65.000, se glosa la diferencia||Se glosa El item  con código 29112, descripcion Terapia física, sesión correspondiente a Pertinencia en función a 6.04, por la cantidad: 1, por el valor de 31.800 debido a: No se considera pertinente la realización diaria de terapia físicas  toda vez que no cumplen con el objetivo principal de rehabilitación, al generar sobrecargas musculares  en paciente que sufre accidente de transito ||Se glosa El item  con código 301020606, descripcion PLACA BLOQ TBIA PROX LATERAL X5H IZQ correspondiente a Soportes en función a 3.06, por la cantidad: 1, por el valor de 7.245.690 debido a: NO ADJUNTAN DESCRIPCIN QUIRURGICA QUE ESPECIFIQUE EL MATERIAL DE OSTEOSINTESIS UTILIZADO||Se glosa El item  con código 301020940, descripcion TORNILLO CORTICAL 4.5 X 38MM correspondiente a Soportes en función a 3.06, por la cantidad: 1, por el valor de 246.600 debido a: NO ADJUNTAN DESCRIPCIN QUIRURGICA QUE ESPECIFIQUE EL MATERIAL DE OSTEOSINTESIS UTILIZADO||Se glosa El item  con código 301020956, descripcion TORNILLO BLOQUEADO 5.0 X 65 MM AUTO correspondiente a Soportes en función a 3.06, por la cantidad: 1, por el valor de 468.000 debido a: NO ADJUNTAN DESCRIPCIN QUIRURGICA QUE ESPECIFIQUE EL MATERIAL DE OSTEOSINTESIS UTILIZADO||Se glosa El item  con código 301020958, descripcion tornillo bloqueado 5.0 x 55 correspondiente a Soportes en función a 3.06, por la cantidad: 1, por el valor de 468.000 debido a: NO ADJUNTAN DESCRIPCIN QUIRURGICA QUE ESPECIFIQUE EL MATERIAL DE OSTEOSINTESIS UTILIZADO||Se glosa El item  con código 301020959, descripcion tornillo bloqueado 5.0 x 60 MM AUTORROSCANTE correspondiente a Soportes en función a 3.06, por la cantidad: 1, por el valor de 468.000 debido a: NO ADJUNTAN DESCRIPCIN QUIRURGICA QUE ESPECIFIQUE EL MATERIAL DE OSTEOSINTESIS UTILIZADO||Se glosa El item  con código 301021040, descripcion tornillo cortical 4.5 x 34 correspondiente a Soportes en función a 3.06, por la cantidad: 1, por el valor de 246.600 debido a: NO ADJUNTAN DESCRIPCIN QUIRURGICA QUE ESPECIFIQUE EL MATERIAL DE OSTEOSINTESIS UTILIZADO||Se glosa El item  con código 301021040, descripcion tornillo cortical 4.5 x 34 MM AUTORROSCANTE correspondiente a Soportes en función a 3.06, por la cantidad: 1, por el valor de 246.600 debido a: NO ADJUNTAN DESCRIPCIN QUIRURGICA QUE ESPECIFIQUE EL MATERIAL DE OSTEOSINTESIS UTILIZADO||Se glosa El item  con código 301021137, descripcion TORNILLO CORTICAL 4.5 X 36 MM AUTORRAJANTE correspondiente a Soportes en función a 3.06, por la cantidad: 2, por el valor de 493.200 debido a: NO ADJUNTAN DESCRIPCIN QUIRURGICA QUE ESPECIFIQUE EL MATERIAL DE OSTEOSINTESIS UTILIZADO||Se glosa El item  con código 301021292, descripcion TORNILLO ESPONJOSO 6.5X70MM R32 TITANIO correspondiente a Soportes en función a 3.06, por la cantidad: 1, por el valor de 521.520 debido a: NO ADJUNTAN DESCRIPCIN QUIRURGICA QUE ESPECIFIQUE EL MATERIAL DE OSTEOSINTESIS UTILIZADO||Se glosa El item  con código 301021806, descripcion TORNILLO CORTICAL 4.5 X 32MM AUTOTARRAJANTE correspondiente a Soportes en función a 3.06, por la cantidad: 1, por el valor de 246.600 debido a: NO ADJUNTAN DESCRIPCIN QUIRURGICA QUE ESPECIFIQUE EL MATERIAL DE OSTEOSINTESIS UTILIZADO||Se glosa El item  con código 301021918, descripcion CLAVO STEIMAN DE 2.0 MM X 230 MM correspondiente a Soportes en función a 3.06, por la cantidad: 2, por el valor de 208.000 debido a: NO ADJUNTAN DESCRIPCIN QUIRURGICA QUE ESPECIFIQUE EL MATERIAL DE OSTEOSINTESIS UTILIZADO||Se glosa El item  con código 301022647, descripcion PLACA BLOQ TIBIA PROX MEDIAL X correspondiente a Soportes en función a 3.06, por la cantidad: 1, por el valor de 4.537.050 debido a: NO ADJUNTAN DESCRIPCIN QUIRURGICA QUE ESPECIFIQUE EL MATERIAL DE OSTEOSINTESIS UTILIZADO||Se glosa El item  con código 301022649, descripcion TORNILLO BLOQUEADO 5.0 X 75 MM AUTORROSCANTE correspondiente a Soportes en función a 3.06, por la cantidad: 1, por el valor de 468.000 debido a: NO ADJUNTAN DESCRIPCIN QUIRURGICA QUE ESPECIFIQUE EL MATERIAL DE OSTEOSINTESIS UTILIZADO||"/>
    <n v="4"/>
    <x v="2"/>
    <s v="Pendiente de recibir Informacion."/>
    <s v="MED"/>
    <s v="05/09/2024,"/>
    <n v="388723"/>
    <n v="8015"/>
    <n v="4007"/>
    <n v="800596111"/>
    <n v="16598660"/>
    <n v="0"/>
    <n v="0"/>
    <n v="0"/>
    <n v="0"/>
    <n v="16598660"/>
  </r>
  <r>
    <n v="84"/>
    <n v="29033"/>
    <s v="ISV29033"/>
    <n v="35673"/>
    <s v="VENTE SOLIS MAICOL ANDRES"/>
    <s v="CC 1192910888 "/>
    <n v="4200029188"/>
    <d v="2024-08-20T00:00:00"/>
    <x v="63"/>
    <n v="742948"/>
    <n v="742948"/>
    <n v="742948"/>
    <s v="Se glosa El item  con código 38134, descripcion Habitación de cuatro ó mas camas correspondiente a Pertinencia en función a 6.01, por el tiempo correspondiente a 1 dias por el valor de 340.800 debido a: No se reconoce una habitación de 4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4"/>
    <x v="2"/>
    <s v="Pendiente de recibir Informacion."/>
    <s v="MED"/>
    <s v="05/09/2024,"/>
    <n v="390084"/>
    <n v="8043"/>
    <n v="4021"/>
    <n v="800596111"/>
    <n v="340800"/>
    <n v="0"/>
    <n v="0"/>
    <n v="0"/>
    <n v="0"/>
    <n v="340800"/>
  </r>
  <r>
    <n v="85"/>
    <n v="24541"/>
    <s v="ISV24541"/>
    <n v="35583"/>
    <s v="MOSQUERA BELTRAN RONALD ESTEVAN"/>
    <s v="CC 1110282899 "/>
    <n v="4200026748"/>
    <d v="2024-07-22T00:00:00"/>
    <x v="64"/>
    <n v="571166"/>
    <n v="571166"/>
    <n v="148700"/>
    <s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4"/>
    <x v="2"/>
    <s v="Pendiente de recibir Informacion."/>
    <s v="MED"/>
    <s v="08/08/2024,"/>
    <n v="409792"/>
    <n v="8449"/>
    <n v="4225"/>
    <n v="800591554"/>
    <n v="148700"/>
    <n v="0"/>
    <n v="0"/>
    <n v="0"/>
    <n v="0"/>
    <n v="148700"/>
  </r>
  <r>
    <n v="86"/>
    <n v="24448"/>
    <s v="ISV24448"/>
    <n v="35592"/>
    <s v="MOSQUERA MEJIA JAIRO ANTONIO"/>
    <s v="CC 16892978 "/>
    <n v="4200026748"/>
    <d v="2024-07-22T00:00:00"/>
    <x v="64"/>
    <n v="1877105"/>
    <n v="1877105"/>
    <n v="1449100"/>
    <s v="Se glosa El item  con código 21701, descripcion Craneo simple correspondiente a Pertinencia en función a 6.08, por la cantidad: 1, por el valor de 690.900 debido a: No se considera pertinente la realización de tomografía de cráneo simple en un paciente sin deterioro de conciencia, a quien no se le realizó observación neurológica mínima de 6 horas en la cual mostrara deterioro, con Glasgow mayor de 13, sin signos de focalización, parestesias, disestesias o pérdida de fuerza, sin emesis, sin sospecha de fractura o anormalidades en el examen físico.||Se glosa El item  con código 21706, descripcion Senos paranasales o rinofaringe (incluye cortes axiales y coronales) correspondiente a Pertinencia en función a 6.08, por la cantidad: 1, por el valor de 758.200 debido a: No se considera pertinente la realización de tomografía de senos paranasales en un paciente sin deformidad ósea, alteraciones respiratorias, sangrados ni sospecha de fractura o anormalidades en el examen físico.||"/>
    <n v="4"/>
    <x v="2"/>
    <s v="Pendiente de recibir Informacion."/>
    <s v="MED"/>
    <s v="08/08/2024,"/>
    <n v="415165"/>
    <n v="8560"/>
    <n v="4280"/>
    <n v="800591554"/>
    <n v="1449100"/>
    <n v="0"/>
    <n v="0"/>
    <n v="0"/>
    <n v="0"/>
    <n v="1449100"/>
  </r>
  <r>
    <n v="87"/>
    <n v="29031"/>
    <s v="ISV29031"/>
    <n v="35672"/>
    <s v="VELASCO ULCUE MAGALY FERNANDA"/>
    <s v="CC 1143868109 "/>
    <n v="4200029945"/>
    <d v="2024-08-20T00:00:00"/>
    <x v="63"/>
    <n v="582553"/>
    <n v="582553"/>
    <n v="582553"/>
    <s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4"/>
    <x v="2"/>
    <s v="Pendiente de recibir Informacion."/>
    <s v="MED"/>
    <s v="05/09/2024,"/>
    <n v="420837"/>
    <n v="8677"/>
    <n v="4339"/>
    <n v="800595842"/>
    <n v="148700"/>
    <n v="0"/>
    <n v="0"/>
    <n v="0"/>
    <n v="0"/>
    <n v="148700"/>
  </r>
  <r>
    <n v="88"/>
    <n v="18275"/>
    <s v="ISV18275"/>
    <n v="35457"/>
    <s v="BEJARANO JIMENEZ MARTHA NELLY"/>
    <s v="CC 31322795 "/>
    <n v="4200026138"/>
    <d v="2024-06-07T00:00:00"/>
    <x v="65"/>
    <n v="586486"/>
    <n v="586486"/>
    <n v="148700"/>
    <s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4"/>
    <x v="2"/>
    <s v="Pendiente de recibir Informacion."/>
    <s v="MED"/>
    <s v="24/06/2024,"/>
    <n v="424652"/>
    <n v="8756"/>
    <n v="4378"/>
    <n v="800583641"/>
    <n v="148700"/>
    <n v="0"/>
    <n v="0"/>
    <n v="0"/>
    <n v="0"/>
    <n v="148700"/>
  </r>
  <r>
    <n v="89"/>
    <n v="28376"/>
    <s v="ISV28376"/>
    <n v="33407"/>
    <s v="ROJAS CARDONA BRAYAN ESTEBAN"/>
    <s v="CC 1144107665 "/>
    <n v="7000022194"/>
    <d v="2024-08-14T00:00:00"/>
    <x v="29"/>
    <n v="1485383"/>
    <n v="1485383"/>
    <n v="1485383"/>
    <s v="Se glosa El item  con código 21701, descripcion Craneo simple correspondiente a Pertinencia en función a 6.08, por la cantidad: 1, por el valor de 690.900 debido a: No se considera pertinente la solicitud de tomografía de cráneo simple, no hay trauma craneoencefálico documentado o alteración de conciencia que lo justifique, así como tampoco otros síntomas de alteración del sistema nervioso central, sin observación neurológica que muestre cambios, no se argumenta escala de Glasgow menor de 1515, paciente hemodinamicamente estable sin deterioro neurológico.||Se glosa El item  con código 38134, descripcion Habitación de cuatro ó mas camas correspondiente a Pertinencia en función a 6.01, por el tiempo correspondiente a 1 dias por el valor de 340.800 debido a: No se reconoce 1 habitación de 4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4"/>
    <x v="2"/>
    <s v="Pendiente de recibir Informacion."/>
    <s v="MED"/>
    <s v="04/09/2024,"/>
    <n v="440072"/>
    <n v="9074"/>
    <n v="4537"/>
    <n v="800595163"/>
    <n v="1031700"/>
    <n v="0"/>
    <n v="0"/>
    <n v="0"/>
    <n v="0"/>
    <n v="1031700"/>
  </r>
  <r>
    <n v="90"/>
    <n v="20761"/>
    <s v="ISV20761"/>
    <n v="30671"/>
    <s v="NARVAEZ ALVAREZ GUSTAVO"/>
    <s v="CC 72162466 "/>
    <n v="4300003655"/>
    <d v="2024-06-21T00:00:00"/>
    <x v="41"/>
    <n v="896641"/>
    <n v="896641"/>
    <n v="375650"/>
    <s v="Se glosa El item  con código 21101, descripcion Mano, dedos, puño (muñeca), codo, pie,  clavícula, antebrazo, cuello de pie  (tobillo), edad ósea (carpograma), calcáneo correspondiente a Soportes en función a 3.08, por la cantidad: 1, por el valor de 17.425 debido a: No se evidencia soporte de rx de antebrazo, interpretada por médico tratante pero no soportada por lo cual se glosa el 25 por falta de éste. según lo establecido en el Parágrafo 1, Articulo 23 del Decreto 2423 de 1996.||Se glosa El item  con código 38134, descripcion Habitación de cuatro ó mas camas correspondiente a Pertinencia en función a 6.01, por el tiempo correspondiente a 1 dias por el valor de 340.800 debido a: No se reconoce habitación de 4 o mas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Se glosa El item  con código 77701, descripcion MEDICAMENTOS correspondiente a Tarifas en función a 2.07, por la cantidad: 1, por el valor de 66.400 debido a: Se reconoce TOXOIDE TETANICO Amp, cantidad 1, al precio promedio de venta al público, que es de 12.200 unidad se glosa la diferencia en el cobro, según lo establecido en el artículo 56, decreto 2423 de 1996||"/>
    <n v="4"/>
    <x v="2"/>
    <s v="Pendiente de recibir Informacion."/>
    <s v="MED"/>
    <s v="08/07/2024,"/>
    <n v="505361"/>
    <n v="10420"/>
    <n v="5210"/>
    <n v="800586114"/>
    <n v="375650"/>
    <n v="0"/>
    <n v="0"/>
    <n v="0"/>
    <n v="0"/>
    <n v="375650"/>
  </r>
  <r>
    <n v="91"/>
    <n v="12846"/>
    <s v="ISV12846"/>
    <n v="31058"/>
    <s v="CARVAJAL DUQUE GLADYS"/>
    <s v="CC 31862267 "/>
    <n v="9950014975"/>
    <d v="2024-04-22T00:00:00"/>
    <x v="66"/>
    <n v="1456308"/>
    <n v="1456308"/>
    <n v="897500"/>
    <s v="Se glosa El item  con código 21142, descripcion Columna lumbosacra correspondiente a Pertinencia en función a 6.08, por la cantidad: 1, por el valor de 139.300 debido a: no se reconoce radiografia de columna cervical ni uso de cuello blando, examen fisico de ingreso: cuello simetrico, movil, no doloroso, sin signos de rigidez, no adenopatias, no ingurgitacion yugular ni soplos carotideos||Se glosa El item  con código 21706, descripcion Senos paranasales o rinofaringe (incluye cortes axiales y coronales) correspondiente a Pertinencia en función a 6.08, por la cantidad: 1, por el valor de 758.200 debido a: no se reconoce tac Senos paranasales o rinofaringe, sin evidencia de alteracion de signos vitales, no se evidencia compromiso ocular yo visual, no dificultad en la apertura bucal, no hubo perdida dental, sin deformidad osea, alteraciones respiratorias, no se recurre a examenes de ayudas diagnosticas primarias que puedan indicar fractura y sugieran realizar examenes complementarios para definir diagnostico y plan de manejo, reporte de tac no evidencia fracturas u otros hallazgos relevantes, por lo tanto no pertinente su realizacion. ||"/>
    <n v="4"/>
    <x v="2"/>
    <s v="Pendiente de recibir Informacion."/>
    <s v="MED"/>
    <s v="09/05/2024,"/>
    <n v="542044"/>
    <n v="11176"/>
    <n v="5588"/>
    <n v="800576829"/>
    <n v="897500"/>
    <n v="0"/>
    <n v="0"/>
    <n v="0"/>
    <n v="0"/>
    <n v="897500"/>
  </r>
  <r>
    <n v="92"/>
    <n v="25709"/>
    <s v="ISV25709"/>
    <n v="30550"/>
    <s v="PLAZAS MALAMBO LEYDI ANDREA"/>
    <s v="CC 1106787349 "/>
    <n v="7800004380"/>
    <d v="2024-07-26T00:00:00"/>
    <x v="67"/>
    <n v="631085"/>
    <n v="631085"/>
    <n v="69700"/>
    <s v="Se glosa El item  con código 21101, descripcion Mano, dedos, puño (muñeca), codo, pie,  clavícula, antebrazo, cuello de pie  (tobillo), edad ósea (carpograma), calcáneo correspondiente a Pertinencia en función a 6.08, por la cantidad: 1, por el valor de 209.100 debido a: se glosa Radiografía de mano por proximidad anatómica se avala articulación muñeca||"/>
    <n v="4"/>
    <x v="2"/>
    <s v="Pendiente de recibir Informacion."/>
    <s v="MED"/>
    <s v="13/08/2024,"/>
    <n v="544543"/>
    <n v="11228"/>
    <n v="5614"/>
    <n v="800592100"/>
    <n v="69700"/>
    <n v="0"/>
    <n v="0"/>
    <n v="0"/>
    <n v="0"/>
    <n v="69700"/>
  </r>
  <r>
    <n v="93"/>
    <n v="31045"/>
    <s v="ISV31045"/>
    <n v="35691"/>
    <s v="SANMIGUEL ZAENS JHON ANDERSON"/>
    <s v="CC 1005833240 "/>
    <n v="4200026336"/>
    <d v="2024-08-28T00:00:00"/>
    <x v="33"/>
    <n v="2393711"/>
    <n v="2393711"/>
    <n v="2393711"/>
    <s v="Preglosa Técnica por Proceso, diferencia de valor en Código: 21101  Mano, dedos, puño (muñeca), codo, pie,  clavícula, antebrazo, cuello de pie  (tobillo), edad ósea (carpograma), calcáneo.||Se glosa El item  con código 21712, descripcion Tórax correspondiente a Pertinencia en función a 6.08, por la cantidad: 1, por el valor de 719.200 debido a: No se considera pertinente la realización de tomografía  teniendo en cuenta que no se evidenció compromiso en las imágenes previas.||Se glosa El item  con código 21715, descripcion Abdomen total correspondiente a Pertinencia en función a 6.08, por la cantidad: 1, por el valor de 625.500 debido a: En los registros médicos aportados, el registro del examen físico realizado al ingreso requiere mayor argumentación,profundidad y precisión para justificar la realización de las ayudas diagnósticas solicitadas, teniendo en cuenta que en una persona que ha sufrido un traumatismo reciente la movilidad se ve restringida por el dolor que causa el trauma, lo cual no es una indicación para la solicitud de ayudas diagnósticas, adicionalmente no se reportan datos de abdomen agudo, descompensación cardio hemodinámica ni irritación peritoneal y no se evidencia uso de ecografía de abdomen o Ecofast como ayuda de elección en trauma y se progresa a tomografía por lo tanto, se glosa realización de: Tomografía contrastada de abdomen y se homologa a código 31109 Ecografía abdomen total, incluye: hígado, páncreas, vesícula, vías biliares, riñones, bazo, grandes vasos, pelvis y flancos. ||Se glosa El item  con código 225429, descripcion IOHEXOL 647.0MG EQUIVALENTE A 300.00 MG DE YODO SOLUCION INYECTABLE 300 mg GE HEALTHCARE AS OMNIPAQUE  300 MG I  ML correspondiente a Pertinencia en función a 6.07, por la cantidad: 2, por el valor de 274.144 debido a: No pertinente tomografías no se reconoce medio de contraste ||"/>
    <n v="4"/>
    <x v="2"/>
    <s v="Pendiente de recibir Informacion."/>
    <s v="MED"/>
    <s v="04/09/2024,"/>
    <n v="732997"/>
    <n v="15113"/>
    <n v="7557"/>
    <n v="800595640"/>
    <n v="1638044"/>
    <n v="0"/>
    <n v="0"/>
    <n v="0"/>
    <n v="0"/>
    <n v="1638044"/>
  </r>
  <r>
    <n v="94"/>
    <n v="14229"/>
    <s v="ISV14229"/>
    <n v="35339"/>
    <s v="ANGELO MOSQUERA JORMAN ALEXIS"/>
    <s v="CC 1111671451 "/>
    <n v="4200023221"/>
    <d v="2024-05-02T00:00:00"/>
    <x v="68"/>
    <n v="2436342"/>
    <n v="2436342"/>
    <n v="1356600"/>
    <s v="Se glosa El item  con código 15263, descripcion Tratamiento quirúrgico quemaduras en manos (no incluye dedos) correspondiente a Pertinencia en función a 6.23, por la cantidad: 1, por el valor de 1.008.100 debido a: Las lesiones descritas corresponden a menos del 5 del área corporal total según la tabla de LundBrowder avalada y utilizada internacionalmente para el cálculo de superficie corporal por segmentos,   su manejo puede realizarse en sala de curaciones,no se considera pertinente el cobro de un procedimientomayor al realizado||Se glosa El item  con código 21101, descripcion Mano, dedos, puño (muñeca), codo, pie,  clavícula, antebrazo, cuello de pie  (tobillo), edad ósea (carpograma), calcáneo correspondiente a Pertinencia en función a 6.08, por la cantidad: 5, por el valor de 348.500 debido a: segun registro clínico de ingreso paciente  únicamente con trauma de hombro  demas de extremidades sin  limitación en arcos de movimiento,  con trauma de tejidos blandos y herida, sin signos clínicos que sugieran compromiso óseo, como deformidad, crepitación ,   se considera que no tiene signos clínicos que orienten a posible compromiso oseo, el dolor no es indicacion de estudio imagenologico||"/>
    <n v="4"/>
    <x v="2"/>
    <s v="Pendiente de recibir Informacion."/>
    <s v="MED"/>
    <s v="16/05/2024,"/>
    <n v="1047350"/>
    <n v="21595"/>
    <n v="10797"/>
    <n v="800578002"/>
    <n v="1356600"/>
    <n v="0"/>
    <n v="0"/>
    <n v="0"/>
    <n v="0"/>
    <n v="1356600"/>
  </r>
  <r>
    <n v="95"/>
    <n v="26151"/>
    <s v="ISV26151"/>
    <n v="30551"/>
    <s v="VALLEJO CORTES JOSE LUIS"/>
    <s v="CC 1116261155 "/>
    <n v="7800004380"/>
    <d v="2024-07-30T00:00:00"/>
    <x v="67"/>
    <n v="3019817"/>
    <n v="3019817"/>
    <n v="1710572"/>
    <s v="Se glosa El item  con código 19010, descripcion Acido láctico correspondiente a Pertinencia en función a 6.08, por la cantidad: 1, por el valor de 59.800 debido a: No se reconoce Acido láctico teniendo en cuenta que no es pertinente para descartar lesiones ocasionadas por el accidente de tránsito ||Se glosa El item  con código 19290, descripcion suero, orina y otros correspondiente a Pertinencia en función a 6.08, por la cantidad: 1, por el valor de 19.800 debido a: No se reconoce ya que no se reconoce tac de abdomen ni medio de contraste.||Se glosa El item  con código 19304, descripcion Cuadro hemático o hemograma hematocrito y leucograma correspondiente a Pertinencia en función a 6.08, por la cantidad: 1, por el valor de 34.300 debido a: no se considera pertinente la solicitud de hemograma, y tiempos de coagulación, toda vez que el paciente no tiene documentada ninguna patología previa que afecte la coagulación, tampoco tiene traumas que hagan sospechar perdida aguda de sangre ni se le realizaron procedimientos que fueran a causar al paciente sangrado abundante que requiriera conocer el estado de coagulación previo y descartar anemia.||Se glosa El item  con código 19749, descripcion Nitrógeno uréico correspondiente a Pertinencia en función a 6.08, por la cantidad: 1, por el valor de 16.500 debido a: No se reconoce ya que no se reconoce tac de abdomen ni medio de contraste.||Se glosa El item  con código 19827, descripcion Protrombina, tiempo PT correspondiente a Pertinencia en función a 6.08, por la cantidad: 1, por el valor de 49.900 debido a: no se considera pertinente la solicitud de hemograma, y tiempos de coagulación, toda vez que el paciente no tiene documentada ninguna patología previa que afecte la coagulación, tampoco tiene traumas que hagan sospechar perdida aguda de sangre ni se le realizaron procedimientos que fueran a causar al paciente sangrado abundante que requiriera conocer el estado de coagulación previo y descartar anemia.||Se glosa El item  con código 19958, descripcion Tromboplastina, tiempo parcial (PTT) correspondiente a Pertinencia en función a 6.08, por la cantidad: 1, por el valor de 48.500 debido a: no se considera pertinente la solicitud de hemograma, y tiempos de coagulación, toda vez que el paciente no tiene documentada ninguna patología previa que afecte la coagulación, tampoco tiene traumas que hagan sospechar perdida aguda de sangre ni se le realizaron procedimientos que fueran a causar al paciente sangrado abundante que requiriera conocer el estado de coagulación previo y descartar anemia.||Se glosa El item  con código 21712, descripcion Tórax correspondiente a Pertinencia en función a 6.08, por la cantidad: 1, por el valor de 719.200 debido a: No se considera pertinente la realización de TOMOGRAFIA de tórax en un paciente con examen físico normal, sin deterioro respiratorio, ruidos cardíacos y respiratorios normales, sin deformidad ósea.||Se glosa El item  con código 21715, descripcion Abdomen total correspondiente a Pertinencia en función a 6.08, por la cantidad: 1, por el valor de 625.500 debido a: En los registros médicos aportados, el registro del examen físico realizado al ingreso requiere mayor argumentación, profundidad y precisión para justificar la realización de las ayudas diagnósticas solicitadas, teniendo en cuenta que en una persona que ha sufrido un traumatismo reciente la movilidad se ve restringida por el dolor que causa el trauma, lo cual no es una indicación para la solicitud de ayudas diagnósticas, adicionalmente no se reportan datos de abdomen agudo, descompensación cardio hemodinámica ni irritación peritoneal y no se evidencia uso de ecografía de abdomen o Ecofast como ayuda de elección en trauma y se progresa a tomografía por lo tanto, se glosa realización de: Tomografía contrastada de abdomen y se homologa a código 31109 Ecografía abdomen total, incluye: hígado, páncreas, vesícula, vías biliares, riñones, bazo, grandes vasos, pelvis y flancos. ||Se glosa El item  con código 77701, descripcion MEDICAMENTOS correspondiente a Pertinencia en función a 6.08, por la cantidad: 1, por el valor de 137.072 debido a: Se glosa medio de contraste ya que no se reconoce tac de abdomen.||"/>
    <n v="4"/>
    <x v="2"/>
    <s v="Pendiente de recibir Informacion."/>
    <s v="MED"/>
    <s v="21/08/2024,"/>
    <n v="1269968"/>
    <n v="26185"/>
    <n v="13092"/>
    <n v="800592549"/>
    <n v="1710572"/>
    <n v="0"/>
    <n v="0"/>
    <n v="0"/>
    <n v="0"/>
    <n v="1710572"/>
  </r>
  <r>
    <n v="96"/>
    <n v="8051"/>
    <s v="ISV8051"/>
    <n v="35184"/>
    <s v="NARVAEZ MORALES IVAN GUILLERMO"/>
    <s v="CC 94457238 "/>
    <n v="4200015651"/>
    <d v="2024-03-18T00:00:00"/>
    <x v="69"/>
    <n v="3774129"/>
    <n v="3774129"/>
    <n v="2017200"/>
    <s v="Se glosa El item  con código 21706, descripcion Senos paranasales o rinofaringe (incluye cortes axiales y coronales) correspondiente a Pertinencia en función a 6.08, por la cantidad: 1, por el valor de 758.200 debido a: No se considera pertinente la realización de tomografía de senos paranasales en un paciente sin deformidad ósea, alteraciones respiratorias, sangrados ni sospecha de fractura o anormalidades en el examen físico. ||Se glosa El item  con código 21708, descripcion Columna cervical, dorsal o lumbar (hasta tres espacios) correspondiente a Pertinencia en función a 6.08, por la cantidad: 1, por el valor de 643.400 debido a: Estudio tomográfico CERVICAL con adicionales   no pertinente,  hay evidencia de estudios radiológicos primarios que no evidencian lesiones a este nivel, los cuales junto a una buena evaluación clínica más una evolución adecuada suelen ser suficientes para la toma de decisiones respecto a las lesiones presentes.  ||Se glosa El item  con código 21709, descripcion Columna cervical, dorsal o lumbar (espacio adicional) correspondiente a Pertinencia en función a 6.08, por la cantidad: 4, por el valor de 615.600 debido a: Estudio tomográfico CERVICAL con adicionales   no pertinente,  hay evidencia de estudios radiológicos primarios que no evidencian lesiones a este nivel, los cuales junto a una buena evaluación clínica más una evolución adecuada suelen ser suficientes para la toma de decisiones respecto a las lesiones presentes.  ||"/>
    <n v="4"/>
    <x v="2"/>
    <s v="Pendiente de recibir Informacion."/>
    <s v="MED"/>
    <s v="08/04/2024,"/>
    <n v="1704221"/>
    <n v="35139"/>
    <n v="17569"/>
    <n v="800572382"/>
    <n v="2017200"/>
    <n v="0"/>
    <n v="0"/>
    <n v="0"/>
    <n v="0"/>
    <n v="2017200"/>
  </r>
  <r>
    <n v="97"/>
    <n v="28494"/>
    <s v="ISV28494"/>
    <n v="35651"/>
    <s v="MARIN APARICIO EDINSON"/>
    <s v="CC 16797777 "/>
    <n v="4200024151"/>
    <d v="2024-08-14T00:00:00"/>
    <x v="48"/>
    <n v="3126686"/>
    <n v="3126686"/>
    <n v="1342984"/>
    <s v="Med 199532022 PREGABALINA CAPSULA DURA 75 mg PFIZER S.A.S. LYRICA 75 MG CAPSULAS con precio regulado por Comisión Nacional de Precios de Medicamentos y Dispositivos Médicos||Se glosa El item  con código 19290, descripcion suero, orina y otros correspondiente a Pertinencia en función a 6.08, por la cantidad: 1, por el valor de 19.800 debido a: No se reconoce creatinina , no pertinente ayuda tomografía de abdomen.||Se glosa El item  con código 21201, descripcion Tórax (PA o P A y lateral), reja costal correspondiente a Pertinencia en función a 6.08, por la cantidad: 1, por el valor de 99.300 debido a: No pertinente segunda radiografía de tórax ya en la misma se evidencia las dos estructuras de la reja costal.||Se glosa El item  con código 21715, descripcion Abdomen total correspondiente a Pertinencia en función a 6.08, por la cantidad: 1, por el valor de 946.500 debido a: No se considera pertinente la toma de tomografía de abdomen a paciente con signos vitales estables, sin deterioro de su estado de salud, sin irritación peritoneal, ni ningún otro síntoma que sugiera trauma abdominal.||Se glosa El item  con código 225429, descripcion IOHEXOL 300 MG X 100 ML correspondiente a Pertinencia en función a 6.07, por la cantidad: 2, por el valor de 274.144 debido a: No se reconoce medio de contraste no se considera pertinente la toma de tomografía de abdomen a paciente con signos vitales estables, sin deterioro de su estado de salud, sin irritación peritoneal, ni ningún otro síntoma que sugiera trauma abdominal.||"/>
    <n v="4"/>
    <x v="2"/>
    <s v="Pendiente de recibir Informacion."/>
    <s v="MED"/>
    <s v="23/08/2024,"/>
    <n v="1730191"/>
    <n v="35674"/>
    <n v="17837"/>
    <n v="800593694"/>
    <n v="1342984"/>
    <n v="0"/>
    <n v="0"/>
    <n v="0"/>
    <n v="0"/>
    <n v="1342984"/>
  </r>
  <r>
    <n v="98"/>
    <n v="22239"/>
    <s v="ISV22239"/>
    <n v="35562"/>
    <s v="RODRIGUEZ GOMEZ MARIA DEL CARMEN"/>
    <s v="CC 29974017 "/>
    <n v="4200028191"/>
    <d v="2024-07-11T00:00:00"/>
    <x v="53"/>
    <n v="2199146"/>
    <n v="2199146"/>
    <n v="2199146"/>
    <s v="Se glosa El item  con código 19304, descripcion Cuadro hemático o hemograma hematocrito y leucograma correspondiente a Pertinencia en función a 6.08, por la cantidad: 1, por el valor de 34.300 debido a: No pertinente, no justificado paciente manejo conservador y posterior ayuda diagnostica , no justificado solicitud de ayuda como prequirúrgico y sin hallazgos en el examen físico para la solicitud.||Se glosa El item  con código 19827, descripcion Protrombina, tiempo PT correspondiente a Pertinencia en función a 6.08, por la cantidad: 1, por el valor de 49.900 debido a: No pertinente, no justificado paciente manejo conservador y posterior ayuda diagnostica , no justificado solicitud de ayuda como prequirúrgico y sin hallazgos en el examen físico para la solicitud.||Se glosa El item  con código 19958, descripcion Tromboplastina, tiempo parcial (PTT) correspondiente a Pertinencia en función a 6.08, por la cantidad: 1, por el valor de 48.500 debido a: No pertinente, no justificado paciente manejo conservador y posterior ayuda diagnostica , no justificado solicitud de ayuda como prequirúrgico y sin hallazgos en el examen físico para la solicitud.||Se glosa El item  con código 37401, descripcion Curación simple con inmovilización correspondiente a Facturacion en función a 1.04, por la cantidad: 2, por el valor de 58.600 debido a: No facturable corresponde a manejo enfermería se reconoce sala de curaciones según lo facturado por la ips.||"/>
    <n v="4"/>
    <x v="2"/>
    <s v="Pendiente de recibir Informacion."/>
    <s v="MED"/>
    <s v="26/07/2024,"/>
    <n v="1947611"/>
    <n v="40157"/>
    <n v="20078"/>
    <n v="800589581"/>
    <n v="191300"/>
    <n v="0"/>
    <n v="0"/>
    <n v="0"/>
    <n v="0"/>
    <n v="191300"/>
  </r>
  <r>
    <n v="99"/>
    <n v="5865"/>
    <s v="ISV5865"/>
    <n v="30437"/>
    <s v="TORRES  JOHAN SEBASTIAN"/>
    <s v="CC 1130654652 "/>
    <n v="6600002799"/>
    <d v="2024-02-27T00:00:00"/>
    <x v="15"/>
    <n v="10760869"/>
    <n v="10760869"/>
    <n v="8357050"/>
    <s v="Se glosa El item  con código 13760, descripcion Reducción abierta de luxación acromio clavicular correspondiente a Pertinencia en función a 6.23, por la cantidad: 1, por el valor de 3.005.600 debido a: la imagen diagnsotica realizada no soporta intervencion realizada, segun reporte de tomografia clasificación de la luxación  I  II rokeford, los cuales segun protocolos de manejo no son candidatos a manejo quirúrgico dado que su recuperacion es paulatina y la indicacion es de realizar manejo conservador||Se glosa El item  con código 13830, descripcion Sutura de fascia yo músculo yo tendón correspondiente a Pertinencia en función a 6.23, por la cantidad: 1, por el valor de 648.200 debido a: la sutura de la fascia corresponde al cierre del abordaje quirúrgico no procede a cobro adicional||Se glosa El item  con código 21201, descripcion Tórax (PA o P A y lateral), reja costal correspondiente a Pertinencia en función a 6.08, por la cantidad: 1, por el valor de 99.300 debido a: Una vez revisada historia clínica y de acuerdo con valoración médica de ingreso en urgencias no se evidencia reporte de lesiones Oseas o trauma de tejidos blandos, areas de crepitación  , el dolor no es indicación de estudio imagenológico, los demás signos clínicos  que orienten a posible lesión ósea son negativos.||Se glosa El item  con código 301320007, descripcion TORNILLO CORTICAL 3.5 X14 MM correspondiente a Pertinencia en función a 6.10, por la cantidad: 3, por el valor de 739.800 debido a: la imagen diagnsotica realizada no soporta intervencion realizada, segun reporte de tomografia clasificación de la luxación  I  II rokeford, los cuales segun protocolos de manejo no son candidatos a manejo quirúrgico dado que su recuperacion es paulatina y la indicacion es de realizar manejo conservador||Se glosa El item  con código 301320049, descripcion PLACA INNOBLOX DE CLAVICULA GANCHO IZQ X 4H correspondiente a Pertinencia en función a 6.10, por la cantidad: 1, por el valor de 3.864.150 debido a: la imagen diagnsotica realizada no soporta intervencion realizada, segun reporte de tomografia clasificación de la luxación  I  II rokeford, los cuales segun protocolos de manejo no son candidatos a manejo quirúrgico dado que su recuperacion es paulatina y la indicacion es de realizar manejo conservador||"/>
    <n v="4"/>
    <x v="2"/>
    <s v="Pendiente de recibir Informacion."/>
    <s v="MED"/>
    <s v="15/03/2024,"/>
    <n v="2331705"/>
    <n v="48076"/>
    <n v="24038"/>
    <n v="800568813"/>
    <n v="8357050"/>
    <n v="0"/>
    <n v="0"/>
    <n v="0"/>
    <n v="0"/>
    <n v="8357050"/>
  </r>
  <r>
    <n v="100"/>
    <n v="21073"/>
    <s v="ISV21073"/>
    <n v="30672"/>
    <s v="CAMACHO ESCOBAR DEIMY ALEJANDRA"/>
    <s v="CC 1107853667 "/>
    <n v="4300003655"/>
    <d v="2024-06-25T00:00:00"/>
    <x v="41"/>
    <n v="3470655"/>
    <n v="3470655"/>
    <n v="673088"/>
    <s v="Se glosa El item  con código 13830, descripcion Sutura de fascia yo músculo yo tendón correspondiente a Facturacion en función a 1.23, por la cantidad: 1, por el valor de 200.100 debido a: No facturable sutura hace parte del cierre del colgajo no corresponde a otra área anatómica diferente.||Se glosa El item  con código 21101, descripcion Mano, dedos, puño (muñeca), codo, pie,  clavícula, antebrazo, cuello de pie  (tobillo), edad ósea (carpograma), calcáneo correspondiente a Pertinencia en función a 6.08, por la cantidad: 1, por el valor de 69.700 debido a: No se considera pertinente la realización de radiografía de (codo) teniendo en cuenta que no se describen lesiones que comprometan la estabilidad articular, causen deformidad o limitación para la movilidad pasiva y activa de la extremidad en mención, y que en el caso de lesiones de tejidos blandos la información aportada por las radiografías es mínima y no influye en el manejo de las mismas.||Se glosa El item  con código 21102, descripcion Brazo, pierna, rodilla, fémur, hombro, omoplato correspondiente a Pertinencia en función a 6.08, por la cantidad: 3, por el valor de 271.200 debido a: No se considera pertinente la realización de radiografía de FEMUR YA RECONCODIA PIERNA teniendo en cuenta que no se describen lesiones que comprometan la estabilidad articular, causen deformidad o limitación para la movilidad pasiva y activa de la extremidad en mención, y que en el caso de lesiones de tejidos blandos la información aportada por las radiografías es mínima y no influye en el manejo de las mismas.||Se glosa El item  con código 37401, descripcion Curación simple con inmovilización correspondiente a Facturacion en función a 1.04, por la cantidad: 3, por el valor de 87.900 debido a: No facturable corresponde actividad incluido en derechos de sala de curación.||Se glosa El item  con código 77702, descripcion MATERIALES E INSUMOS correspondiente a Facturacion en función a 1.06, por la cantidad: 1, por el valor de 44.188 debido a: No facturable según equipo de macro goteo 2 según protocolo de recambio.||"/>
    <n v="4"/>
    <x v="2"/>
    <s v="Pendiente de recibir Informacion."/>
    <s v="MED"/>
    <s v="11/07/2024,"/>
    <n v="2713640"/>
    <n v="55951"/>
    <n v="27976"/>
    <n v="800586760"/>
    <n v="673088"/>
    <n v="0"/>
    <n v="0"/>
    <n v="0"/>
    <n v="0"/>
    <n v="673088"/>
  </r>
  <r>
    <n v="101"/>
    <n v="31167"/>
    <s v="ISV31167"/>
    <n v="31202"/>
    <s v="BEJARANO GALINDO OCTAVIO"/>
    <s v="CC 94468649 "/>
    <n v="9950013389"/>
    <d v="2024-08-29T00:00:00"/>
    <x v="70"/>
    <n v="7074366"/>
    <n v="7074366"/>
    <n v="7074366"/>
    <s v="Se glosa El item  con código 21716, descripcion Extremidades y articulaciones correspondiente a Pertinencia en función a 6.08, por la cantidad: 1, por el valor de 589.300 debido a: No pertinente ya que corresponde a lesiones antiguas no corresponde a consecuencia del accidente de transito .||Se glosa El item  con código 31303, descripcion Cráneo (base de Cráneo, órbitas, cerebro, silla turca), columna, cervical, columna torácica, columna lumbosacra, tórax (corazón, grandes vasos, mediastino y pulmones), abdomen y pelvis, sistema músculo esquelético correspondiente a Pertinencia en función a 6.08, por la cantidad: 1, por el valor de 3.548.700 debido a: No justificado ya que según los hallazgos con un buen análisis respecto a los hallazgos y antecedentes del paciente, junto a una buena evaluación clínica más una evolución adecuada eran suficientes para la toma de decisiones respecto a las lesiones presentes, evitando la toma apresurada de estudios por resonancia no pertinente en el momento, perfectamente podían continuar el manejo correspondiente sin necesidad de estudios adicionales y apresurados, los cuales a la luz no cuentan con el soporte clínico suficiente que obligue su toma.   ||"/>
    <n v="4"/>
    <x v="2"/>
    <s v="Pendiente de recibir Informacion."/>
    <s v="MED"/>
    <s v="09/09/2024,"/>
    <n v="2848275"/>
    <n v="58727"/>
    <n v="29364"/>
    <n v="800596616"/>
    <n v="4138000"/>
    <n v="0"/>
    <n v="0"/>
    <n v="0"/>
    <n v="0"/>
    <n v="4138000"/>
  </r>
  <r>
    <n v="102"/>
    <n v="27187"/>
    <s v="ISV27187"/>
    <n v="35601"/>
    <s v="ORTIZ DIAZ CARLOS HERNANDO"/>
    <s v="CC 16705474 "/>
    <n v="4200029339"/>
    <d v="2024-08-13T00:00:00"/>
    <x v="71"/>
    <n v="5081272"/>
    <n v="5081272"/>
    <n v="1781363"/>
    <s v="Se glosa El item  con código 21709, descripcion Columna cervical, dorsal o lumbar (espacio adicional) correspondiente a Facturacion en función a 1.07, por la cantidad: 2, por el valor de 307.800 debido a: No facturable 2 espacios ya que corresponde a la zona lumbar y sacra que corresponden en total 10 espacios, se evidencia sobrefacturación de los espacios.||Se glosa El item  con código 21722, descripcion Reconstrucción tridimensional, agregar al costo del examen: correspondiente a Pertinencia en función a 6.08, por la cantidad: 1, por el valor de 1.002.500 debido a: No se considera pertinente la realización de tomografía con reconstrucción tridimensional teniendo en cuenta que la misma no se utilizó como herramienta para la planeación quirúrgica de lesión.||Se glosa El item  con código 29112, descripcion Terapia física, sesión correspondiente a Pertinencia en función a 6.04, por la cantidad: 2, por el valor de 63.600 debido a: No pertinente terapias en proceso agudo y fractura del trauma.||Se glosa El item  con código 564001, descripcion ENOXAPARINA DE SODIO SOLUCION INYECTABLE 60 mg SANOFIAVENTIS DE COLOMBIA S.A. CLEXANE INYECTABLE 60MG  0.6ML correspondiente a Pertinencia en función a 6.07, por la cantidad: 21, por el valor de 407.463 debido a: NO pertinente manejo de enoxaparina en manejo ambulatorio sin justificación en los registros clínicos por parte del especialista tratante.||"/>
    <n v="4"/>
    <x v="2"/>
    <s v="Pendiente de recibir Informacion."/>
    <s v="MED"/>
    <s v="23/08/2024,"/>
    <n v="3200912"/>
    <n v="65998"/>
    <n v="32999"/>
    <n v="800593694"/>
    <n v="1781363"/>
    <n v="0"/>
    <n v="0"/>
    <n v="0"/>
    <n v="0"/>
    <n v="1781363"/>
  </r>
  <r>
    <n v="103"/>
    <n v="18689"/>
    <s v="ISV18689"/>
    <n v="35108"/>
    <s v="VASQUEZ VASQUEZ WILLIAM"/>
    <s v="CC 6138043 "/>
    <n v="4200020785"/>
    <d v="2024-06-11T00:00:00"/>
    <x v="72"/>
    <n v="8625601"/>
    <n v="8625601"/>
    <n v="4926250"/>
    <s v="Se glosa El item  con código 0301110431, descripcion implante de radio 3.5 mm correspondiente a Pertinencia en función a 6.06, por la cantidad: 1, por el valor de 3.656.250 debido a: no pertinente no se establece relación del uso con lesiones en accidente de transito||Se glosa El item  con código 18213, descripcion Sinovectomía: Cualquier articulación, excepto falanges correspondiente a Pertinencia en función a 6.23, por la cantidad: 1, por el valor de 598.600 debido a: La sinovectomía es realizada para manejo de patologías sinoviales, las cuales tienen causas diferentes a traumas derivados de accidente de tránsito y hacen parte del abordaje quirúrgico la vía de acceso para la realización del procedimiento||Se glosa El item  con código 18215, descripcion Condroplastia de hombro o rodilla correspondiente a Cobertura en función a 5.23, por la cantidad: 1, por el valor de 671.400 debido a: condroplastia no secundaria a lesiones en accidente de transito, en la resonancia se evidencia adelgazamiento del cartílago no secundario a trauma favor validar imagen en cuentas anteriores||"/>
    <n v="4"/>
    <x v="2"/>
    <s v="Pendiente de recibir Informacion."/>
    <s v="MED"/>
    <s v="27/06/2024,"/>
    <n v="3588370"/>
    <n v="73987"/>
    <n v="36994"/>
    <n v="800584156"/>
    <n v="4926250"/>
    <n v="0"/>
    <n v="0"/>
    <n v="0"/>
    <n v="0"/>
    <n v="4926250"/>
  </r>
  <r>
    <n v="104"/>
    <n v="26012"/>
    <s v="ISV26012"/>
    <n v="35445"/>
    <s v="FERNANDEZ ARBELAEZ JESUS ANTONIO"/>
    <s v="CC 16768696 "/>
    <n v="4200029510"/>
    <d v="2024-07-30T00:00:00"/>
    <x v="73"/>
    <n v="5909507"/>
    <n v="5909507"/>
    <n v="1920800"/>
    <s v="Se glosa El item  con código 19809, descripcion Proteína C reactiva PCR, prueba semicuantitativa correspondiente a Pertinencia en función a 6.08, por la cantidad: 1, por el valor de 20.700 debido a: No se considera pertinente la solicitud velocidad de sedimentación globular y proteína C reactiva toda vez que no se documenta procesos inflamatorios o sospecha de infección de tipo crónico. Tampoco se presentó ningún deterioro del estado del paciente.||Se glosa El item  con código 19977, descripcion Velocidad de sedimentación globular VSG correspondiente a Pertinencia en función a 6.08, por la cantidad: 1, por el valor de 7.900 debido a: No se considera pertinente la solicitud velocidad de sedimentación globular y proteína C reactiva toda vez que no se documenta procesos inflamatorios o sospecha de infección de tipo crónico. Tampoco se presentó ningún deterioro del estado del paciente.||Se glosa El item  con código 29112, descripcion Terapia física, sesión correspondiente a Facturacion en función a 1.04, por la cantidad: 1, por el valor de 31.800 debido a: No facturable terapia física en proceso agudo del trauma.||Se glosa El item  con código 38132, descripcion Habitación bipersonal correspondiente a Pertinencia en función a 6.01, por el tiempo correspondiente a 4 dias por el valor de 1.820.400 debido a: Se glosa 4 días de estancia no pertinente paciente con cultivos negativos extracción de material estancia corresponde en espera de remisión de la EPS, no corresponde a cobertura del accidente de transito.||Se glosa El item  con código 77702, descripcion MATERIALES E INSUMOS correspondiente a Facturacion en función a 1.06, por la cantidad: 1, por el valor de 40.000 debido a: Se glosa apósito trasparente no facturable adicional incluido en dotación estancia.||"/>
    <n v="4"/>
    <x v="2"/>
    <s v="Pendiente de recibir Informacion."/>
    <s v="MED"/>
    <s v="21/08/2024,"/>
    <n v="3869046"/>
    <n v="79774"/>
    <n v="39887"/>
    <n v="800592549"/>
    <n v="1920800"/>
    <n v="0"/>
    <n v="0"/>
    <n v="0"/>
    <n v="0"/>
    <n v="1920800"/>
  </r>
  <r>
    <n v="105"/>
    <n v="16921"/>
    <s v="ISV16921"/>
    <n v="35421"/>
    <s v="GIRALDO BUITRAGO NORBEY DE JESUS "/>
    <s v="CC 6504829 "/>
    <n v="4200019679"/>
    <d v="2024-06-06T00:00:00"/>
    <x v="74"/>
    <n v="12384213"/>
    <n v="12384213"/>
    <n v="8309813"/>
    <s v="Se glosa El item  con código 21712, descripcion Tórax correspondiente a Pertinencia en función a 6.08, por la cantidad: 1, por el valor de 719.200 debido a: no pertinente paciente con trauma en torax con auscultación normal solo dolor a la palpacion con rx normal de torax si la sospecha es fractura se debio solicitar rx de reja costal hallazgo final fractura costal no pertinente tac||Se glosa El item  con código 21715, descripcion Abdomen total correspondiente a Pertinencia en función a 6.08, por la cantidad: 1, por el valor de 946.500 debido a: no pertinente paciente no presenta signos o síntomas de lesión abdominal tiene un examen medico de ingreso sin ningún hallazgo positivo y si lo hubiese no hay escalonamiento con ecofast||Se glosa El item  con código 2201020453, descripcion MULTA TALLA M correspondiente a Tarifas en función a 2.06, por la cantidad: 1, por el valor de 235.000 debido a: mayor valor cobrado referente al valor comercial promedio para muletas se glosa la diferencia cotizado 65.000||Se glosa El item  con código IMAGEN, descripcion IOHEXOL 300MG100ML correspondiente a Facturacion en función a 1.07, por la cantidad: 4, por el valor de 548.288 debido a: medio de contraste para tomografias no pertinentes||Se glosa Los items con código 0301263874, descripcion CLAVO EXPER DE TIBIA 10 X 320 MM correspondiente a Soportes en función a 3.06, por la cantidad: 1, por el valor de 2.499.725 debido a: no adjuntan descripción quirúrgica que relacione  el material de osteosíntesis facturado||Se glosa Los items con código 0301263898, descripcion TORNILLO DE BLOQUEO DE TIBIA correspondiente a Soportes en función a 3.06, por la cantidad: 1, por el valor de 787.800 debido a: no adjuntan descripción quirúrgica que relacione  el material de osteosíntesis facturado||Se glosa Los items con código 0301263899, descripcion TORNILLO DE BLOQUEO DE TIBIA TIPO EXPERT EN TIT DE 4.5 X 35 MM correspondiente a Soportes en función a 3.06, por la cantidad: 2, por el valor de 1.575.600 debido a: no adjuntan descripción quirúrgica que relacione  el material de osteosíntesis facturado||Se glosa Los items con código 0301263901, descripcion TORNILLO DE BLOQUEO DE TIBIA TIPO EXPERT EN TIT DE 4.5 X 30 MM correspondiente a Facturacion en función a 1.06, por la cantidad: 1, por el valor de 787.800 debido a: no adjuntan descripción quirúrgica que relacione  el material de osteosíntesis facturado||Se glosa Los items con código 21602, descripcion Portátiles con fluoroscopia yo intensificador de imagen (practicado en quirófanos); al valor del estudio, agregar: correspondiente a Facturacion en función a 1.08, por la cantidad: 1, por el valor de 209.900 debido a: no adjuntan descripción quirúrgica que relacione  uso de fluoroscopia||"/>
    <n v="4"/>
    <x v="2"/>
    <s v="Pendiente de recibir Informacion."/>
    <s v="MED"/>
    <s v="24/06/2024,"/>
    <n v="3952168"/>
    <n v="81488"/>
    <n v="40744"/>
    <n v="800583641"/>
    <n v="8309813"/>
    <n v="0"/>
    <n v="0"/>
    <n v="0"/>
    <n v="0"/>
    <n v="8309813"/>
  </r>
  <r>
    <n v="106"/>
    <n v="16928"/>
    <s v="ISV16928"/>
    <n v="30662"/>
    <s v="QUIÑONES PRECIADO SAMANDA GRACIELA"/>
    <s v="CC 1010152081 "/>
    <n v="4300003729"/>
    <d v="2024-05-29T00:00:00"/>
    <x v="75"/>
    <n v="4643471"/>
    <n v="4643471"/>
    <n v="200100"/>
    <s v="Se glosa  en función a 6.23, por la cantidad: 1, por el valor de 200.100 debido a: Procedimiento 13830 incluido en procedimiento mayor, no procede a su reconocimiento ||"/>
    <n v="4"/>
    <x v="2"/>
    <s v="Pendiente de recibir Informacion."/>
    <s v="MED"/>
    <s v="18/06/2024,"/>
    <n v="4310070"/>
    <n v="88867"/>
    <n v="44434"/>
    <n v="800582629"/>
    <n v="200100"/>
    <n v="0"/>
    <n v="0"/>
    <n v="0"/>
    <n v="0"/>
    <n v="200100"/>
  </r>
  <r>
    <n v="107"/>
    <n v="10190"/>
    <s v="ISV10190"/>
    <n v="35263"/>
    <s v="GALINDEZ HOYOS LIBARDO"/>
    <s v="CC 16758471 "/>
    <n v="4200018354"/>
    <d v="2024-04-10T00:00:00"/>
    <x v="76"/>
    <n v="10748941"/>
    <n v="10748941"/>
    <n v="5710484"/>
    <s v="Se glosa El item  con código 13760, descripcion Reducción abierta de luxación acromio clavicular correspondiente a Pertinencia en función a 6.23, por la cantidad: 1, por el valor de 1.555.000 debido a: paciente con fractura de clavicula de tercio medio, esta localizacion no lesiona los ligamentos distales, no es pertinente la reparacion a este nivel, ademas la imagen radiografica no describe signos radiográficos de posible lesion, relaciones articulares conservados se reconoce al 100 porciento la osteosintesis de clavicula se glosa la diferencia||Se glosa El item  con código 13830, descripcion Sutura de fascia yo músculo yo tendón correspondiente a Facturacion en función a 1.23, por la cantidad: 1, por el valor de 200.100 debido a:  corresponde al cierre del abordaje quirúrgico ,   no  pertinente su cobro adicional ||Se glosa El item  con código 301320007, descripcion TORNILLO CORTICAL 3.5 X14 MM correspondiente a Tarifas en función a 2.10, por la cantidad: 5, por el valor de 790.6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88.480   se glosa la diferencia||Se glosa El item  con código 301320039, descripcion PLACA INNOBLOX DE CLAVICULA EN S TITANIO DER X 7 H UNIDAD correspondiente a Tarifas en función a 2.10, por la cantidad: 1, por el valor de 1.988.184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1.875.966   se glosa la diferencia||Se glosa El item  con código 301320109, descripcion TORNILLO DE BLOQUEO EN TITANIO DE 3.5 X 16 MM correspondiente a Tarifas en función a 2.10, por la cantidad: 1, por el valor de 266.4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01.600 se glosa la diferencia||Se glosa El item  con código 38132, descripcion Habitación bipersonal correspondiente a Pertinencia en función a 6.01, por el tiempo correspondiente a 2 dias por el valor de 910.200 debido a: paciente con fractura cerrada in criterios de manejo intra hospitalario, su intervención clínica pudo ser programado ambulatoriamente como urgencia diferido||"/>
    <n v="4"/>
    <x v="2"/>
    <s v="Pendiente de recibir Informacion."/>
    <s v="MED"/>
    <s v="25/04/2024,"/>
    <n v="4887303"/>
    <n v="100769"/>
    <n v="50385"/>
    <n v="800574884"/>
    <n v="5710484"/>
    <n v="0"/>
    <n v="0"/>
    <n v="0"/>
    <n v="0"/>
    <n v="5710484"/>
  </r>
  <r>
    <n v="108"/>
    <n v="18060"/>
    <s v="ISV18060"/>
    <n v="30188"/>
    <s v="ARTEAGA GETIAL SANDRA NELLY"/>
    <s v="CC 59831184 "/>
    <n v="4360002658"/>
    <d v="2024-06-06T00:00:00"/>
    <x v="77"/>
    <n v="9704193"/>
    <n v="9704193"/>
    <n v="2855400"/>
    <s v="Se glosa El item  con código 19010, descripcion Acido láctico correspondiente a Pertinencia en función a 6.08, por la cantidad: 1, por el valor de 59.800 debido a: NO PERTINENTE NO RELACIONADO CON LESIONES EN ACCIDENTE DE TRANSITO||Se glosa El item  con código 19441, descripcion Fibrinógeno correspondiente a Pertinencia en función a 6.08, por la cantidad: 1, por el valor de 31.400 debido a: NO PERTINENTE NO RELACIONADO CON LESIONES EN ACCIDENTE DE TRANSITO||Se glosa El item  con código 21712, descripcion Tórax correspondiente a Pertinencia en función a 6.08, por la cantidad: 1, por el valor de 719.200 debido a: PACIENTE CON UNICO HALLAZGO POSITIVO LACERACIONES DOLOROSAS EN TOTRAX PERO AL AL AUSCULTACION SIN HALLAZGOS SIN RX PREVIA SE GLOSA||Se glosa El item  con código 21714, descripcion Pelvis correspondiente a Pertinencia en función a 6.08, por la cantidad: 1, por el valor de 643.400 debido a: SOLO MENCIONAN TRAUMA A ESTE NIVEL PERO EN EL EXAMEN FISICVO NI MENCIONAN EXPLORACION EN PELVIS. NO PERTINENTE||Se glosa El item  con código 38132, descripcion Habitación bipersonal correspondiente a Facturacion en función a 1.01, por el tiempo correspondiente a 1 dias por el valor de 455.100 debido a: SE RECONOCE ESTNCIA EN HABITACION DE 4 O MAS CAMAS, TENIENDO EN CUENTA INFORME DE INVESTIGACION INTERMNA EN EL CUAL, CON BASE EN LOS RELATOS, ESTABLECEN QUE LA ESTANCIA FUE EN URGENCIAS NUNCA PASO A PISO SE SOLICITA AJUSTAR||Se glosa la factura con el rubro Pertinencia en función a 6.08, por la cantidad: 1, por el valor de 946.500 debido a: NO PERTINETE MENCIONAN TRAUA TORACOABDOMINAL, AL EXAMEN FISICO LO DESCRIBEN BLANDO DEPRESIBLE CON LACERACIONES Y DOLOR A LA PALPACION ECOGRAFIA PREVIA NORMAL NO HAY PERTINENCIA PARA ESTUDIO||"/>
    <n v="4"/>
    <x v="2"/>
    <s v="Pendiente de recibir Informacion."/>
    <s v="MED"/>
    <s v="24/06/2024,"/>
    <n v="6643329"/>
    <n v="136976"/>
    <n v="68488"/>
    <n v="800583641"/>
    <n v="2855400"/>
    <n v="0"/>
    <n v="0"/>
    <n v="0"/>
    <n v="0"/>
    <n v="2855400"/>
  </r>
  <r>
    <n v="109"/>
    <n v="5729"/>
    <s v="ISV5729"/>
    <n v="35052"/>
    <s v="OREJUELA  LUIS CARLOS"/>
    <s v="CC 14448412 "/>
    <n v="4200015544"/>
    <d v="2024-02-23T00:00:00"/>
    <x v="78"/>
    <n v="12384213"/>
    <n v="12384213"/>
    <n v="5074114"/>
    <s v="Se glosa El item  con código 19482, descripcion Gases arteriales correspondiente a Facturacion en función a 1.08, por la cantidad: 2, por el valor de 153.400 debido a: Son los mismos gases arteriales, no son facturables en UCI ni unidad de cuidado intermedio pues su valor está incluido en el cobro por estancia Artículo 43 del Decreto 2423 de 1996.||Se glosa El item  con código 19792, descripcion Potasio correspondiente a Pertinencia en función a 6.08, por la cantidad: 1, por el valor de 48.900 debido a: No se considera pertinente la realización de control de sodio potasio en un paciente sin trastornos hidroelectrolíticos previos o por el trauma, que tolera la vía oral y que no tiene lesiones que causen alteraciones en los niveles de electrolitos||Se glosa El item  con código 19891, descripcion Sodio correspondiente a Pertinencia en función a 6.08, por la cantidad: 1, por el valor de 40.500 debido a: No se considera pertinente la realización de control de sodio potasio en un paciente sin trastornos hidroelectrolíticos previos o por el trauma, que tolera la vía oral y que no tiene lesiones que causen alteraciones en los niveles de electrolitos||Se glosa El item  con código 21706, descripcion Senos paranasales o rinofaringe (incluye cortes axiales y coronales) correspondiente a Pertinencia en función a 6.08, por la cantidad: 1, por el valor de 758.200 debido a: paciente con tec severo, en regulares condiciones clinica esta imagen diagnostica no aporta datos clínicos relevantes que modifiquen conducta, por estado critico de paciente.||Se glosa El item  con código 21709, descripcion Columna cervical, dorsal o lumbar (espacio adicional) correspondiente a Pertinencia en función a 6.08, por la cantidad: 4, por el valor de 615.600 debido a: paciente que segun historia clinica de ingresa presenta trauma  por hiperextensión de columna cervical se reconoció estos segmentos no es pertinente realización de espacio adicional||Se glosa El item  con código 21715, descripcion Abdomen total correspondiente a Pertinencia en función a 6.08, por la cantidad: 1, por el valor de 946.500 debido a: una vez revisada historia clínica y de acuerdo con valoración médica de ingreso en urgencias se glosa tac de abdomen ; dado que no se evidencia justificación por parte del medico tratante para su solicitud ,ya que no hay antecedente de trauma abdominal, al examen fisico no  describen abdomen en tabla , sin signos de irritación  abdominal  o  algun indicio  de alteración de alguna víscera intraabdominal||Se glosa El item  con código 23116, descripcion Cateterismo vesical correspondiente a Facturacion en función a 1.23, por la cantidad: 1, por el valor de 42.900 debido a: procedimiento incluido en estancia en uci, no da lugar a cobro adicional||Se glosa El item  con código 29117, descripcion Terapia respiratoria: higiene bronquial (espirómetro incentivo, percusión, drenaje y ejercicios respiratorios), sesión correspondiente a Facturacion en función a 1.04, por la cantidad: 4, por el valor de 127.200 debido a: no da lugar a cobro de terapias   ya que se encuentran incluidas en la tarifa estancia en uci , artículo 43 y 44 Decreto al 2423 96 ||Se glosa El item  con código 37507, descripcion Intubación orotraqueal (exclusivamente en casos de reanimación) correspondiente a Facturacion en función a 1.23, por la cantidad: 1, por el valor de 173.200 debido a: procedimiento incluido en estancia en uci, no da lugar a cobro adicional||Se glosa El item  con código 6102, descripcion Toracostomía con drenaje cerrado correspondiente a Tarifas en función a 2.23, por la cantidad: 1, por el valor de 796.300 debido a: mayor valor cobrado segun manual tarifario se glosa la diferencia||Se glosa El item  con código 77701, descripcion MEDICAMENTOS correspondiente a Pertinencia en función a 6.07, por la cantidad: 1, por el valor de 1.371.414 debido a: no se reconoce medio de contraste en  imagenes diagnsoticas no pertinentes||"/>
    <n v="4"/>
    <x v="2"/>
    <s v="Pendiente de recibir Informacion."/>
    <s v="MED"/>
    <s v="12/03/2024,"/>
    <n v="7090796"/>
    <n v="146202"/>
    <n v="73101"/>
    <n v="800568389"/>
    <n v="5074114"/>
    <n v="0"/>
    <n v="0"/>
    <n v="0"/>
    <n v="0"/>
    <n v="5074114"/>
  </r>
  <r>
    <n v="110"/>
    <n v="8484"/>
    <s v="ISV8484"/>
    <n v="35151"/>
    <s v="CUESTA MORENO GUSTAVO ADOLFO"/>
    <s v="CC 1113520558 "/>
    <n v="4200013665"/>
    <d v="2024-03-20T00:00:00"/>
    <x v="79"/>
    <n v="12030136"/>
    <n v="12030136"/>
    <n v="3696500"/>
    <s v="Se glosa El item  con código 14103, descripcion Drenaje, curetaje, secuestrectomía, falanges (una a dos) correspondiente a Facturacion en función a 1.23, por la cantidad: 1, por el valor de 474.400 debido a: Lo descrito en la nota quirúrgica no soporta la realización de drenaje, curetaje y secuestrectomía toda vez que no se menciona osteomielitis presencia de fragmentos óseos necróticos que requirieran alguna extracción, la preparación ósea y la limpieza de los fragmentos hacen parte integral de los procedimientos de osteosíntesis y reducción abierta de fracturas.||Se glosa El item  con código 15282, descripcion Dermoabración cara (parcial) correspondiente a Pertinencia en función a 6.23, por la cantidad: 1, por el valor de 1.972.500 debido a: Las lesiones descritas en region frontal y nasal  corresponden a menos del 5 del área corporal total según la tabla de LundBrowder avalada y utilizada internacionalmente para el cálculo de superficie corporal por segmentos,   su manejo puede realizarse en sala de curaciones,no se considera pertinente el cobro de un procedimientomayor al realizado||Se glosa El item  con código 19290, descripcion suero, orina y otros correspondiente a Pertinencia en función a 6.08, por la cantidad: 1, por el valor de 19.800 debido a: No se considera pertinente la realización de control de sodio potasio en un paciente sin trastornos hidroelectrolíticos previos o por el trauma, que tolera la vía oral y que no tiene lesiones que causen alteraciones en los niveles de electrolitos||Se glosa El item  con código 19792, descripcion Potasio correspondiente a Pertinencia en función a 6.08, por la cantidad: 1, por el valor de 48.900 debido a: No se considera pertinente la realización de control de sodio potasio en un paciente sin trastornos hidroelectrolíticos previos o por el trauma, que tolera la vía oral y que no tiene lesiones que causen alteraciones en los niveles de electrolitos||Se glosa El item  con código 21709, descripcion Columna cervical, dorsal o lumbar (espacio adicional) correspondiente a Pertinencia en función a 6.08, por la cantidad: 3, por el valor de 461.700 debido a: una vez revisada historia clínica y de acuerdo con valoración médica de ingreso en urgencias se glosa imagen de columna   ; dado que no se evidencia justificación por parte del medico tratante para su solicitud,  puesto que no se evidencia , crepitación , deformidad en columna, que indique lesion en algun cuerpo vertebral , el dolor no es indicación de estudio imagenológico||Se glosa El item  con código 21712, descripcion Tórax correspondiente a Pertinencia en función a 6.08, por la cantidad: 1, por el valor de 719.200 debido a: Una vez revisada historia clínica y de acuerdo con valoración médica de ingreso en urgencias no se evidencia reporte de lesiones Oseas o trauma de tejidos blandos, areas de crepitación  o zonas de hipoventilación a nivel de torax,  sin  imagen radiografica de torax  con hallazgos positivos que justifiquen escalonamiento imagenologico||"/>
    <n v="4"/>
    <x v="2"/>
    <s v="Pendiente de recibir Informacion."/>
    <s v="MED"/>
    <s v="08/04/2024,"/>
    <n v="8083627"/>
    <n v="166673"/>
    <n v="83336"/>
    <n v="800572382"/>
    <n v="3696500"/>
    <n v="0"/>
    <n v="0"/>
    <n v="0"/>
    <n v="0"/>
    <n v="3696500"/>
  </r>
  <r>
    <n v="111"/>
    <n v="11345"/>
    <s v="ISV11345"/>
    <n v="39815"/>
    <s v="CORDOBA AYALA CRISTIAN ENRIQUE"/>
    <s v="CC 1114816709 "/>
    <n v="5350045170"/>
    <d v="2024-04-10T00:00:00"/>
    <x v="80"/>
    <n v="12384213"/>
    <n v="12384213"/>
    <n v="3936046"/>
    <s v="Preglosa Técnica por Proceso, diferencia de valor en Código: 39202  Derechos de sala para curaciones.||Se glosa El item  con código 19509, descripcion Hemoclasificación (grupo sanguíneo y factor RH) correspondiente a Facturacion en función a 1.08, por la cantidad: 1, por el valor de 43.800 debido a: su valor está incluido en la tarifa de procesamiento||Se glosa El item  con código 19510, descripcion Hemoclasificación, prueba globular correspondiente a Facturacion en función a 1.08, por la cantidad: 1, por el valor de 18.200 debido a: su valor está incluido en la tarifa de procesamiento||Se glosa El item  con código 19511, descripcion Hemoclasificación, prueba sérica correspondiente a Facturacion en función a 1.08, por la cantidad: 1, por el valor de 48.500 debido a: su valor está incluido en la tarifa de procesamiento||Se glosa El item  con código 21709, descripcion Columna cervical, dorsal o lumbar (espacio adicional) correspondiente a Pertinencia en función a 6.08, por la cantidad: 4, por el valor de 615.600 debido a: no se evidencia justificación por parte del medico tratante para su solicitud,  puesto que no se evidencia ,  deformidad en columna,  disestesias, u otro signo clínico que indique lesión en algún cuerpo vertebral , el dolor no es indicación de estudio imagenológico.||Se glosa El item  con código 23116, descripcion Cateterismo vesical correspondiente a Facturacion en función a 1.23, por la cantidad: 1, por el valor de 42.900 debido a: procedimiento incluido en estancia de ucin, no facturable||Se glosa El item  con código 301022731, descripcion BARRA FIBRA correspondiente a Tarifas en función a 2.10, por la cantidad: 1, por el valor de 524.546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130.000  se glosa la diferencia||Se glosa El item  con código 301023503, descripcion TORNILLO SHANZ AC 6.0 AUTOPERFORANTE 20050 correspondiente a Tarifas en función a 2.10, por la cantidad: 4, por el valor de 1.264.0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89.000 se glosa la diferencia||Se glosa El item  con código 38825, descripcion Sala especial correspondiente a Pertinencia en función a 6.01, por el tiempo correspondiente a 2 dias por el valor de 1.297.200 debido a: paciente  en ucin, en pop inemdiato por rego de inestabilidad ehmodinamica se reconocen 24 de vigilancia en la unidad, paciente estable postquirugico sin ningun tipo de soporte, con mejoria de tensiones arteriales media superior a 60, se considera paciente pudo continuar vigilancia en bipersonal, ||"/>
    <n v="4"/>
    <x v="2"/>
    <s v="Pendiente de recibir Informacion."/>
    <s v="MED"/>
    <s v="25/04/2024,"/>
    <n v="8194722"/>
    <n v="168963"/>
    <n v="84482"/>
    <n v="800574884"/>
    <n v="3936046"/>
    <n v="0"/>
    <n v="0"/>
    <n v="0"/>
    <n v="0"/>
    <n v="3936046"/>
  </r>
  <r>
    <n v="112"/>
    <n v="23375"/>
    <s v="ISV23375"/>
    <n v="30497"/>
    <s v="ALMARIO PAUSA MIGUEL ANGEL"/>
    <s v="CC 1002922129 "/>
    <n v="6600004631"/>
    <d v="2024-07-16T00:00:00"/>
    <x v="40"/>
    <n v="12384213"/>
    <n v="12384213"/>
    <n v="3615400"/>
    <s v="Se glosa El item  con código 13240, descripcion Injerto óseo en cúbito o radio correspondiente a Pertinencia en función a 6.23, por la cantidad: 1, por el valor de 3.005.600 debido a: El injerto óseo hace referencia a un procedimiento quirúrgico para la obtención de un fragmentoóseo autólogo, modelado del mismo e inserción en el sitio que presenta pérdida de tejido. Por lo anterior no se considera pertinente el cobro del procedimiento sin descripcion quirurgica acorde||Se glosa El item  con código 21715, descripcion Abdomen total correspondiente a Pertinencia en función a 6.08, por la cantidad: 1, por el valor de 609.800 debido a: no pertinente paciente con trauma a este nivel sin signos de irritación peritoneal solo describen blando depresible dolor a la palpacion profunda se recono ce la diferencia con ecofast||"/>
    <n v="4"/>
    <x v="2"/>
    <s v="Pendiente de recibir Informacion."/>
    <s v="MED"/>
    <s v="06/08/2024,"/>
    <n v="8505749"/>
    <n v="175376"/>
    <n v="87688"/>
    <n v="800590837"/>
    <n v="3615400"/>
    <n v="0"/>
    <n v="0"/>
    <n v="0"/>
    <n v="0"/>
    <n v="3615400"/>
  </r>
  <r>
    <n v="113"/>
    <n v="14847"/>
    <s v="ISV14847"/>
    <n v="35347"/>
    <s v="OROZCO VALENCIA MARIA RUBIELA"/>
    <s v="CC 24718809 "/>
    <n v="4200021703"/>
    <d v="2024-05-21T00:00:00"/>
    <x v="81"/>
    <n v="12384213"/>
    <n v="12384213"/>
    <n v="3252700"/>
    <s v="Se glosa El item  con código 16206, descripcion Curetaje óseo, maxilar o mandibular correspondiente a Pertinencia en función a 6.23, por la cantidad: 1, por el valor de 1.288.300 debido a: Lo descrito en la nota quirúrgica no soporta la realización de drenaje, curetaje y secuestrectomía toda vez que no se menciona osteomielitis presencia de fragmentos óseos necróticos que requirieran alguna extracción, la preparación ósea y la limpieza de los fragmentos hacen parte integral de los procedimientos de osteosíntesis y reducción abierta de fracturas.||Se glosa la factura con el rubro Pertinencia en función a 6.23, por la cantidad: 1, por el valor de 1.964.400 debido a: segun informe quirúrgico,  el procedimiento realizado no corresponde al facturado dado que no se describe procedimiento quirúrgico  ampliación de paredes óseas y  reposicionamiento  el globo ocular  procedimiento indicado  para  reducir la presión existente en la cavidad de la órbita. ||"/>
    <n v="4"/>
    <x v="2"/>
    <s v="Pendiente de recibir Informacion."/>
    <s v="MED"/>
    <s v="06/06/2024,"/>
    <n v="8857568"/>
    <n v="182630"/>
    <n v="91315"/>
    <n v="800581181"/>
    <n v="3252700"/>
    <n v="0"/>
    <n v="0"/>
    <n v="0"/>
    <n v="0"/>
    <n v="3252700"/>
  </r>
  <r>
    <n v="114"/>
    <n v="16101"/>
    <s v="ISV16101"/>
    <n v="35403"/>
    <s v="IDROBO VALLEJO JOSE JAIR"/>
    <s v="CC 16669505 "/>
    <n v="4200018188"/>
    <d v="2024-05-21T00:00:00"/>
    <x v="82"/>
    <n v="11264929"/>
    <n v="11264929"/>
    <n v="1870254"/>
    <s v="Se glosa El item  con código 0301320007, descripcion TORNILLO CORTICAL AUTORROSCANTE  EN TITANIO 3.5 X 14 MM correspondiente a Tarifas en función a 2.06, por la cantidad: 6, por el valor de 678.384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para cada tornillo 133.536||Se glosa El item  con código 0301320024, descripcion TORNILLO CORTICAL  24 X 12 MM correspondiente a Tarifas en función a 2.06, por la cantidad: 1, por el valor de 113.064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para tornillo 133536||Se glosa El item  con código 0301320039, descripcion PLACA INNOBLOX DE CLAVICULA EN S correspondiente a Tarifas en función a 2.06, por la cantidad: 1, por el valor de 878.706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para placa es de 2.985.444||Se glosa El item  con código 13100, descripcion Drenaje, curetaje, secuestrectomía, de escápula y clavícula correspondiente a Pertinencia en función a 6.23, por la cantidad: 1, por el valor de 200.100 debido a: Lo descrito en la nota quirúrgica no soporta la realización de drenaje, curetaje y secuestrectomía toda vez que no se menciona osteomielitis presencia de fragmentos óseos necróticos que requirieran alguna extracción, la preparación ósea y la limpieza de los fragmentos hacen parte integral de los procedimientos de osteosíntesis y reducción abierta de fracturas.||"/>
    <n v="4"/>
    <x v="2"/>
    <s v="Pendiente de recibir Informacion."/>
    <s v="MED"/>
    <s v="13/06/2024,"/>
    <n v="9112834"/>
    <n v="187894"/>
    <n v="93947"/>
    <n v="800581839"/>
    <n v="1870254"/>
    <n v="0"/>
    <n v="0"/>
    <n v="0"/>
    <n v="0"/>
    <n v="1870254"/>
  </r>
  <r>
    <n v="115"/>
    <n v="26554"/>
    <s v="ISV26554"/>
    <n v="35596"/>
    <s v="ALEGRIA MONTAÑO DANNA PAMELA"/>
    <s v="CC 1115448820 "/>
    <n v="4200022263"/>
    <d v="2024-07-31T00:00:00"/>
    <x v="28"/>
    <n v="15671682"/>
    <n v="15671682"/>
    <n v="6110235"/>
    <s v="Se glosa El item  con código 0301021805, descripcion CLAVO DE BLOQUEO correspondiente a Tarifas en función a 2.06, por la cantidad: 1, por el valor de 4.512.935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para clavo bloqueo es de 3.423.040 se glosa la diferencia||Se glosa El item  con código 13830, descripcion Sutura de fascia yo músculo yo tendón correspondiente a Facturacion en función a 1.23, por la cantidad: 1, por el valor de 1.395.800 debido a: procedimiento sobrefacturado se reconoce solo una vez se glosa la diferencia||Se glosa El item  con código 19010, descripcion Acido láctico correspondiente a Pertinencia en función a 6.08, por la cantidad: 1, por el valor de 59.800 debido a: no relacionado con lesiones en accidente de transito||Se glosa El item  con código 19509, descripcion Hemoclasificación (grupo sanguíneo y factor RH) correspondiente a Facturacion en función a 1.07, por la cantidad: 1, por el valor de 43.800 debido a: incluida en prueba cruzada ||Se glosa El item  con código 19511, descripcion Hemoclasificación, prueba sérica correspondiente a Facturacion en función a 1.08, por la cantidad: 1, por el valor de 48.500 debido a: incluido en prueba cruzada mayor||Se glosa El item  con código 39141, descripcion Consulta ambulatoria de medicina general correspondiente a Facturacion en función a 1.02, por la cantidad: 1, por el valor de 49.400 debido a: no facturable medicina general incluida en estancia||"/>
    <n v="4"/>
    <x v="2"/>
    <s v="Pendiente de recibir Informacion."/>
    <s v="MED"/>
    <s v="21/08/2024,"/>
    <n v="9274604"/>
    <n v="191229"/>
    <n v="95614"/>
    <n v="800592549"/>
    <n v="6110235"/>
    <n v="0"/>
    <n v="0"/>
    <n v="0"/>
    <n v="0"/>
    <n v="6110235"/>
  </r>
  <r>
    <n v="116"/>
    <n v="15692"/>
    <s v="ISV15692"/>
    <n v="35400"/>
    <s v="GONZALEZ ROLDAN DANA GABRIELA"/>
    <s v="CC 1109660828 "/>
    <n v="4200027919"/>
    <d v="2024-05-21T00:00:00"/>
    <x v="83"/>
    <n v="12384213"/>
    <n v="12384213"/>
    <n v="2645800"/>
    <s v="Se glosa El item  con código 14163, descripcion Reducción abierta fractura falanges mano (una a dos) correspondiente a Facturacion en función a 1.23, por la cantidad: 1, por el valor de 579.600 debido a: LIQUIDACION ERRONEA DEL PROCEDIEMINTO SE REALIZAN TODOS EN LA MISMA REGION ANATOMICA POR LO CUAL SOLO SION FACTURABLES DERECHOS DE SALA DEL PRINCIPAL QUE ES GRUPO 20 LOS OTROS DERECHOS DE SALA Y MATERIALES NO SON FACTURABLES UNICAMENTE SE RECONOCEN LOS HONORARIOS ||Se glosa El item  con código 14234, descripcion Injerto de tendón flexor un dedo correspondiente a Facturacion en función a 1.23, por la cantidad: 1, por el valor de 718.700 debido a: LIQUIDACION ERRONEA DEL PROCEDIEMINTO SE REALIZAN TODOS EN LA MISMA REGION ANATOMICA POR LO CUAL SOLO SION FACTURABLES DERECHOS DE SALA DEL PRINCIPAL QUE ES GRUPO 20 LOS OTROS DERECHOS DE SALA Y MATERIALES NO SON FACTURABLES UNICAMENTE SE RECONOCEN LOS HONORARIOS ||Se glosa El item  con código 21706, descripcion Senos paranasales o rinofaringe (incluye cortes axiales y coronales) correspondiente a Pertinencia en función a 6.08, por la cantidad: 1, por el valor de 758.200 debido a: PACIENTE CON HERIDA UNICA EN CARA SUPRA CILIAR SE TIENE REGISTRO FOTOGRAFICO SIN SIGNOS AL EXAMEN FISICO COMO DEFORMIDAD, CREPITACION, U OTROS QUE SUGUERAN FRACTURA SIN ESCALONAMIENTO DIAGNOSTICO SE CONSITERA TAC DE CARA NO PERTINENTE||Se glosa El item  con código 21716, descripcion Extremidades y articulaciones correspondiente a Pertinencia en función a 6.08, por la cantidad: 1, por el valor de 589.300 debido a: TAC DE CODO NO PERTINENTE SIN LESIONES EN IMAGENES PREVIAS QUE REQUIERQAN MAS ESPECIFICIDAD||"/>
    <n v="4"/>
    <x v="2"/>
    <s v="Pendiente de recibir Informacion."/>
    <s v="MED"/>
    <s v="06/06/2024,"/>
    <n v="9446261"/>
    <n v="194768"/>
    <n v="97384"/>
    <n v="800581181"/>
    <n v="2645800"/>
    <n v="0"/>
    <n v="0"/>
    <n v="0"/>
    <n v="0"/>
    <n v="2645800"/>
  </r>
  <r>
    <n v="117"/>
    <n v="30396"/>
    <s v="ISV30396"/>
    <n v="35644"/>
    <s v="ALVAREZ CAMAYO JAIRO EMIR"/>
    <s v="CC 16943864 "/>
    <n v="4200015947"/>
    <d v="2024-08-29T00:00:00"/>
    <x v="54"/>
    <n v="16999434"/>
    <n v="16999434"/>
    <n v="16999434"/>
    <s v="Se glosa  en función a 1.12, por la cantidad: 1, por el valor de 4.615.221 debido a: No se reconoce valor facturado teniendo en cuenta lo establecido en el  decreto 2497 de 2022: para las pólizas expedidas a partir del 19 de diciembre de 2022 solo se tendrá cobertura de 300 SMDLV por valor de 12.384.213 pesos||Se glosa El item  con código 13570, descripcion Reducción abierta fractura tibia yo peroné correspondiente a Facturacion en función a 1.23, por la cantidad: 1, por el valor de 1.972.500 debido a: reduccion abierta no facturable la alineacion en necesaria para la aplicacion de tutor llevar externo cod 13583 facturado se glosa la diferencia de ese procedimiento al 100 grupo 8 y glosar la reducción al 100||Se glosa El item  con código 21712, descripcion Tórax correspondiente a Pertinencia en función a 6.08, por la cantidad: 1, por el valor de 503.400 debido a: no pertinente trauma en tórax con radiografía normal examen cardiovascular sin hallazgos positivos ||"/>
    <n v="4"/>
    <x v="2"/>
    <s v="Pendiente de recibir Informacion."/>
    <s v="MED"/>
    <s v="10/09/2024,"/>
    <n v="9611064"/>
    <n v="198166"/>
    <n v="99083"/>
    <n v="800596761"/>
    <n v="7091121"/>
    <n v="0"/>
    <n v="0"/>
    <n v="0"/>
    <n v="0"/>
    <n v="7091121"/>
  </r>
  <r>
    <n v="118"/>
    <n v="18876"/>
    <s v="ISV18876"/>
    <n v="33291"/>
    <s v="MANJARREZ CARABALI JOSE RAMON"/>
    <s v="CC 1001274217 "/>
    <n v="7000016271"/>
    <d v="2024-06-13T00:00:00"/>
    <x v="84"/>
    <n v="12384213"/>
    <n v="12384213"/>
    <n v="1943900"/>
    <s v="Se glosa El item  con código 15140, descripcion Colgajo de piel regional correspondiente a Facturacion en función a 1.05, por la cantidad: 1, por el valor de 655.600 debido a: NO FACTURABLES DERECHOS DE SALA NI MATERIALES COLGAJO EN MUCHOSA ORAL MISMA REGION ANATOMICA DE REDUCCION ABIERTA FRACTURA ALVEOLAR INTRAORAL||Se glosa El item  con código 16206, descripcion Curetaje óseo, maxilar o mandibular correspondiente a Pertinencia en función a 6.23, por la cantidad: 1, por el valor de 1.288.300 debido a: Lo descrito en la nota quirúrgica no soporta la realización de drenaje, curetaje y secuestrectomía toda vez que no se menciona osteomielitis presencia de fragmentos óseos necróticos que requirieran alguna extracción, la preparación ósea y la limpieza de los fragmentos hacen parte integral de los procedimientos mayores facrturados y mas relevante no esta descrito||"/>
    <n v="4"/>
    <x v="2"/>
    <s v="Pendiente de recibir Informacion."/>
    <s v="MED"/>
    <s v="27/06/2024,"/>
    <n v="10127104"/>
    <n v="208806"/>
    <n v="104403"/>
    <n v="800584665"/>
    <n v="1943900"/>
    <n v="0"/>
    <n v="0"/>
    <n v="0"/>
    <n v="0"/>
    <n v="1943900"/>
  </r>
  <r>
    <n v="119"/>
    <n v="19821"/>
    <s v="ISV19821"/>
    <n v="30187"/>
    <s v="BARONA ARANDA JOPRGE ARMANDO"/>
    <s v="CC 1116440364 "/>
    <n v="4360002658"/>
    <d v="2024-06-18T00:00:00"/>
    <x v="77"/>
    <n v="12384213"/>
    <n v="12384213"/>
    <n v="1290300"/>
    <s v="Se glosa El item  con código 29117, descripcion Terapia respiratoria: higiene bronquial (espirómetro incentivo, percusión, drenaje y ejercicios respiratorios), sesión correspondiente a Facturacion en función a 1.04, por la cantidad: 4, por el valor de 127.200 debido a: No se considera pertinente la realización diaria de   terapia respiratoria teniendo en cuenta que el paciente no presentaba desaturación, signos de dificultad respiratoria dados por taquipnea o tirajes. ||Se glosa El item  con código 35102, descripcion Valoración por Psicólogo correspondiente a Facturacion en función a 1.04, por la cantidad: 1, por el valor de 33.800 debido a: no pertinente no soportada no relacionada con lesiones en accidente de transito||Se glosa El item  con código 37701, descripcion Consulta social, sesión correspondiente a Facturacion en función a 1.04, por la cantidad: 1, por el valor de 25.600 debido a: no pertinente no soportada no relacionada con lesiones en accidente de transito||Se glosa El item  con código 38825, descripcion Sala especial correspondiente a Pertinencia en función a 6.01, por el tiempo correspondiente a 1 dias por el valor de 1.103.700 debido a: no pertinente paciente estable sin soportes se reconoce diferencia con básica||"/>
    <n v="4"/>
    <x v="2"/>
    <s v="Pendiente de recibir Informacion."/>
    <s v="MED"/>
    <s v="05/07/2024,"/>
    <n v="10761096"/>
    <n v="221878"/>
    <n v="110939"/>
    <n v="800585666"/>
    <n v="1290300"/>
    <n v="0"/>
    <n v="0"/>
    <n v="0"/>
    <n v="0"/>
    <n v="1290300"/>
  </r>
  <r>
    <n v="120"/>
    <n v="15689"/>
    <s v="ISV15689"/>
    <n v="35395"/>
    <s v="JOJOA LIZCANO SEBASTIAN"/>
    <s v="CC 1005785398 "/>
    <n v="4200027919"/>
    <d v="2024-05-21T00:00:00"/>
    <x v="83"/>
    <n v="12384213"/>
    <n v="12384213"/>
    <n v="1003800"/>
    <s v="Se glosa El item  con código 13170, descripcion Osteosíntesis en clavícula correspondiente a Pertinencia en función a 6.23, por la cantidad: 1, por el valor de 655.600 debido a: esta mal liquidado el procedimiento es misma region de la reduccion de fractura distal de clavicula solo hacen ampliacion de la via de ingreso por tanto n o hay lugar a cobro de materiales ni derechos de sala del grupo menor en este caso la osteosintesis, solo se reconocen los honorarios al 50||Se glosa El item  con código 13830, descripcion Sutura de fascia yo músculo yo tendón correspondiente a Facturacion en función a 1.23, por la cantidad: 1, por el valor de 348.200 debido a: mal liquidado es en la misma region que el principal por la misma especialidad, colgajo de piel regional, por lo cual no hay lugar a cobro de materiales ni derechos de sala, solo se reconocen para la sutura los honorarios||"/>
    <n v="4"/>
    <x v="2"/>
    <s v="Pendiente de recibir Informacion."/>
    <s v="MED"/>
    <s v="06/06/2024,"/>
    <n v="11039001"/>
    <n v="227608"/>
    <n v="113804"/>
    <n v="800581181"/>
    <n v="1003800"/>
    <n v="0"/>
    <n v="0"/>
    <n v="0"/>
    <n v="0"/>
    <n v="1003800"/>
  </r>
  <r>
    <n v="121"/>
    <n v="27933"/>
    <s v="ISV27933"/>
    <n v="35606"/>
    <s v="NN  NN"/>
    <s v="AS 76001D0276 "/>
    <n v="4200030200"/>
    <d v="2024-08-20T00:00:00"/>
    <x v="71"/>
    <n v="17000464"/>
    <n v="17000464"/>
    <n v="17000464"/>
    <s v="Se glosa El item  con código 13500, descripcion Drenaje, curetaje, secuestrectomía, de tibia o peroné correspondiente a Pertinencia en función a 6.23, por la cantidad: 1, por el valor de 1.471.600 debido a: NO DESCRITO EN NOTA QUIRURGICA NO SOPORTADO||Se glosa El item  con código 2201020453, descripcion MULTA TALLA M correspondiente a Tarifas en función a 2.06, por la cantidad: 1, por el valor de 235.000 debido a: se glosa mayor valor cobrado en muletas, se reconoce de acuerdo al precio promedio de mercado por valor de  65.000, se glosa la diferencia||Se glosa El item  con código 29112, descripcion Terapia física, sesión correspondiente a Pertinencia en función a 6.04, por la cantidad: 3, por el valor de 95.400 debido a: No se considera pertinente la realización diaria de terapia físicas  toda vez que no cumplen con el objetivo principal de rehabilitación, al generar sobrecargas musculares  en paciente que sufre accidente de transito ||Se glosa El item  con código 29117, descripcion Terapia respiratoria: higiene bronquial (espirómetro incentivo, percusión, drenaje y ejercicios respiratorios), sesión correspondiente a Pertinencia en función a 6.04, por la cantidad: 7, por el valor de 222.600 debido a: No se considera pertinente la realización diaria de   terapia respiratoria teniendo en cuenta que el paciente no presentaba desaturación, signos de dificultad respiratoria dados por taquipnea o tirajes. ||Se glosa la factura con el rubro Pertinencia en función a 6.01, por el tiempo correspondiente a 4 dias por el valor de 2.594.400 debido a: NO PERTINENTE PACIENTE CONCIENTE SIN DEFICIT NEUROLOGICO TAC CEREBRAL NORMAL CON TRATAMIENTO QUIRURGICO SIN COMPLICACIONES SIN SOPORTES HEMODINAMICO NI RESPIRATORIO SIN ALTERACION HEMODINAMICA SE HOLOMOLOGA||"/>
    <n v="4"/>
    <x v="2"/>
    <s v="Pendiente de recibir Informacion."/>
    <s v="MED"/>
    <s v="05/09/2024,"/>
    <n v="12010020"/>
    <n v="247629"/>
    <n v="123815"/>
    <n v="800596111"/>
    <n v="4619000"/>
    <n v="0"/>
    <n v="0"/>
    <n v="0"/>
    <n v="0"/>
    <n v="4619000"/>
  </r>
  <r>
    <n v="122"/>
    <n v="6941"/>
    <s v="ISV6941"/>
    <n v="30431"/>
    <s v="FRANCO MONTES RICARDO ALEXANDER"/>
    <s v="CC 94506129 "/>
    <n v="6600004497"/>
    <d v="2024-03-05T00:00:00"/>
    <x v="85"/>
    <n v="33024569"/>
    <n v="33024569"/>
    <n v="15432582"/>
    <s v="Se glosa El item  con código 0301022572, descripcion Tornillo shanz ac 6.0 autoperforante 20040 correspondiente a Tarifas en función a 2.10, por la cantidad: 4, por el valor de 1.024.0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149.000   se glosa la diferencia||Se glosa El item  con código 0301022731, descripcion BARRA FRIBRA DE CARBONO14X400 correspondiente a Tarifas en función a 2.10, por la cantidad: 1, por el valor de 465.546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189.000   se glosa la diferencia||Se glosa El item  con código 0301320003, descripcion TORNILLO CORTICAL 3.5 X 14 MM correspondiente a Tarifas en función a 2.10, por la cantidad: 5, por el valor de 632.48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88.480  se glosa la diferencia||Se glosa El item  con código 0301320004, descripcion TORNILLO CORTICAL 3.5 X 16 MM correspondiente a Tarifas en función a 2.10, por la cantidad: 4, por el valor de 632.48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88.480 se glosa la diferencia||Se glosa El item  con código 0301320038, descripcion TORNILLO CORTICAL AUTOTARRAJANTE 3.5 X 18 MM correspondiente a Tarifas en función a 2.10, por la cantidad: 4, por el valor de 632.48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88.480 se glosa la diferencia||Se glosa El item  con código 0301320075, descripcion PLACA BLOQUEADA INNOBLOX DE 3.5 X 8 H correspondiente a Tarifas en función a 2.10, por la cantidad: 1, por el valor de 1.406.198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1.598.625 se glosa la diferencia||Se glosa El item  con código 0301320193, descripcion PLACA BLOQUEADA INNOBLOX DE 3.5 X 12 H correspondiente a Tarifas en función a 2.10, por la cantidad: 1, por el valor de 1.406.198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1.598.625 se glosa la diferencia||Se glosa El item  con código 13200, descripcion Drenaje, curetaje, secuestrectomía, de cúbito o radio correspondiente a Pertinencia en función a 6.23, por la cantidad: 1, por el valor de 2.191.800 debido a: Lo descrito en la nota quirúrgica no soporta la realización de drenaje, curetaje y secuestrectomía toda vez que no se menciona osteomielitis presencia de fragmentos óseos necróticos que requirieran alguna extracción, la preparación ósea y la limpieza de los fragmentos hacen parte integral de los procedimientos de osteosíntesis y reducción abierta de fracturas.||Se glosa El item  con código 13400, descripcion Drenaje, curetaje, secuestrectomía, de fémur correspondiente a Facturacion en función a 1.23, por la cantidad: 1, por el valor de 1.231.900 debido a: Lo descrito en la nota quirúrgica no soporta la realización de drenaje, curetaje y secuestrectomía toda vez que no se menciona osteomielitis presencia de fragmentos óseos necróticos que requirieran alguna extracción, la preparación ósea y la limpieza de los fragmentos hacen parte integral de los procedimientos quirugicos mayores como reducción abierta de fracturas.||Se glosa El item  con código 14332, descripcion Ligamentorrafia o reinserción ligamentos (una a dos) correspondiente a Pertinencia en función a 6.23, por la cantidad: 1, por el valor de 3.005.600 debido a:  La imagen radiológica no  describen signos de lesión ligamentaria, Las superficies y relación articular estan conservadas ademas   al alinear las estructuras óseas los tejidos blandos se recuperan.||Se glosa El item  con código 19509, descripcion Hemoclasificación (grupo sanguíneo y factor RH) correspondiente a Facturacion en función a 1.08, por la cantidad: 1, por el valor de 43.800 debido a: su valor está incluido en la tarifa de procesamiento||Se glosa El item  con código 19511, descripcion Hemoclasificación, prueba sérica correspondiente a Facturacion en función a 1.08, por la cantidad: 1, por el valor de 48.500 debido a: su valor está incluido en la tarifa de procesamiento||Se glosa El item  con código 21706, descripcion Senos paranasales o rinofaringe (incluye cortes axiales y coronales) correspondiente a Pertinencia en función a 6.08, por la cantidad: 1, por el valor de 758.200 debido a: No se considera pertinente la realización de tomografía facial o de senos paranasales en un paciente sin deformidad ósea, alteraciones respiratorias, sangrados ni sospecha de fractura o anormalidades en el examen físico  unicamente col lesion de labio||Se glosa El item  con código 21715, descripcion Abdomen total correspondiente a Pertinencia en función a 6.08, por la cantidad: 1, por el valor de 946.500 debido a: una vez revisada historia clínica y de acuerdo con valoración médica de ingreso en urgencias se glosa tac de abdomen ; dado que no se evidencia justificación por parte del medico tratante para su solicitud ,ya que no hay antecedente de trauma abdominal, al examen fisico no  describen abdomen en tabla , sin signos de irritación  abdominal  o  algun indicio  de alteración de alguna víscera intraabdominal||Se glosa El item  con código 37401, descripcion Curación simple con inmovilización correspondiente a Facturacion en función a 1.08, por la cantidad: 2, por el valor de 58.600 debido a: su valor está incluido en la tarifa de procesamiento||Se glosa El item  con código 38525, descripcion Sala especial correspondiente a Pertinencia en función a 6.01, por el tiempo correspondiente a 1 dias por el valor de 948.300 debido a: paciente sin criterios de manejo en uci, paciente estable hemodinamicamente, sin ningun tipo de soporte, se reconoce unidad de cuidado intermedio se glosa la diferencia||"/>
    <n v="4"/>
    <x v="2"/>
    <s v="Pendiente de recibir Informacion."/>
    <s v="MED"/>
    <s v="22/03/2024,"/>
    <n v="17064227"/>
    <n v="351840"/>
    <n v="175920"/>
    <n v="800570112"/>
    <n v="15432582"/>
    <n v="0"/>
    <n v="0"/>
    <n v="0"/>
    <n v="0"/>
    <n v="15432582"/>
  </r>
  <r>
    <n v="123"/>
    <n v="23540"/>
    <s v="ISV23540"/>
    <n v="32658"/>
    <s v="PINZON CARDONA HECTOR"/>
    <s v="CC 7537332 "/>
    <n v="3000011332"/>
    <d v="2024-07-11T00:00:00"/>
    <x v="24"/>
    <n v="70134"/>
    <n v="70134"/>
    <n v="70134"/>
    <s v="Se glosa  en función a 2.07, por la cantidad: 14, por el valor de 10.080 debido a: Los valores que vienen relacionados yo justificados en los soportes de la factura de metocarbamol 750 mg, presentan diferencias significativas respecto de los valores de distribución, venta yo comercialización para medicamentos yo materiales de las compañías que producen con estándares de calidad superior. En atención a lo anterior, el valor de reconocimiento metocarbamol 750 mg, es de 350.||"/>
    <n v="5"/>
    <x v="3"/>
    <s v="Pendiente de recibir Informacion."/>
    <s v="MED"/>
    <s v="26/07/2024,"/>
    <n v="58252"/>
    <n v="1201"/>
    <n v="601"/>
    <n v="800589581"/>
    <n v="10080"/>
    <n v="0"/>
    <n v="0"/>
    <n v="0"/>
    <n v="0"/>
    <n v="10080"/>
  </r>
  <r>
    <n v="124"/>
    <n v="18870"/>
    <s v="ISV18870"/>
    <n v="35469"/>
    <s v="ZARAZA LIZARAZO JHON FREDY"/>
    <s v="CC 71653098 "/>
    <n v="4200028536"/>
    <d v="2024-06-13T00:00:00"/>
    <x v="51"/>
    <n v="12384213"/>
    <n v="12384213"/>
    <n v="2519226"/>
    <s v="Se glosa El item  con código 13140, descripcion Injerto óseo en clávicula correspondiente a Facturacion en función a 1.05, por la cantidad: 1, por el valor de 689.300 debido a: misma región anatómica se glosan derechos de sala y materiales solo lugar a cobro los del principal||Se glosa El item  con código 13170, descripcion Osteosíntesis en clavícula correspondiente a Facturacion en función a 1.05, por la cantidad: 1, por el valor de 655.300 debido a: no facturables derechos de sala ni materiales de los procedimientos diferentes a los del principal teniendo e cuenta que es la misma región anatómica||Se glosa El item  con código 301320008, descripcion TORNILLO CORTICAL AUTORRAJANTE EN TITANIO 3.5 X 16 MM correspondiente a Tarifas en función a 2.06, por la cantidad: 6, por el valor de 295.92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para TORNILLO 1.479.600||Se glosa El item  con código 301320134, descripcion PLACA INNOBLOX DE CLAVICULA EN S TITANIO DER X 8 H correspondiente a Tarifas en función a 2.10, por la cantidad: 1, por el valor de 878.706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para PLACA ES DE 2.985.444||"/>
    <n v="5"/>
    <x v="3"/>
    <s v="Pendiente de recibir Informacion."/>
    <s v="MED"/>
    <s v="27/06/2024,"/>
    <n v="9569037"/>
    <n v="197300"/>
    <n v="98650"/>
    <n v="800584665"/>
    <n v="2519226"/>
    <n v="0"/>
    <n v="0"/>
    <n v="0"/>
    <n v="0"/>
    <n v="2519226"/>
  </r>
  <r>
    <n v="125"/>
    <n v="22060"/>
    <s v="ISV22060"/>
    <n v="35524"/>
    <s v="ACEVEDO NAVARRO ADALBERTO DE JESUS"/>
    <s v="CC 94402843 "/>
    <n v="4200026311"/>
    <d v="2024-07-04T00:00:00"/>
    <x v="86"/>
    <n v="12384213"/>
    <n v="12384213"/>
    <n v="12384213"/>
    <s v="Se glosa El item  con código 13262, descripcion Reducción abierta de luxación radiocubital distal correspondiente a Facturacion en función a 1.05, por la cantidad: 1, por el valor de 1.288.300 debido a: no pertinente paciente con tac que evidencia relaciones articulares conservadas y se reconoció la ligamentorrafia que supone estabilización de la articulación||Se glosa El item  con código 13271, descripcion Osteosíntesis en cúbito o radio correspondiente a Facturacion en función a 1.05, por la cantidad: 1, por el valor de 742.700 debido a: derechos da sala de segundo procedimiento misma via que el principal facturado que es el injerto oseo no ligar a cobro de derechos de sala ni materiales||"/>
    <n v="5"/>
    <x v="3"/>
    <s v="Pendiente de recibir Informacion."/>
    <s v="MED"/>
    <s v="19/07/2024,"/>
    <n v="10042617"/>
    <n v="207064"/>
    <n v="103532"/>
    <n v="800588469"/>
    <n v="2031000"/>
    <n v="0"/>
    <n v="0"/>
    <n v="0"/>
    <n v="0"/>
    <n v="2031000"/>
  </r>
  <r>
    <n v="126"/>
    <n v="19089"/>
    <s v="ISV19089"/>
    <n v="35453"/>
    <s v="ARENAS ANGEL JHOINER"/>
    <s v="CC 1006054795 "/>
    <n v="4200016450"/>
    <d v="2024-06-13T00:00:00"/>
    <x v="87"/>
    <n v="11156132"/>
    <n v="11156132"/>
    <n v="400200"/>
    <s v="Se glosa El item  con código 13830, descripcion Sutura de fascia yo músculo yo tendón correspondiente a Facturacion en función a 1.23, por la cantidad: 1, por el valor de 400.200 debido a: ARTÍCULO 68: Las suturas simples en partes blandas concomitantes con lesiones mayores, se consideran parte integrante del tratamiento quirúrgico de la lesión ||"/>
    <n v="5"/>
    <x v="3"/>
    <s v="Pendiente de recibir Informacion."/>
    <s v="MED"/>
    <s v="27/06/2024,"/>
    <n v="10433254"/>
    <n v="215119"/>
    <n v="107559"/>
    <n v="800584665"/>
    <n v="400200"/>
    <n v="0"/>
    <n v="0"/>
    <n v="0"/>
    <n v="0"/>
    <n v="400200"/>
  </r>
  <r>
    <n v="127"/>
    <n v="17124"/>
    <s v="ISV17124"/>
    <n v="30177"/>
    <s v="HERRERA ALVAREZ CLAUDIA ANDREA"/>
    <s v="CC 66825205 "/>
    <n v="6400000998"/>
    <d v="2024-05-30T00:00:00"/>
    <x v="88"/>
    <n v="10246125"/>
    <n v="10246125"/>
    <n v="1889900"/>
    <s v="Se glosa El item  con código 14144, descripcion Injerto óseo en falanges (una a dos) correspondiente a Facturacion en función a 1.03, por la cantidad: 1, por el valor de 199.600 debido a: honorarios quirúrgicos al 50, mismo tiempo quirurgico mismo especialista misma via misma región anatómica se glosa diferencia||Se glosa El item  con código 14175, descripcion Reducción abierta luxación interfalángica (una a dos) correspondiente a Facturacion en función a 1.03, por la cantidad: 1, por el valor de 299.400 debido a: honorarios quirúrgicos al 50, mismo tiempo quirurgico mismo especialista misma via misma región anatómica se glosa diferencia||Se glosa El item  con código 14212, descripcion Tenorrafia extensores dedos (cada uno) correspondiente a Facturacion en función a 1.05, por la cantidad: 1, por el valor de 742.700 debido a: tenorrafia mismo tiempo quirurgico mismo especialista misma via misma región anatómica no facturables derechos de sala ni materiales se reconocen solo las del principal||Se glosa El item  con código 15183, descripcion Dermoabración área general correspondiente a Soportes en función a 3.41, por la cantidad: 1, por el valor de 648.200 debido a: sin soporte de realización en la descripcion quirurgica adjunta no pertinente no soportado||"/>
    <n v="5"/>
    <x v="3"/>
    <s v="Pendiente de recibir Informacion."/>
    <s v="MED"/>
    <s v="17/06/2024,"/>
    <n v="8105538"/>
    <n v="167125"/>
    <n v="83562"/>
    <n v="800582437"/>
    <n v="1889900"/>
    <n v="0"/>
    <n v="0"/>
    <n v="0"/>
    <n v="0"/>
    <n v="1889900"/>
  </r>
  <r>
    <n v="128"/>
    <n v="17784"/>
    <s v="ISV17784"/>
    <n v="35435"/>
    <s v="ZULETA BUENO WINSLEY"/>
    <s v="CC 94526507 "/>
    <n v="4200014933"/>
    <d v="2024-05-31T00:00:00"/>
    <x v="89"/>
    <n v="11474549"/>
    <n v="11474549"/>
    <n v="2578100"/>
    <s v="Se glosa El item  con código 14163, descripcion Reducción abierta fractura falanges mano (una a dos) correspondiente a Facturacion en función a 1.05, por la cantidad: 1, por el valor de 576.600 debido a: mismo tiempo quirurgico misma región anatómica solo se reconocen derechos de cirugía mayor||Se glosa El item  con código 14175, descripcion Reducción abierta luxación interfalángica (una a dos) correspondiente a Facturacion en función a 1.05, por la cantidad: 1, por el valor de 579.600 debido a: mismo tiempo quirurgico misma región anatómica solo se reconocen derechos de cirugía mayor||Se glosa El item  con código 14422, descripcion Neurorrafia de colaterales en un dedo correspondiente a Facturacion en función a 1.05, por la cantidad: 1, por el valor de 312.300 debido a: mismo tiempo quirurgico misma región anatómica solo se reconocen derechos de cirugía mayor||Se glosa El item  con código 15140, descripcion Colgajo de piel regional correspondiente a Facturacion en función a 1.05, por la cantidad: 1, por el valor de 864.500 debido a: mismo tiempo quirurgico misma región anatómica solo se reconocen derechos de cirugía mayor||Se glosa El item  con código 15183, descripcion Dermoabración área general correspondiente a Facturacion en función a 1.05, por la cantidad: 1, por el valor de 215.800 debido a: mismo tiempo quirurgico misma región anatómica solo se reconocen derechos de cirugía mayor||Se glosa El item  con código 39202, descripcion Derechos de sala para curaciones correspondiente a Soportes en función a 3.04, por la cantidad: 1, por el valor de 29.300 debido a: investigación interna con declaracion del paciente informa no usa de sala para curaciones||"/>
    <n v="5"/>
    <x v="3"/>
    <s v="Pendiente de recibir Informacion."/>
    <s v="MED"/>
    <s v="18/06/2024,"/>
    <n v="8629556"/>
    <n v="177929"/>
    <n v="88964"/>
    <n v="800582782"/>
    <n v="2578100"/>
    <n v="0"/>
    <n v="0"/>
    <n v="0"/>
    <n v="0"/>
    <n v="2578100"/>
  </r>
  <r>
    <n v="129"/>
    <n v="22731"/>
    <s v="ISV22731"/>
    <n v="35541"/>
    <s v="MONTENEGRO GONZALEZ NEYLER"/>
    <s v="CC 1105365386 "/>
    <n v="4200023687"/>
    <d v="2024-07-09T00:00:00"/>
    <x v="40"/>
    <n v="11479213"/>
    <n v="11479213"/>
    <n v="11479213"/>
    <s v="Se glosa El item  con código 15140, descripcion Colgajo de piel regional correspondiente a Facturacion en función a 1.05, por la cantidad: 1, por el valor de 655.600 debido a: derechos de sala y materiales de segundo procedimiento mismo especialista y tiempo quirurgico misma region anatómica solo son facturables  los del principal||Se glosa El item  con código 3430, descripcion Septorrinoplastia (para función respiratoria, no estética) correspondiente a Facturacion en función a 1.05, por la cantidad: 1, por el valor de 1.136.600 debido a: derechos de sala y materiales de segundo procedimiento mismo especialista y tiempo quirurgico misma region anatómica solo son facturables  los del principal||Se glosa El item  con código 3453, descripcion Dermoplastia para epistaxis correspondiente a Facturacion en función a 1.05, por la cantidad: 1, por el valor de 3.451.800 debido a: no realizado no descrito no pertinente||"/>
    <n v="5"/>
    <x v="3"/>
    <s v="Pendiente de recibir Informacion."/>
    <s v="MED"/>
    <s v="26/07/2024,"/>
    <n v="6048157"/>
    <n v="124704"/>
    <n v="62352"/>
    <n v="800589333"/>
    <n v="5244000"/>
    <n v="0"/>
    <n v="0"/>
    <n v="0"/>
    <n v="0"/>
    <n v="5244000"/>
  </r>
  <r>
    <n v="130"/>
    <n v="21376"/>
    <s v="ISV21376"/>
    <n v="40722"/>
    <s v="VIZCAINO ARDILA MIGUEL ANGEL"/>
    <s v="CC 19297243 "/>
    <n v="3400005533"/>
    <d v="2024-06-28T00:00:00"/>
    <x v="90"/>
    <n v="6689826"/>
    <n v="6689826"/>
    <n v="892900"/>
    <s v="Se glosa El item  con código 15160, descripcion Tratamiento quirúrgico quemaduras en área general, hasta 5 (tratamiento total) correspondiente a Facturacion en función a 1.23, por la cantidad: 1, por el valor de 648.200 debido a: Después de revisar la descripción quirúrgica se evidencia que lo realizado corresponde a desbridamiento superficial y no a tratamiento de quemaduras, realizan desbridamiento, retiro de material necrótico y dermoabrasión. Se reconoce la dermoabrasión inicial.||Se glosa El item  con código 39130, descripcion Atención diaria intrahospitalaria, por el especialista tratante, del paciente no quirúrgico u obstétrico correspondiente a Facturacion en función a 1.02, por la cantidad: 2, por el valor de 165.600 debido a: No facturable corresponde a especialidad que genera procedimiento.||Se glosa El item  con código 39140, descripcion Interconsulta médica especializada ambulatoria o intrahospitalaria correspondiente a Facturacion en función a 1.02, por la cantidad: 1, por el valor de 79.100 debido a: No facturable corresponde a especialidad que genera procedimiento.||"/>
    <n v="5"/>
    <x v="3"/>
    <s v="Pendiente de recibir Informacion."/>
    <s v="MED"/>
    <s v="17/07/2024,"/>
    <n v="5623018"/>
    <n v="115939"/>
    <n v="57969"/>
    <n v="800587444"/>
    <n v="892900"/>
    <n v="0"/>
    <n v="0"/>
    <n v="0"/>
    <n v="0"/>
    <n v="892900"/>
  </r>
  <r>
    <n v="131"/>
    <n v="14851"/>
    <s v="ISV14851"/>
    <n v="3005274"/>
    <s v="BALCAZAR OVIEDO LILIANA"/>
    <s v="CC 31916905 "/>
    <n v="4000005153"/>
    <d v="2024-05-08T00:00:00"/>
    <x v="91"/>
    <n v="1341057"/>
    <n v="1341057"/>
    <n v="22600"/>
    <s v="Se glosa El item  con código 21102, descripcion Brazo, pierna, rodilla, fémur, hombro, omoplato correspondiente a Tarifas en función a 2.02, por la cantidad: 1, por el valor de 22.600 debido a: Se descuenta el 25 del valor estipulado para la radiografía teniendo en cuenta que no se anexa a la reclamación el respectivo informe escrito del médico especialista radiólogo según lo establecido en el Parágrafo 1, Articulo 23 del Decreto 2423 de 1996.||"/>
    <n v="5"/>
    <x v="3"/>
    <s v="Pendiente de recibir Informacion."/>
    <s v="MED"/>
    <s v="24/05/2024,"/>
    <n v="1278903"/>
    <n v="26369"/>
    <n v="13185"/>
    <n v="800578928"/>
    <n v="22600"/>
    <n v="0"/>
    <n v="0"/>
    <n v="0"/>
    <n v="0"/>
    <n v="22600"/>
  </r>
  <r>
    <n v="132"/>
    <n v="21630"/>
    <s v="ISV21630"/>
    <n v="35087"/>
    <s v="GUEJIA CAMPO DUVER ALEXANDER"/>
    <s v="TI 1062285151 "/>
    <n v="4200011053"/>
    <d v="2024-06-27T00:00:00"/>
    <x v="92"/>
    <n v="11565156"/>
    <n v="11565156"/>
    <n v="5575842"/>
    <s v="Objeción tope maximo"/>
    <n v="6"/>
    <x v="4"/>
    <s v="Pendiente de recibir Informacion."/>
    <s v="MED"/>
    <s v="17/07/2024,"/>
    <n v="5809635"/>
    <n v="119786"/>
    <n v="59893"/>
    <n v="800587723"/>
    <n v="0"/>
    <n v="0"/>
    <n v="0"/>
    <n v="5575842"/>
    <n v="0"/>
    <n v="0"/>
  </r>
  <r>
    <n v="133"/>
    <n v="12260"/>
    <s v="ISV12260"/>
    <n v="35310"/>
    <s v="MURIEL CORREA RAMIRO"/>
    <s v="CC 6510865 "/>
    <n v="4200019763"/>
    <d v="2024-04-30T00:00:00"/>
    <x v="93"/>
    <n v="11350794"/>
    <n v="11350794"/>
    <n v="11350794"/>
    <s v="Se glosa  en función a 8.91, por la cantidad: 1, por el valor de 11.350.794 debido a: Según proceso de auditoria de campo se puedo establecer que las lesiones sufridas por  el  Sr RAMIRO MURIEL CORREA, no son como consecuencia o derivadas de un accidente de tránsito, dado que ocurrieron en  su vivienda el cual corresponde a  sitio privado y no cuenta con cobertura soat||Respuesta Glosa: ysanchez - 12/06/2024| Se ratifica objeción de acuerdo con el concepto planteado inicialmente: Se glosa en función a 8.91, por la cantidad: 1, por el valor de 11.350.794 debido a: Según proceso de auditoria de campo se puedo establecer que las lesiones sufridas por el Sr RAMIRO MURIEL CORREA, no son como consecuencia o derivadas de un accidente de tránsito, dado que ocurrieron en su vivienda el cual corresponde a sitio privado y no cuenta con cobertura soat, por lo anterior no es posible proceder  con reconocimiento del reclamo ||"/>
    <n v="7"/>
    <x v="5"/>
    <s v="Pendiente de recibir Informacion."/>
    <s v="MED"/>
    <s v=""/>
    <n v="0"/>
    <n v="0"/>
    <n v="0"/>
    <s v=""/>
    <n v="0"/>
    <n v="0"/>
    <n v="0"/>
    <n v="11350794"/>
    <n v="0"/>
    <n v="0"/>
  </r>
  <r>
    <n v="134"/>
    <n v="17160"/>
    <s v="ISV17160"/>
    <n v="35310"/>
    <s v="MURIEL CORREA RAMIRO"/>
    <s v="CC 6510865 "/>
    <n v="4200019763"/>
    <d v="2024-05-29T00:00:00"/>
    <x v="94"/>
    <n v="153400"/>
    <n v="153400"/>
    <n v="153400"/>
    <s v="Se glosa  en función a 8.91, por la cantidad: 1, por el valor de 153.400 debido a: Según proceso de auditoria de campo se puedo establecer que las lesiones sufridas por el Sr RAMIRO MURIEL CORREA, no son como consecuencia o derivadas de un accidente de tránsito, dado que ocurrieron en su vivienda el cual corresponde a sitio privado y no cuenta con cobertura soat.||Respuesta Glosa: cperez - 11/07/2024| Se reitera objeción: Según proceso de auditoria de campo se puedo establecer que las lesiones sufridas por el Sr RAMIRO MURIEL CORREA, no son como consecuencia o derivadas de un accidente de tránsito, dado que ocurrieron en su vivienda el cual corresponde a sitio privado y no cuenta con cobertura soat.||"/>
    <n v="7"/>
    <x v="5"/>
    <s v="Pendiente de recibir Informacion."/>
    <s v="MED"/>
    <s v=""/>
    <n v="0"/>
    <n v="0"/>
    <n v="0"/>
    <s v=""/>
    <n v="0"/>
    <n v="0"/>
    <n v="0"/>
    <n v="153400"/>
    <n v="0"/>
    <n v="0"/>
  </r>
  <r>
    <n v="135"/>
    <n v="24802"/>
    <s v="ISV24802"/>
    <n v="35310"/>
    <s v="MURIEL CORREA RAMIRO"/>
    <s v="CC 6510865 "/>
    <n v="4200019763"/>
    <d v="2024-07-22T00:00:00"/>
    <x v="95"/>
    <n v="76700"/>
    <n v="76700"/>
    <n v="76700"/>
    <s v="Se glosa  en función a 8.91, por la cantidad: 1, por el valor de 76.700 debido a: Según proceso de auditoria de campo se puedo establecer que las lesiones sufridas por el Sr RAMIRO MURIEL CORREA, no son como consecuencia o derivadas de un accidente de tránsito, dado que ocurrieron en su vivienda el cual corresponde a sitio privado y no cuenta con cobertura soat.||Respuesta Glosa: cperez - 16/08/2024| Se reitera objeción: Según proceso de auditoria de campo se puedo establecer que las lesiones sufridas por el Sr RAMIRO MURIEL CORREA, no son como consecuencia o derivadas de un accidente de tránsito, dado que ocurrieron en su vivienda el cual corresponde a sitio privado y no cuenta con cobertura soat.||"/>
    <n v="7"/>
    <x v="5"/>
    <s v="Pendiente de recibir Informacion."/>
    <s v="MED"/>
    <s v=""/>
    <n v="0"/>
    <n v="0"/>
    <n v="0"/>
    <s v=""/>
    <n v="0"/>
    <n v="0"/>
    <n v="0"/>
    <n v="76700"/>
    <n v="0"/>
    <n v="0"/>
  </r>
  <r>
    <n v="136"/>
    <n v="26987"/>
    <s v="ISV26987"/>
    <n v="35614"/>
    <s v="TORRES BONILLA HERCILIA"/>
    <s v="CC 29577432 "/>
    <n v="4200028007"/>
    <d v="2024-08-05T00:00:00"/>
    <x v="96"/>
    <n v="19518890"/>
    <n v="19518890"/>
    <n v="19518890"/>
    <s v="Se glosa  en función a 8.16, por la cantidad: 1, por el valor de 19.518.890 debido a: Acorde con labores de auditoría de campo se pudo establecer que las lesiones sufridas por la Sra. Hercilia Torres Bonilla, si son como consecuencia o derivadas de una accidente de tránsito, sin embargo las mismas no fueron ocasionadas por el vehículo de placas HTY774.||"/>
    <n v="7"/>
    <x v="5"/>
    <s v="Pendiente de recibir Informacion."/>
    <s v="MED"/>
    <s v=""/>
    <n v="0"/>
    <n v="0"/>
    <n v="0"/>
    <s v=""/>
    <n v="0"/>
    <n v="0"/>
    <n v="0"/>
    <n v="19518890"/>
    <n v="0"/>
    <n v="0"/>
  </r>
  <r>
    <n v="137"/>
    <n v="30018"/>
    <s v="ISV30018"/>
    <n v="35614"/>
    <s v="TORRES BONILLA HERCILIA"/>
    <s v="CC 29577432 "/>
    <n v="4200028007"/>
    <d v="2024-08-26T00:00:00"/>
    <x v="32"/>
    <n v="69700"/>
    <n v="69700"/>
    <n v="69700"/>
    <s v="Se glosa  en función a 8.16, por la cantidad: 1, por el valor de 69.700 debido a: Según auditoria en campo se pudo determinar que las lesiones sufridas por el paciente si son consecuencia de un accidente de tránsito, sin embargo, las mismas no fueron ocasionadas por el vehículo de placa HTY774.||"/>
    <n v="7"/>
    <x v="5"/>
    <s v="Pendiente de recibir Informacion."/>
    <s v="MED"/>
    <s v=""/>
    <n v="0"/>
    <n v="0"/>
    <n v="0"/>
    <s v=""/>
    <n v="0"/>
    <n v="0"/>
    <n v="0"/>
    <n v="69700"/>
    <n v="0"/>
    <n v="0"/>
  </r>
  <r>
    <n v="138"/>
    <n v="24438"/>
    <s v="ISV24438"/>
    <n v="0"/>
    <n v="0"/>
    <n v="0"/>
    <n v="0"/>
    <d v="1899-12-30T00:00:00"/>
    <x v="97"/>
    <n v="69700"/>
    <n v="69700"/>
    <n v="69700"/>
    <s v="Factura devuelta. Para la fecha del siniestro la póliza presentada no cuenta con cobertura para  la aseguradora Solidaria."/>
    <n v="7"/>
    <x v="5"/>
    <n v="0"/>
    <n v="0"/>
    <d v="1899-12-30T00:00:00"/>
    <n v="0"/>
    <n v="0"/>
    <n v="0"/>
    <n v="0"/>
    <n v="0"/>
    <n v="0"/>
    <n v="0"/>
    <n v="69700"/>
    <n v="0"/>
    <n v="0"/>
  </r>
  <r>
    <n v="139"/>
    <n v="243"/>
    <s v="ISV243"/>
    <n v="34971"/>
    <s v="FORONDA GUTIERREZ CARLOS ALBERTO"/>
    <s v="CC 14622815 "/>
    <n v="4200008283"/>
    <d v="2024-01-11T00:00:00"/>
    <x v="98"/>
    <n v="363751"/>
    <n v="363751"/>
    <n v="363751"/>
    <s v="Se glosa  en función a 3.65, por la cantidad: 1, por el valor de 363.75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34.0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17/07/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34.0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ysanchez - 04/04/2024| Se ratifica objeción de acuerdo con el concepto planteado inicialmente: Se glosa en función a 3.65, por la cantidad: 1, por el valor de 363.75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34.0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14.3"/>
    <x v="6"/>
    <s v="Pendiente de recibir Informacion."/>
    <s v="MED"/>
    <s v=""/>
    <n v="0"/>
    <n v="0"/>
    <n v="0"/>
    <s v=""/>
    <n v="0"/>
    <n v="363751"/>
    <n v="0"/>
    <n v="0"/>
    <n v="0"/>
    <n v="363751"/>
  </r>
  <r>
    <n v="140"/>
    <n v="377"/>
    <s v="ISV377"/>
    <n v="30861"/>
    <s v="ALVAREZ ALASTRE MARIANA CHIQUINQUIRA"/>
    <s v="PT 4570980 "/>
    <n v="9950010236"/>
    <d v="2024-01-11T00:00:00"/>
    <x v="99"/>
    <n v="1032389"/>
    <n v="1032389"/>
    <n v="1032389"/>
    <s v="Se glosa  en función a 3.65, por la cantidad: 1, por el valor de 1.032.38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21701, descripcion Cráneo simple correspondiente a Pertinencia en función a 6.08, por la cantidad: 1, por el valor de 622.600 debido a: No se considera pertinente la solicitud de tomografía de cráneo simple, no hay trauma craneoencefálico documentado o alteración de conciencia que lo justifique, así como tampoco otros síntomas de alteración del sistema nervioso central, sin observación neurológica que muestre cambios, no se argumenta escala de Glasgow menor de 1515, paciente hemodinamicamente estable sin deterioro neurológico.3.Se glosa El item con código 21102, descripcion Brazo, pierna, rodilla, fémur, hombro, omoplato correspondiente a Soportes en función a 3.08, por la cantidad: 1, por el valor de 20.350 debido a: No se evidencia soporte de rx de rodilla derecha, interpretada por médico tratante pero no soportada por lo cual se glosa el 25 por falta de éste. según lo establecido en el Parágrafo 1, Articulo 23 del Decreto 2423 de 1996.4.Se glosa El item con código 21102, descripcion Brazo, pierna, rodilla, fémur, hombro, omoplato correspondiente a Soportes en función a 3.08, por la ca||Respuesta Glosa: cperez - 17/07/2024| Se reitera objeción por 3.65 se revisa soportes y respuesta no se pudo confirmar ocurrencia en modo, tiempo y lugar, se reitera auditoria integral: Se glosa El item con código 21701, descripcion Cráneo simple correspondiente a Pertinencia en función a 6.08, por la cantidad: 1, por el valor de 622.600 debido a: No se considera pertinente la solicitud de tomografía de cráneo simple, no hay trauma craneoencefálico documentado o alteración de conciencia que lo justifique, así como tampoco otros síntomas de alteración del sistema nervioso central, sin observación neurológica que muestre cambios, no se argumenta escala de Glasgow menor de 1515, paciente hemodinamicamente estable sin deterioro neurológico.3.Se glosa El item con código 21102, descripcion Brazo, pierna, rodilla, fémur, hombro, omoplato correspondiente a Soportes en función a 3.08, por la cantidad: 1, por el valor de 20.350 debido a: No se evidencia soporte de rx de rodilla derecha, interpretada por médico tratante pero no soportada por lo cual se glosa el 25 por falta de éste. según lo establecido en el Parágrafo 1, Articulo 23 del Decreto 2423 de 1996.4.Se glosa El item con código 21102, descripcion Brazo, pierna, rodilla, fémur, hombro, omoplato correspondiente a Soportes en función a 3.08, por la cantidad: 1, por el valor de 20.350 debido a: No se evidencia soporte de rx de rodilla izquierda, interpretada por médico tratante pero no soportada por lo cual se glosa el 25 por falta de éste. según lo establecido en el Parágrafo 1, Articulo 23 del Decreto 2423 de 1996.5.Se glosa El item con código 38935, descripcion Sala de observación correspondiente a Pertinencia en función a 6.01, por el tiempo correspondiente a 1 dias por el valor de 134.0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ysanchez - 04/04/2024| Se ratifica objeción de acuerdo con el concepto planteado inicialmente: Se glosa en función a 3.65, por la cantidad: 1, por el valor de 1.032.38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21701, descripcion Cráneo simple correspondiente a Pertinencia en función a 6.08, por la cantidad: 1, por el valor de 622.600 debido a: No se considera pertinente la solicitud de tomografía de cráneo simple, no hay trauma craneoencefálico documentado o alteración de conciencia que lo justifique, así como tampoco otros síntomas de alteración del sistema nervioso central, sin observación neurológica que muestre cambios, no se argumenta escala de Glasgow menor de 1515, paciente hemodinamicamente estable sin deterioro neurológico.3.Se glosa El item con código 21102, descripcion Brazo, pierna, rodilla, fémur, hombro, omoplato correspondiente a Soportes en función a 3.08, por la cantidad: 1, por el valor de 20.350 debido a: No se evidencia soporte de rx de rodilla derecha, interpretada por médico tratante pero no soportada por lo cual se glosa el 25 por falta de éste. según lo establecido en el Parágrafo 1, Articulo 23 del Decreto 2423 de 1996.4.Se glosa El item con código 21102, descripcion Brazo, pierna, rodilla, fémur, hombro, omoplato correspondiente a Soportes en función a 3.08, por la cantidad: 1, por el valor de 20.350 debido a: No se evidencia soporte de rx de rodilla izquierda, interpretada por médico tratante pero no soportada por lo cual se glosa el 25 por falta de éste. según lo establecido en el Parágrafo 1, Articulo 23 del Decreto 2423 de 1996.5.Se glosa El item con código 38935, descripcion Sala de observación correspondiente a Pertinencia en función a 6.01, por el tiempo correspondiente a 1 dias por el valor de 134.0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14.3"/>
    <x v="6"/>
    <s v="Pendiente de recibir Informacion."/>
    <s v="MED"/>
    <s v=""/>
    <n v="0"/>
    <n v="0"/>
    <n v="0"/>
    <s v=""/>
    <n v="0"/>
    <n v="1032389"/>
    <n v="0"/>
    <n v="0"/>
    <n v="0"/>
    <n v="1032389"/>
  </r>
  <r>
    <n v="141"/>
    <n v="297"/>
    <s v="ISV297"/>
    <n v="30906"/>
    <s v="IDROBO ORTIZ PEDRO PABLO"/>
    <s v="CC 94379688 "/>
    <n v="9950010236"/>
    <d v="2024-01-11T00:00:00"/>
    <x v="100"/>
    <n v="2944441"/>
    <n v="2944441"/>
    <n v="2944441"/>
    <s v="Se glosa  en función a 3.65, por la cantidad: 1, por el valor de 2.944.44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a esto se enuncia auditoría integral:1Se glosa El item con código 21701, descripcion Cráneo simple correspondiente a Pertinencia en función a 6.08, por la cantidad: 1, por el valor de 622.600 debido a: no se considera pertinente la toma de tac de cráneo toda vez que el paciente no presenta deterioro neurológico ,deficiencias motoras o sensitivas y los hallazgos reportados no soportan la decisión de la toma 2Se glosa El item con código 21708, descripcion Columna cervical, dorsal o lumbar (hasta tres espacios) correspondiente a Pertinencia en función a 6.08, por la cantidad: 1, por el valor de 579.800 debido a: no se considera pertinente la toma de tac de columna cervical, dorsal o lumbar y espacios adicionales toda vez que no hay escalonamiento diagnostico y los hallazgos reportados en historia no justifican la decisión de la toma 3 Se glosa El item con código 21706, descripcion Senos paranasales o rinofaringe (incluye cortes axiales y coronales) correspondiente a Pertinencia en función a 6.08, por la cantidad: 1, por el valor de 683.300 debido a: no se considera pertinente la toma de tac de senos paranasa||Respuesta Glosa: ysanchez - 01/04/2024| Se ratifica objeción de acuerdo con el concepto planteado inicialmente: Se glosa en función a 3.65, por la cantidad: 1, por el valor de 2.944.44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a esto se enuncia auditoría integral:1Se glosa El item con código 21701, descripcion Cráneo simple correspondiente a Pertinencia en función a 6.08, por la cantidad: 1, por el valor de 622.600 debido a: no se considera pertinente la toma de tac de cráneo toda vez que el paciente no presenta deterioro neurológico ,deficiencias motoras o sensitivas y los hallazgos reportados no soportan la decisión de la toma 2Se glosa El item con código 21708, descripcion Columna cervical, dorsal o lumbar (hasta tres espacios) correspondiente a Pertinencia en función a 6.08, por la cantidad: 1, por el valor de 579.800 debido a: no se considera pertinente la toma de tac de columna cervical, dorsal o lumbar y espacios adicionales toda vez que no hay escalonamiento diagnostico y los hallazgos reportados en historia no justifican la decisión de la toma 3 Se glosa El item con código 21706, descripcion Senos paranasales o rinofaringe (incluye cortes axiales y coronales) correspondiente a Pertinencia en función a 6.08, por la cantidad: 1, por el valor de 683.300 debido a: no se considera pertinente la toma de tac de senos paranasales toda vez que no hay escalonamiento diagnostico ni hallazgos reportados que justifiquen la decisión de la toma 4 Se glosa El item con código 21709, descripcion Columna cervical, dorsal o lumbar (espacio adicional) correspondiente a Pertinencia en función a 6.08, por la cantidad: 4, por el valor de 554.800 debido a: no se considera pertinente la toma de tac de columna cervical, dorsal o lumbar y espacios adicionales toda vez que no hay escalonamiento diagnostico y los hallazgos reportados en historia no justifican la decisión de la toma||Respuesta Glosa: ysanchez - 18/07/2024|  Se ratifica objeción de acuerdo con el concepto planteado inicialmente: Se glosa en función a 3.65, por la cantidad: 1, por el valor de 2.944.44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a esto se enuncia auditoría integral:1Se glosa El item con código 21701, descripcion Cráneo simple correspondiente a Pertinencia en función a 6.08, por la cantidad: 1, por el valor de 622.600 debido a: no se considera pertinente la toma de tac de cráneo toda vez que el paciente no presenta deterioro neurológico ,deficiencias motoras o sensitivas y los hallazgos reportados no soportan la decisión de la toma 2Se glosa El item con código 21708, descripcion Columna cervical, dorsal o lumbar (hasta tres espacios) correspondiente a Pertinencia en función a 6.08, por la cantidad: 1, por el valor de 579.800 debido a: no se considera pertinente la toma de tac de columna cervical, dorsal o lumbar y espacios adicionales toda vez que no hay escalonamiento diagnostico y los hallazgos reportados en historia no justifican la decisión de la toma 3 Se glosa El item con código 21706, descripcion Senos paranasales o rinofaringe (incluye cortes axiales y coronales) correspondiente a Pertinencia en función a 6.08, por la cantidad: 1, por el valor de 683.300 debido a: no se considera pertinente la toma de tac de senos paranasales toda vez que no hay escalonamiento diagnostico ni hallazgos reportados que justifiquen la decisión de la toma 4 Se glosa El item con código 21709, descripcion Columna cervical, dorsal o lumbar (espacio adicional) correspondiente a Pertinencia en función a 6.08, por la cantidad: 4, por el valor de 554.800 debido a: no se considera pertinente la toma de tac de columna cervical, dorsal o lumbar y espacios adicionales toda vez que no hay escalonamiento diagnostico y los hallazgos reportados en historia no justifican la decisión de la toma||"/>
    <n v="14.3"/>
    <x v="6"/>
    <s v="Pendiente de recibir Informacion."/>
    <s v="MED"/>
    <s v=""/>
    <n v="0"/>
    <n v="0"/>
    <n v="0"/>
    <s v=""/>
    <n v="0"/>
    <n v="2944441"/>
    <n v="0"/>
    <n v="0"/>
    <n v="0"/>
    <n v="2944441"/>
  </r>
  <r>
    <n v="142"/>
    <n v="2077"/>
    <s v="ISV2077"/>
    <n v="35079"/>
    <s v="RICO PINEDA MARIA CAMILA"/>
    <s v="CC 1110042064 "/>
    <n v="4200011718"/>
    <d v="2024-01-26T00:00:00"/>
    <x v="101"/>
    <n v="548561"/>
    <n v="548561"/>
    <n v="548561"/>
    <s v="Se glosa  en función a 3.65, por la cantidad: 1, por el valor de 548.56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101, descripcion Mano, dedos, puño (muñeca), codo, pie, clavícula, antebrazo, cuello de pie (tobillo), edad ósea (carpograma), calcáneo correspondiente a Pertinencia en función a 6.08, por la cantidad: 1, por el valor de 69.700 debido a: rx muñeca no justificada por proximidad anatomica ordenan de rx mano||Respuesta Glosa: cperez - 17/07/2024| Se reitera glosa: Se glosa El item con código 21101, descripcion Mano, dedos, puño (muñeca), codo, pie, clavícula, antebrazo, cuello de pie (tobillo), edad ósea (carpograma), calcáneo correspondiente a Pertinencia en función a 6.08, por la cantidad: 1, por el valor de 69.700 debido a: rx muñeca no justificada por proximidad anatomica ordenan de rx mano||Respuesta Glosa: cperez - 17/07/2024| Se reitera objeción por 3.65 se revisa soportes y respuesta no se pudo confirmar ocurrencia en modo, tiempo y lugar, se reitera auditoria integral:  Se glosa El item con código 21101, descripcion Mano, dedos, puño (muñeca), codo, pie, clavícula, antebrazo, cuello de pie (tobillo), edad ósea (carpograma), calcáneo correspondiente a Pertinencia en función a 6.08, por la cantidad: 1, por el valor de 69.700 debido a: rx muñeca no justificada por proximidad anatomica ordenan de rx mano||Respuesta Glosa: ysanchez - 04/04/2024| Se ratifica objeción de acuerdo con el concepto planteado inicialmente: Se glosa El item con código 21101, descripcion Mano, dedos, puño (muñeca), codo, pie, clavícula, antebrazo, cuello de pie (tobillo), edad ósea (carpograma), calcáneo correspondiente a Pertinencia en función a 6.08, por la cantidad: 1, por el valor de 69.700 debido a: rx muñeca no justificada por proximidad anatomica ordenan de rx mano||Respuesta Glosa: ysanchez - 04/04/2024| Se ratifica objeción de acuerdo con el concepto planteado inicialmente: Se glosa en función a 3.65, por la cantidad: 1, por el valor de 548.56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101, descripcion Mano, dedos, puño (muñeca), codo, pie, clavícula, antebrazo, cuello de pie (tobillo), edad ósea (carpograma), calcáneo correspondiente a Pertinencia en función a 6.08, por la cantidad: 1, por el valor de 69.700 debido a: rx muñeca no justificada por proximidad anatomica ordenan de rx mano||"/>
    <n v="14.3"/>
    <x v="6"/>
    <s v="Pendiente de recibir Informacion."/>
    <s v="MED"/>
    <s v=""/>
    <n v="0"/>
    <n v="0"/>
    <n v="0"/>
    <s v=""/>
    <n v="0"/>
    <n v="548561"/>
    <n v="0"/>
    <n v="0"/>
    <n v="0"/>
    <n v="548561"/>
  </r>
  <r>
    <n v="143"/>
    <n v="2704"/>
    <s v="ISV2704"/>
    <n v="35071"/>
    <s v="APONTE SAENZ JHON FREDY"/>
    <s v="CC 1053336481 "/>
    <n v="4200010378"/>
    <d v="2024-01-31T00:00:00"/>
    <x v="6"/>
    <n v="451285"/>
    <n v="451285"/>
    <n v="451285"/>
    <s v="Se glosa  en función a 3.65, por la cantidad: 1, por el valor de 451.28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17/07/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ysanchez - 04/04/2024| Se ratifica objeción de acuerdo con el concepto planteado inicialmente: Se glosa en función a 3.65, por la cantidad: 1, por el valor de 451.28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14.3"/>
    <x v="6"/>
    <s v="Pendiente de recibir Informacion."/>
    <s v="MED"/>
    <s v=""/>
    <n v="0"/>
    <n v="0"/>
    <n v="0"/>
    <s v=""/>
    <n v="0"/>
    <n v="451285"/>
    <n v="0"/>
    <n v="0"/>
    <n v="0"/>
    <n v="451285"/>
  </r>
  <r>
    <n v="144"/>
    <n v="2726"/>
    <s v="ISV2726"/>
    <n v="32482"/>
    <s v="MONTOYA MUÑOZ GABRIELA"/>
    <s v="CC 1006071866 "/>
    <n v="3000009572"/>
    <d v="2024-01-31T00:00:00"/>
    <x v="6"/>
    <n v="1396896"/>
    <n v="1396896"/>
    <n v="1396896"/>
    <s v="Se glosa  en función a 3.65, por la cantidad: 1, por el valor de 1.396.896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21709, descripcion Columna cervical, dorsal o lumbar (espacio adicional) correspondiente a Pertinencia en función a 6.08, por la cantidad: 3, por el valor de 461.700 debido a: No hay evidencia de la realización de estudios radiológicos primarios, los cuales junto a una buena evaluación clínica más una evolución adecuada suelen ser suficientes para la toma de decisiones respecto a las lesiones presentes evitando la toma apresurada de estudios por tomografía no pertinentes en el momento, perfectamente podían continuar el manejo correspondiente sin necesidad de estudios tomográficos adicionales y apresurados, los cuales a la luz no cuentan con el soporte clínico suficiente que obligue su toma. En este caso tenemos un trauma moderado, sin déficit neurosensitivo, sin pérdida del movimiento ni parestesias, paciente estable, al examen físico no refieren evidencia de signos de trauma ni fractura, ni evidencia de lesión cervical, dorsal yo lumbosacra, por tanto no hay criterios para toma de TAC de columna.3.Se glosa El item con código 21708, descripcion Columna cervical, dorsal o lumbar (hasta tr||Respuesta Glosa: cperez - 17/07/2024| Se reitera objeción por 3.65 se revisa soportes y respuesta no se pudo confirmar ocurrencia en modo, tiempo y lugar, se reitera auditoria integral: Se glosa El item con código 21709, descripcion Columna cervical, dorsal o lumbar (espacio adicional) correspondiente a Pertinencia en función a 6.08, por la cantidad: 3, por el valor de 461.700 debido a: No hay evidencia de la realización de estudios radiológicos primarios, los cuales junto a una buena evaluación clínica más una evolución adecuada suelen ser suficientes para la toma de decisiones respecto a las lesiones presentes evitando la toma apresurada de estudios por tomografía no pertinentes en el momento, perfectamente podían continuar el manejo correspondiente sin necesidad de estudios tomográficos adicionales y apresurados, los cuales a la luz no cuentan con el soporte clínico suficiente que obligue su toma. En este caso tenemos un trauma moderado, sin déficit neurosensitivo, sin pérdida del movimiento ni parestesias, paciente estable, al examen físico no refieren evidencia de signos de trauma ni fractura, ni evidencia de lesión cervical, dorsal yo lumbosacra, por tanto no hay criterios para toma de TAC de columna.3.Se glosa El item con código 21708, descripcion Columna cervical, dorsal o lumbar (hasta tres espacios) correspondiente a Pertinencia en función a 6.08, por la cantidad: 1, por el valor de 643.400 debido a: No hay evidencia de la realización de estudios radiológicos primarios, los cuales junto a una buena evaluación clínica más una evolución adecuada suelen ser suficientes para la toma de decisiones respecto a las lesiones presentes evitando la toma apresurada de estudios por tomografía no pertinentes en el momento, perfectamente podían continuar el manejo correspondiente sin necesidad de estudios tomográficos adicionales y apresurados, los cuales a la luz no cuentan con el soporte clínico suficiente que obligue su toma.4.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ysanchez - 04/04/2024| Se ratifica objeción de acuerdo con el concepto planteado inicialmente: Se glosa en función a 3.65, por la cantidad: 1, por el valor de 1.396.896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21709, descripcion Columna cervical, dorsal o lumbar (espacio adicional) correspondiente a Pertinencia en función a 6.08, por la cantidad: 3, por el valor de 461.700 debido a: No hay evidencia de la realización de estudios radiológicos primarios, los cuales junto a una buena evaluación clínica más una evolución adecuada suelen ser suficientes para la toma de decisiones respecto a las lesiones presentes evitando la toma apresurada de estudios por tomografía no pertinentes en el momento, perfectamente podían continuar el manejo correspondiente sin necesidad de estudios tomográficos adicionales y apresurados, los cuales a la luz no cuentan con el soporte clínico suficiente que obligue su toma. En este caso tenemos un trauma moderado, sin déficit neurosensitivo, sin pérdida del movimiento ni parestesias, paciente estable, al examen físico no refieren evidencia de signos de trauma ni fractura, ni evidencia de lesión cervical, dorsal yo lumbosacra, por tanto no hay criterios para toma de TAC de columna.3.Se glosa El item con código 21708, descripcion Columna cervical, dorsal o lumbar (hasta tres espacios) correspondiente a Pertinencia en función a 6.08, por la cantidad: 1, por el valor de 643.400 debido a: No hay evidencia de la realización de estudios radiológicos primarios, los cuales junto a una buena evaluación clínica más una evolución adecuada suelen ser suficientes para la toma de decisiones respecto a las lesiones presentes evitando la toma apresurada de estudios por tomografía no pertinentes en el momento, perfectamente podían continuar el manejo correspondiente sin necesidad de estudios tomográficos adicionales y apresurados, los cuales a la luz no cuentan con el soporte clínico suficiente que obligue su toma.4.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14.3"/>
    <x v="6"/>
    <s v="Pendiente de recibir Informacion."/>
    <s v="MED"/>
    <s v=""/>
    <n v="0"/>
    <n v="0"/>
    <n v="0"/>
    <s v=""/>
    <n v="0"/>
    <n v="1396896"/>
    <n v="0"/>
    <n v="0"/>
    <n v="0"/>
    <n v="1396896"/>
  </r>
  <r>
    <n v="145"/>
    <n v="3075"/>
    <s v="ISV3075"/>
    <n v="400909"/>
    <s v="PEREZ MUÑOZ GLORIA LUCIA"/>
    <s v="CC 31279974 "/>
    <n v="3600020586"/>
    <d v="2024-02-08T00:00:00"/>
    <x v="102"/>
    <n v="4656495"/>
    <n v="4656495"/>
    <n v="4656495"/>
    <s v="Se glosa  en función a 3.65, por la cantidad: 1, por el valor de 4.656.49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13830, descripcion Sutura de fascia yo músculo yo tendón correspondiente a Pertinencia en función a 6.23, por la cantidad: 1, por el valor de 200.100 debido a: no justificado procedimiento adicional dado la region anatomica y nota de procedimiento corresponde a la avulsion en region anatomica y su rspectiva correccion con el colgajo realizado sin lugar a cobro de procedimeitnos adicionales en misma region antomica, Se glosa El item con código 21141, descripcion Columna dorsal o toráxica correspondiente a Pertinencia en función a 6.08, por la cantidad: 1, por el valor de 112.000 debido a: rx no justificado sin hallazgos clinicos en region anatomica al examen de ingreso que ameriten ayuda diagnostica, Se glosa El item con código 21701, descripcion Cráneo simple correspondiente a Pertinencia en función a 6.08, por la cantidad: 1, por el valor de 690.900 debido a: No se considera pertinente la realizaciónde Tomografía de cráneo simple en un paciente sindeterioro de conciencia, a quien no se le realizó observaciónneurológica mínima de 6 horas en la cual mostraradeterioro, con Glasg||Respuesta Glosa: ysanchez - 08/05/2024| Se ratifica objeción de acuerdo con el concepto planteado inicialmente: Se glosa en función a 3.65, por la cantidad: 1, por el valor de 4.656.49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13830, descripcion Sutura de fascia yo músculo yo tendón correspondiente a Pertinencia en función a 6.23, por la cantidad: 1, por el valor de 200.100 debido a: no justificado procedimiento adicional dado la region anatomica y nota de procedimiento corresponde a la avulsion en region anatomica y su rspectiva correccion con el colgajo realizado sin lugar a cobro de procedimeitnos adicionales en misma region antomica, Se glosa El item con código 21141, descripcion Columna dorsal o toráxica correspondiente a Pertinencia en función a 6.08, por la cantidad: 1, por el valor de 112.000 debido a: rx no justificado sin hallazgos clinicos en region anatomica al examen de ingreso que ameriten ayuda diagnostica, Se glosa El item con código 21701, descripcion Cráneo simple correspondiente a Pertinencia en función a 6.08, por la cantidad: 1, por el valor de 690.900 debido a: No se considera pertinente la realizaciónde Tomografía de cráneo simple en un paciente sindeterioro de conciencia, a quien no se le realizó observaciónneurológica mínima de 6 horas en la cual mostraradeterioro, con Glasgow mayor de 13||"/>
    <n v="14.3"/>
    <x v="6"/>
    <s v="Pendiente de recibir Informacion."/>
    <s v="MED"/>
    <s v=""/>
    <n v="0"/>
    <n v="0"/>
    <n v="0"/>
    <s v=""/>
    <n v="0"/>
    <n v="4656495"/>
    <n v="0"/>
    <n v="0"/>
    <n v="0"/>
    <n v="4656495"/>
  </r>
  <r>
    <n v="146"/>
    <n v="4837"/>
    <s v="ISV4837"/>
    <n v="35120"/>
    <s v="RUBIO ABONIA JHON BREYMAN"/>
    <s v="CC 1007591256 "/>
    <n v="4200012071"/>
    <d v="2024-02-14T00:00:00"/>
    <x v="103"/>
    <n v="393532"/>
    <n v="393532"/>
    <n v="393532"/>
    <s v="Se glosa  en función a 3.65, por la cantidad: 1, por el valor de 393.532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hallazgos en auditoria integral||Respuesta Glosa: cperez - 06/05/2024| Se reitera objeción: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hallazgos en auditoria integral||"/>
    <n v="14.3"/>
    <x v="6"/>
    <s v="Pendiente de recibir Informacion."/>
    <s v="MED"/>
    <s v=""/>
    <n v="0"/>
    <n v="0"/>
    <n v="0"/>
    <s v=""/>
    <n v="0"/>
    <n v="393532"/>
    <n v="0"/>
    <n v="0"/>
    <n v="0"/>
    <n v="393532"/>
  </r>
  <r>
    <n v="147"/>
    <n v="4831"/>
    <s v="ISV4831"/>
    <n v="35119"/>
    <s v="FLOREZ CAMPO MAYER YARLEY"/>
    <s v="CC 1107056856 "/>
    <n v="4200012071"/>
    <d v="2024-02-14T00:00:00"/>
    <x v="103"/>
    <n v="328911"/>
    <n v="328911"/>
    <n v="328911"/>
    <s v="Se glosa  en función a 3.65, por la cantidad: 1, por el valor de 328.91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hallazgos en auditoria integral||Respuesta Glosa: cperez - 06/05/2024| Se reitera objeción: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hallazgos en auditoria integral||"/>
    <n v="14.3"/>
    <x v="6"/>
    <s v="Pendiente de recibir Informacion."/>
    <s v="MED"/>
    <s v=""/>
    <n v="0"/>
    <n v="0"/>
    <n v="0"/>
    <s v=""/>
    <n v="0"/>
    <n v="328911"/>
    <n v="0"/>
    <n v="0"/>
    <n v="0"/>
    <n v="328911"/>
  </r>
  <r>
    <n v="148"/>
    <n v="5149"/>
    <s v="ISV5149"/>
    <n v="35139"/>
    <s v="ALBORNOS CARDONA JHONNATHAN MAURICIO"/>
    <s v="CC 1143932117 "/>
    <n v="4200014927"/>
    <d v="2024-02-21T00:00:00"/>
    <x v="104"/>
    <n v="401105"/>
    <n v="401105"/>
    <n v="401105"/>
    <s v="Se glosa  en función a 3.65, por la cantidad: 1, por el valor de 401.10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6/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14.3"/>
    <x v="6"/>
    <s v="Pendiente de recibir Informacion."/>
    <s v="MED"/>
    <s v=""/>
    <n v="0"/>
    <n v="0"/>
    <n v="0"/>
    <s v=""/>
    <n v="0"/>
    <n v="401105"/>
    <n v="0"/>
    <n v="0"/>
    <n v="0"/>
    <n v="401105"/>
  </r>
  <r>
    <n v="149"/>
    <n v="4936"/>
    <s v="ISV4936"/>
    <n v="35115"/>
    <s v="MEDINA RAMIREZ MARTIN ALCIDES"/>
    <s v="CC 1144212389 "/>
    <n v="4200014927"/>
    <d v="2024-02-16T00:00:00"/>
    <x v="104"/>
    <n v="504018"/>
    <n v="504018"/>
    <n v="504018"/>
    <s v="Se glosa  en función a 3.65, por la cantidad: 1, por el valor de 504.018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134, descripcion Habitación de cuatro ó mas camas correspondiente a Pertinencia en función a 6.01, por el tiempo correspondiente a 1 dias por el valor de 340.800 debido a: No se reconoce habitación de 4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6/05/2024| Se reitera objeción por 3.65 se revisa soportes y respuesta no se pudo confirmar ocurrencia en modo, tiempo y lugar, se reitera auditoria integral:  No se reconoce habitación de 4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6/05/2024| Se reitera objeción por 3.65 se revisa soportes y respuesta no se pudo confirmar ocurrencia en modo, tiempo y lugar, se reitera auditoria integral:  Se glosa El item con código 38134, descripcion Habitación de cuatro ó mas camas correspondiente a Pertinencia en función a 6.01, por el tiempo correspondiente a 1 dias por el valor de 340.800 debido a: No se reconoce habitación de 4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14.3"/>
    <x v="6"/>
    <s v="Pendiente de recibir Informacion."/>
    <s v="MED"/>
    <s v=""/>
    <n v="0"/>
    <n v="0"/>
    <n v="0"/>
    <s v=""/>
    <n v="0"/>
    <n v="504018"/>
    <n v="0"/>
    <n v="0"/>
    <n v="0"/>
    <n v="504018"/>
  </r>
  <r>
    <n v="150"/>
    <n v="6473"/>
    <s v="ISV6473"/>
    <n v="30154"/>
    <s v="OVIEDO AROCA LUIS CARLOS"/>
    <s v="CC 1006017120 "/>
    <n v="4360002613"/>
    <d v="2024-02-29T00:00:00"/>
    <x v="19"/>
    <n v="612475"/>
    <n v="612475"/>
    <n v="612475"/>
    <s v="Se glosa  en función a 3.65, por la cantidad: 1, por el valor de 612.47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6/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14.3"/>
    <x v="6"/>
    <s v="Pendiente de recibir Informacion."/>
    <s v="MED"/>
    <s v=""/>
    <n v="0"/>
    <n v="0"/>
    <n v="0"/>
    <s v=""/>
    <n v="0"/>
    <n v="612475"/>
    <n v="0"/>
    <n v="0"/>
    <n v="0"/>
    <n v="612475"/>
  </r>
  <r>
    <n v="151"/>
    <n v="7147"/>
    <s v="ISV7147"/>
    <n v="35178"/>
    <s v="GRISALES BLANDON JHON WILLIAM"/>
    <s v="CC 1130683231 "/>
    <n v="4200023052"/>
    <d v="2024-03-05T00:00:00"/>
    <x v="105"/>
    <n v="1060656"/>
    <n v="1060656"/>
    <n v="1060656"/>
    <s v="Se glosa  en función a 3.65, por la cantidad: 1, por el valor de 1.060.656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6/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14.3"/>
    <x v="6"/>
    <s v="Pendiente de recibir Informacion."/>
    <s v="MED"/>
    <s v=""/>
    <n v="0"/>
    <n v="0"/>
    <n v="0"/>
    <s v=""/>
    <n v="0"/>
    <n v="1060656"/>
    <n v="0"/>
    <n v="0"/>
    <n v="0"/>
    <n v="1060656"/>
  </r>
  <r>
    <n v="152"/>
    <n v="7566"/>
    <s v="ISV7566"/>
    <n v="35185"/>
    <s v="GONZALEZ QUINTERO JUANA"/>
    <s v="CC 38961421 "/>
    <n v="4200015952"/>
    <d v="2024-03-11T00:00:00"/>
    <x v="106"/>
    <n v="520732"/>
    <n v="520732"/>
    <n v="520732"/>
    <s v="Se glosa  en función a 3.65, por la cantidad: 1, por el valor de 520.732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14.3"/>
    <x v="6"/>
    <s v="Pendiente de recibir Informacion."/>
    <s v="MED"/>
    <s v=""/>
    <n v="0"/>
    <n v="0"/>
    <n v="0"/>
    <s v=""/>
    <n v="0"/>
    <n v="520732"/>
    <n v="0"/>
    <n v="0"/>
    <n v="0"/>
    <n v="520732"/>
  </r>
  <r>
    <n v="153"/>
    <n v="7664"/>
    <s v="ISV7664"/>
    <n v="35196"/>
    <s v="SEVILLANO LANDAZURI NESTOR FLAMINES"/>
    <s v="CC 1004200432 "/>
    <n v="4200020382"/>
    <d v="2024-03-12T00:00:00"/>
    <x v="106"/>
    <n v="1782089"/>
    <n v="1782089"/>
    <n v="1782089"/>
    <s v="Se glosa  en función a 3.65, por la cantidad: 1, por el valor de 1.782.08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06, descripcion Senos paranasales o rinofaringe (incluye cortes axiales y coronales) correspondiente a Pertinencia en función a 6.08, por la cantidad: 1, por el valor de 667.800 debido a: tac de senos paranasales no justificado de acuerdo a signos clinicos y hallazgos se reconoce rx cara se glosa diferencia 667800||Respuesta Glosa: ysanchez - 06/05/2024| Se ratifica objeción de acuerdo con el concepto planteado inicialmente: Se glosa en función a 3.65, por la cantidad: 1, por el valor de 1.782.08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06, descripcion Senos paranasales o rinofaringe (incluye cortes axiales y coronales) correspondiente a Pertinencia en función a 6.08, por la cantidad: 1, por el valor de 667.800 debido a: tac de senos paranasales no justificado de acuerdo a signos clinicos y hallazgos se reconoce rx cara se glosa diferencia 667800||"/>
    <n v="14.3"/>
    <x v="6"/>
    <s v="Pendiente de recibir Informacion."/>
    <s v="MED"/>
    <s v=""/>
    <n v="0"/>
    <n v="0"/>
    <n v="0"/>
    <s v=""/>
    <n v="0"/>
    <n v="1782089"/>
    <n v="0"/>
    <n v="0"/>
    <n v="0"/>
    <n v="1782089"/>
  </r>
  <r>
    <n v="154"/>
    <n v="7592"/>
    <s v="ISV7592"/>
    <n v="35193"/>
    <s v="CAICEDO LOPEZ  ALEX MAURICIO"/>
    <s v="CC 1144190347 "/>
    <n v="4200014791"/>
    <d v="2024-03-11T00:00:00"/>
    <x v="106"/>
    <n v="531130"/>
    <n v="531130"/>
    <n v="531130"/>
    <s v="Se glosa  en función a 3.65, por la cantidad: 1, por el valor de 531.13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14.3"/>
    <x v="6"/>
    <s v="Pendiente de recibir Informacion."/>
    <s v="MED"/>
    <s v=""/>
    <n v="0"/>
    <n v="0"/>
    <n v="0"/>
    <s v=""/>
    <n v="0"/>
    <n v="531130"/>
    <n v="0"/>
    <n v="0"/>
    <n v="0"/>
    <n v="531130"/>
  </r>
  <r>
    <n v="155"/>
    <n v="7562"/>
    <s v="ISV7562"/>
    <n v="35192"/>
    <s v="MUÑOZ SALCEDO LINA MARIA"/>
    <s v="CC 1130631033 "/>
    <n v="4200020904"/>
    <d v="2024-03-11T00:00:00"/>
    <x v="17"/>
    <n v="1312896"/>
    <n v="1312896"/>
    <n v="1312896"/>
    <s v="Se glosa  en función a 3.65, por la cantidad: 1, por el valor de 1.312.896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134, descripcion Habitación de cuatro ó mas camas correspondiente a Pertinencia en función a 6.01, por el tiempo correspondiente a 1 dias por el valor de 340.800 debido a: No se reconoce 1 habitación de 4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3.Se glosa El item con código 21701, descripcion Cráneo simple correspondiente a Pertinencia en función a 6.08, por la cantidad: 1, por el valor de 690.900 debido a: No se considera pertinente la solicitud de tomografía de cráneo simple, no hay trauma craneoencefálico documentado o alteración de conciencia que lo justifique, así como tampoco otros síntomas de alteración del sistema nervioso central, sin observación neurológica que muestre cambios, no se argumenta ||Respuesta Glosa: cperez - 07/05/2024| Se reitera objeción por 3.65 se revisa soportes y respuesta no se pudo confirmar ocurrencia en modo, tiempo y lugar, se reitera auditoria integral:  Se glosa El item con código 38134, descripcion Habitación de cuatro ó mas camas correspondiente a Pertinencia en función a 6.01, por el tiempo correspondiente a 1 dias por el valor de 340.800 debido a: No se reconoce 1 habitación de 4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3.Se glosa El item con código 21701, descripcion Cráneo simple correspondiente a Pertinencia en función a 6.08, por la cantidad: 1, por el valor de 690.900 debido a: No se considera pertinente la solicitud de tomografía de cráneo simple, no hay trauma craneoencefálico documentado o alteración de conciencia que lo justifique, así como tampoco otros síntomas de alteración del sistema nervioso central, sin observación neurológica que muestre cambios, no se argumenta escala de Glasgow menor de 1515, paciente hemodinamicamente estable sin deterioro neurológico||"/>
    <n v="14.3"/>
    <x v="6"/>
    <s v="Pendiente de recibir Informacion."/>
    <s v="MED"/>
    <s v=""/>
    <n v="0"/>
    <n v="0"/>
    <n v="0"/>
    <s v=""/>
    <n v="0"/>
    <n v="1312896"/>
    <n v="0"/>
    <n v="0"/>
    <n v="0"/>
    <n v="1312896"/>
  </r>
  <r>
    <n v="156"/>
    <n v="8452"/>
    <s v="ISV8452"/>
    <n v="35220"/>
    <s v="CARDONA DIAZ ANYI JANEIDY"/>
    <s v="CC 1007303545 "/>
    <n v="4200011051"/>
    <d v="2024-03-20T00:00:00"/>
    <x v="18"/>
    <n v="490320"/>
    <n v="490320"/>
    <n v="490320"/>
    <s v="Se glosa  en función a 3.65, por la cantidad: 1, por el valor de 490.32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14.3"/>
    <x v="6"/>
    <s v="Pendiente de recibir Informacion."/>
    <s v="MED"/>
    <s v=""/>
    <n v="0"/>
    <n v="0"/>
    <n v="0"/>
    <s v=""/>
    <n v="0"/>
    <n v="490320"/>
    <n v="0"/>
    <n v="0"/>
    <n v="0"/>
    <n v="490320"/>
  </r>
  <r>
    <n v="157"/>
    <n v="12180"/>
    <s v="ISV12180"/>
    <n v="35192"/>
    <s v="MUÑOZ SALCEDO LINA MARIA"/>
    <s v="CC 1130631033 "/>
    <n v="4200020904"/>
    <d v="2024-04-15T00:00:00"/>
    <x v="107"/>
    <n v="50870"/>
    <n v="50870"/>
    <n v="50870"/>
    <s v="Se glosa  en función a 3.65, por la cantidad: 1, por el valor de 50.870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Respuesta Glosa: cperez - 28/05/2024| Se reitera objeción: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n v="14.3"/>
    <x v="6"/>
    <s v="Pendiente de recibir Informacion."/>
    <s v="MED"/>
    <s v=""/>
    <n v="0"/>
    <n v="0"/>
    <n v="0"/>
    <s v=""/>
    <n v="0"/>
    <n v="50870"/>
    <n v="0"/>
    <n v="0"/>
    <n v="0"/>
    <n v="50870"/>
  </r>
  <r>
    <n v="158"/>
    <n v="8382"/>
    <s v="ISV8382"/>
    <n v="35223"/>
    <s v="SAUCEA PINEDA MANUEL LEANDRO"/>
    <s v="CC 1004628639 "/>
    <n v="4200017463"/>
    <d v="2024-03-20T00:00:00"/>
    <x v="108"/>
    <n v="384340"/>
    <n v="384340"/>
    <n v="384340"/>
    <s v="Se glosa  en función a 3.65, por la cantidad: 1, por el valor de 384.34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14.3"/>
    <x v="6"/>
    <s v="Pendiente de recibir Informacion."/>
    <s v="MED"/>
    <s v=""/>
    <n v="0"/>
    <n v="0"/>
    <n v="0"/>
    <s v=""/>
    <n v="0"/>
    <n v="384340"/>
    <n v="0"/>
    <n v="0"/>
    <n v="0"/>
    <n v="384340"/>
  </r>
  <r>
    <n v="159"/>
    <n v="9770"/>
    <s v="ISV9770"/>
    <n v="35227"/>
    <s v="VIVAS CALDERON ANGELA MARIA"/>
    <s v="CC 1234197046 "/>
    <n v="4200012604"/>
    <d v="2024-04-01T00:00:00"/>
    <x v="109"/>
    <n v="686460"/>
    <n v="686460"/>
    <n v="686460"/>
    <s v="Se glosa  en función a 3.65, por la cantidad: 1, por el valor de 686.46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132, descripcion Habitación bipersonal correspondiente a Pertinencia en función a 6.01, por el tiempo correspondiente a 1 dias por el valor de 455.100 debido a: No se reconoce 1 habitación bipersonal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7/05/2024| Se reitera objeción por 3.65 se revisa soportes y respuesta no se pudo confirmar ocurrencia en modo, tiempo y lugar, se reitera auditoria integral:  Se glosa El item con código 38132, descripcion Habitación bipersonal correspondiente a Pertinencia en función a 6.01, por el tiempo correspondiente a 1 dias por el valor de 455.100 debido a: No se reconoce 1 habitación bipersonal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14.3"/>
    <x v="6"/>
    <s v="Pendiente de recibir Informacion."/>
    <s v="MED"/>
    <s v=""/>
    <n v="0"/>
    <n v="0"/>
    <n v="0"/>
    <s v=""/>
    <n v="0"/>
    <n v="686460"/>
    <n v="0"/>
    <n v="0"/>
    <n v="0"/>
    <n v="686460"/>
  </r>
  <r>
    <n v="160"/>
    <n v="9098"/>
    <s v="ISV9098"/>
    <n v="35240"/>
    <s v="AGUDELO ORTIZ BRAYAN ALEXANDER"/>
    <s v="CC 1234193738 "/>
    <n v="4200012604"/>
    <d v="2024-03-26T00:00:00"/>
    <x v="109"/>
    <n v="434549"/>
    <n v="434549"/>
    <n v="434549"/>
    <s v="Se glosa  en función a 3.65, por la cantidad: 1, por el valor de 434.54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14.3"/>
    <x v="6"/>
    <s v="Pendiente de recibir Informacion."/>
    <s v="MED"/>
    <s v=""/>
    <n v="0"/>
    <n v="0"/>
    <n v="0"/>
    <s v=""/>
    <n v="0"/>
    <n v="434549"/>
    <n v="0"/>
    <n v="0"/>
    <n v="0"/>
    <n v="434549"/>
  </r>
  <r>
    <n v="161"/>
    <n v="9309"/>
    <s v="ISV9309"/>
    <n v="35239"/>
    <s v="MARQUEZ MARQUEZ GERALDO ENOE"/>
    <s v="PT 6980975 "/>
    <n v="4200022519"/>
    <d v="2024-04-03T00:00:00"/>
    <x v="110"/>
    <n v="4100730"/>
    <n v="4100730"/>
    <n v="4100730"/>
    <s v="Se glosa  en función a 3.65, por la cantidad: 1, por el valor de 4.100.73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37401, descripcion Curación simple con inmovilización correspondiente a Facturacion en función a 1.23, por la cantidad: 1, por el valor de 29.300 debido a: no facturable incluida en derechos de sala de curacion||Respuesta Glosa: ysanchez - 06/05/2024| Se ratifica objeción de acuerdo con el concepto planteado inicialmente: Se glosa en función a 3.65, por la cantidad: 1, por el valor de 4.100.73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37401, descripcion Curación simple con inmovilización correspondiente a Facturacion en función a 1.23, por la cantidad: 1, por el valor de 29.300 debido a: no facturable incluida en derechos de sala de curacion||"/>
    <n v="14.3"/>
    <x v="6"/>
    <s v="Pendiente de recibir Informacion."/>
    <s v="MED"/>
    <s v=""/>
    <n v="0"/>
    <n v="0"/>
    <n v="0"/>
    <s v=""/>
    <n v="0"/>
    <n v="4100730"/>
    <n v="0"/>
    <n v="0"/>
    <n v="0"/>
    <n v="4100730"/>
  </r>
  <r>
    <n v="162"/>
    <n v="9560"/>
    <s v="ISV9560"/>
    <n v="35248"/>
    <s v="GOMEZ GIRALDO YOSELIN"/>
    <s v="CC 1111662183 "/>
    <n v="4200016058"/>
    <d v="2024-03-27T00:00:00"/>
    <x v="111"/>
    <n v="1603507"/>
    <n v="1603507"/>
    <n v="1603507"/>
    <s v="Se glosa la factura con el rubro Soportes en función a 3.65, por la cantidad: 1, por el valor de 1.603.507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1Se glosa El item con código 19827, descripcion Protrombina, tiempo PT correspondiente a Pertinencia en función a 6.08, por la cantidad: 1, por el valor de 49.900 debido a: No se considera pertinente la solicitud de exámenes de laboratorio teniendo en cuenta que el paciente no tiene documentada ninguna patología previa que afecte su salud, o que su estado esté comprometido.2.Se glosa El item con código 19958, descripcion Tromboplastina, tiempo parcial (PTT) correspondiente a Pertinencia en función a 6.08, por la cantidad: 1, por el valor de 48.500 debido a: No se considera pertinente la solicitud de exámenes de laboratorio teniendo en cuenta que el paciente no tiene documentada ninguna patología previa que afecte su salud, o que su estado esté comprometido.3.Se glosa El item con código 19304, descripcion Cuadro hemático o hemograma hematocrito y leucograma correspondiente a Pertinencia en función a 6.08, por la cantidad: 1, por el valor de 34.300 debido a: No se considera pertinente la solicitud de exámenes de laboratorio teniendo en cuenta que el paciente no tiene documentada ninguna patología previa que afecte su salud, o que su estado esté comprometido.||Respuesta Glosa: ysanchez - 06/05/2024| Se ratifica objeción de acuerdo con el concepto planteado inicialmente: Se glosa la factura con el rubro Soportes en función a 3.65, por la cantidad: 1, por el valor de 1.603.507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1Se glosa El item con código 19827, descripcion Protrombina, tiempo PT correspondiente a Pertinencia en función a 6.08, por la cantidad: 1, por el valor de 49.900 debido a: No se considera pertinente la solicitud de exámenes de laboratorio teniendo en cuenta que el paciente no tiene documentada ninguna patología previa que afecte su salud, o que su estado esté comprometido.2.Se glosa El item con código 19958, descripcion Tromboplastina, tiempo parcial (PTT) correspondiente a Pertinencia en función a 6.08, por la cantidad: 1, por el valor de 48.500 debido a: No se considera pertinente la solicitud de exámenes de laboratorio teniendo en cuenta que el paciente no tiene documentada ninguna patología previa que afecte su salud, o que su estado esté comprometido.3.Se glosa El item con código 19304, descripcion Cuadro hemático o hemograma hematocrito y leucograma correspondiente a Pertinencia en función a 6.08, por la cantidad: 1, por el valor de 34.300 debido a: No se considera pertinente la solicitud de exámenes de laboratorio teniendo en cuenta que el paciente no tiene documentada ninguna patología previa que afecte su salud, o que su estado esté comprometido.||"/>
    <n v="14.3"/>
    <x v="6"/>
    <s v="Pendiente de recibir Informacion."/>
    <s v="MED"/>
    <s v=""/>
    <n v="0"/>
    <n v="0"/>
    <n v="0"/>
    <s v=""/>
    <n v="0"/>
    <n v="1603507"/>
    <n v="0"/>
    <n v="0"/>
    <n v="0"/>
    <n v="1603507"/>
  </r>
  <r>
    <n v="163"/>
    <n v="9733"/>
    <s v="ISV9733"/>
    <n v="35255"/>
    <s v="BASTO GALEANO LAURA XIMENA"/>
    <s v="CC 1193083919 "/>
    <n v="4200016058"/>
    <d v="2024-04-03T00:00:00"/>
    <x v="111"/>
    <n v="555265"/>
    <n v="555265"/>
    <n v="555265"/>
    <s v="Se glosa  en función a 3.65, por la cantidad: 1, por el valor de 555.26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14.3"/>
    <x v="6"/>
    <s v="Pendiente de recibir Informacion."/>
    <s v="MED"/>
    <s v=""/>
    <n v="0"/>
    <n v="0"/>
    <n v="0"/>
    <s v=""/>
    <n v="0"/>
    <n v="555265"/>
    <n v="0"/>
    <n v="0"/>
    <n v="0"/>
    <n v="555265"/>
  </r>
  <r>
    <n v="164"/>
    <n v="9596"/>
    <s v="ISV9596"/>
    <n v="35227"/>
    <s v="VIVAS CALDERON ANGELA MARIA"/>
    <s v="CC 1234197046 "/>
    <n v="4200012604"/>
    <d v="2024-03-27T00:00:00"/>
    <x v="111"/>
    <n v="819400"/>
    <n v="819400"/>
    <n v="819400"/>
    <s v="Se glosa  en función a 3.65, por la cantidad: 1, por el valor de 819.400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se enuncia auditoria integral: 1 . Se glosa El item con código 38935, descripcion Sala de observación correspondiente a Pertinencia en función a 6.01, por el tiempo correspondiente a 1 dias por el valor de 148.700 debido a: No es pertinente la facturación de observación teniendo en cuenta que el paciente está en estables condiciones generales, sin lesiones complejas, sin requerimiento de estancia prolongada para su tratamiento.2.Se glosa El item con código 21716, descripcion Extremidades y articulaciones correspondiente a Pertinencia en función a 6.08, por la cantidad: 1, por el valor de 589.300 debido a: Estudio tomográfico no es pertinente. Los estudios radiológicos son claros con un buen análisis respecto a los hallazgos y junto a una buena evaluación clínica más una evolución adecuada eran suficientes para la toma de decisiones respecto a las lesiones presentes evitando la toma apresurada de estudios por tomografía no pertinentes en el momento, perfectamente podían continuar el manejo correspondiente sin necesidad de estudios adicionales y apresurados, los cuales a la luz no cuentan con el soporte clínico suficiente que obligue su toma.||Respuesta Glosa: cperez - 0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es pertinente la facturación de observación teniendo en cuenta que el paciente está en estables condiciones generales, sin lesiones complejas, sin requerimiento de estancia prolongada para su tratamiento.2.Se glosa El item con código 21716, descripcion Extremidades y articulaciones correspondiente a Pertinencia en función a 6.08, por la cantidad: 1, por el valor de 589.300 debido a: Estudio tomográfico no es pertinente. Los estudios radiológicos son claros con un buen análisis respecto a los hallazgos y junto a una buena evaluación clínica más una evolución adecuada eran suficientes para la toma de decisiones respecto a las lesiones presentes evitando la toma apresurada de estudios por tomografía no pertinentes en el momento, perfectamente podían continuar el manejo correspondiente sin necesidad de estudios adicionales y apresurados, los cuales a la luz no cuentan con el soporte clínico suficiente que obligue su toma.||"/>
    <n v="14.3"/>
    <x v="6"/>
    <s v="Pendiente de recibir Informacion."/>
    <s v="MED"/>
    <s v=""/>
    <n v="0"/>
    <n v="0"/>
    <n v="0"/>
    <s v=""/>
    <n v="0"/>
    <n v="819400"/>
    <n v="0"/>
    <n v="0"/>
    <n v="0"/>
    <n v="819400"/>
  </r>
  <r>
    <n v="165"/>
    <n v="9632"/>
    <s v="ISV9632"/>
    <n v="31189"/>
    <s v="LOPEZ SALGADO VALENTINA"/>
    <s v="CC 1007626666 "/>
    <n v="5300010456"/>
    <d v="2024-03-27T00:00:00"/>
    <x v="112"/>
    <n v="1066595"/>
    <n v="1066595"/>
    <n v="1066595"/>
    <s v="Se glosa la factura con el rubro Soportes en función a 3.65, por la cantidad: 1, por el valor de 1.066.595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l item con código 39202, descripcion Derechos de sala para curaciones correspondiente a Pertinencia en función a 6.23, por la cantidad: 1, por el valor de 29.300 debido a: No es pertinente la facturación del código 39202, teniendo en cuenta que al validar los soportes anexos en la historia clínica no se evidencia la nota de evolución con la descripción del procedimiento que certifique la realización de éste.||Respuesta Glosa: cperez - 07/05/2024| Se reitera objeción por 3.65 se revisa soportes y respuesta no se pudo confirmar ocurrencia en modo, tiempo y lugar, se reitera auditoria integral:  Se glosa El item con código 39202, descripcion Derechos de sala para curaciones correspondiente a Pertinencia en función a 6.23, por la cantidad: 1, por el valor de 29.300 debido a: No es pertinente la facturación del código 39202, teniendo en cuenta que al validar los soportes anexos en la historia clínica no se evidencia la nota de evolución con la descripción del procedimiento que certifique la realización de éste.||"/>
    <n v="14.3"/>
    <x v="6"/>
    <s v="Pendiente de recibir Informacion."/>
    <s v="MED"/>
    <s v=""/>
    <n v="0"/>
    <n v="0"/>
    <n v="0"/>
    <s v=""/>
    <n v="0"/>
    <n v="1066595"/>
    <n v="0"/>
    <n v="0"/>
    <n v="0"/>
    <n v="1066595"/>
  </r>
  <r>
    <n v="166"/>
    <n v="9744"/>
    <s v="ISV9744"/>
    <n v="35262"/>
    <s v="GUZMAN CACERES CLAUDIA PATRICIA"/>
    <s v="CC 67014703 "/>
    <n v="4200018354"/>
    <d v="2024-04-03T00:00:00"/>
    <x v="112"/>
    <n v="529525"/>
    <n v="529525"/>
    <n v="529525"/>
    <s v="Se glosa  en función a 3.65, por la cantidad: 1, por el valor de 529.52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14.3"/>
    <x v="6"/>
    <s v="Pendiente de recibir Informacion."/>
    <s v="MED"/>
    <s v=""/>
    <n v="0"/>
    <n v="0"/>
    <n v="0"/>
    <s v=""/>
    <n v="0"/>
    <n v="529525"/>
    <n v="0"/>
    <n v="0"/>
    <n v="0"/>
    <n v="529525"/>
  </r>
  <r>
    <n v="167"/>
    <n v="9566"/>
    <s v="ISV9566"/>
    <n v="31188"/>
    <s v="MUÑOZ CRUZ MIGUEL ANGEL"/>
    <s v="CC 1006171311 "/>
    <n v="5300010456"/>
    <d v="2024-04-03T00:00:00"/>
    <x v="113"/>
    <n v="4451160"/>
    <n v="4451160"/>
    <n v="4451160"/>
    <s v="Se glosa  en función a 3.65, por la cantidad: 1, por el valor de 4.451.16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Se glosa El item con código 21706, descripcion Senos paranasales o rinofaringe (incluye cortes axiales y coronales) correspondiente a Pertinencia en función a 6.08, por la cantidad: 1, por el valor de 667.800 debido a: tac de senos paranasales no justificado de acuerdo a signos clinicos y hallazgos se reconoce rx cara se glosa diferencia, Se glosa El item con código 37401, descripcion Curación simple con inmovilización correspondiente a Facturacion en función a 1.06, por la cantidad: 2, por el valor de 58.600 debido a: curaciones no facturables incluidas en derechos de sala de curacion||Respuesta Glosa: ysanchez - 06/05/2024| Se ratifica objeción de acuerdo con el concepto planteado inicialmente: Se glosa en función a 3.65, por la cantidad: 1, por el valor de 4.451.16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Se glosa El item con código 21706, descripcion Senos paranasales o rinofaringe (incluye cortes axiales y coronales) correspondiente a Pertinencia en función a 6.08, por la cantidad: 1, por el valor de 667.800 debido a: tac de senos paranasales no justificado de acuerdo a signos clinicos y hallazgos se reconoce rx cara se glosa diferencia, Se glosa El item con código 37401, descripcion Curación simple con inmovilización correspondiente a Facturacion en función a 1.06, por la cantidad: 2, por el valor de 58.600 debido a: curaciones no facturables incluidas en derechos de sala de curacion||"/>
    <n v="14.3"/>
    <x v="6"/>
    <s v="Pendiente de recibir Informacion."/>
    <s v="MED"/>
    <s v=""/>
    <n v="0"/>
    <n v="0"/>
    <n v="0"/>
    <s v=""/>
    <n v="0"/>
    <n v="4451160"/>
    <n v="0"/>
    <n v="0"/>
    <n v="0"/>
    <n v="4451160"/>
  </r>
  <r>
    <n v="168"/>
    <n v="10288"/>
    <s v="ISV10288"/>
    <n v="35256"/>
    <s v="SANCHEZ GALVEZ RICARDO STEVENS"/>
    <s v="CC 1144140515 "/>
    <n v="4200023372"/>
    <d v="2024-04-02T00:00:00"/>
    <x v="114"/>
    <n v="1738979"/>
    <n v="1738979"/>
    <n v="1738979"/>
    <s v="Se glosa  en función a 3.65, por la cantidad: 1, por el valor de 1.738.97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16, descripcion Extremidades y articulaciones correspondiente a Pertinencia en función a 6.08, por la cantidad: 2, por el valor de 1.178.600 debido a: tac de hombro derecho no jsutificado de acuerdo a resultado de imagenes previas de rx concluyentes sin beneficio terapeutico fractura no desplazada manejo conservador que indique n ueva ayuda diagnostica, tac de rodilla sin evidencia de lesiones en imagenes previas que indiquen nueva ayuda dx||Respuesta Glosa: ysanchez - 06/05/2024| Se ratifica objeción de acuerdo con el concepto planteado inicialmente: Se glosa en función a 3.65, por la cantidad: 1, por el valor de 1.738.97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16, descripcion Extremidades y articulaciones correspondiente a Pertinencia en función a 6.08, por la cantidad: 2, por el valor de 1.178.600 debido a: tac de hombro derecho no jsutificado de acuerdo a resultado de imagenes previas de rx concluyentes sin beneficio terapeutico fractura no desplazada manejo conservador que indique n ueva ayuda diagnostica, tac de rodilla sin evidencia de lesiones en imagenes previas que indiquen nueva ayuda dx||"/>
    <n v="14.3"/>
    <x v="6"/>
    <s v="Pendiente de recibir Informacion."/>
    <s v="MED"/>
    <s v=""/>
    <n v="0"/>
    <n v="0"/>
    <n v="0"/>
    <s v=""/>
    <n v="0"/>
    <n v="1738979"/>
    <n v="0"/>
    <n v="0"/>
    <n v="0"/>
    <n v="1738979"/>
  </r>
  <r>
    <n v="169"/>
    <n v="10826"/>
    <s v="ISV10826"/>
    <n v="35270"/>
    <s v="ARAMBURO CASTILLO VICTOR ALONSO"/>
    <s v="CC 14639635 "/>
    <n v="4200018272"/>
    <d v="2024-04-05T00:00:00"/>
    <x v="115"/>
    <n v="511585"/>
    <n v="511585"/>
    <n v="511585"/>
    <s v="Se glosa  en función a 3.65, por la cantidad: 1, por el valor de 511.58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hallazgos en auditoria integral||Respuesta Glosa: cperez - 27/05/2024| Se reitera objeción: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hallazgos en auditoria integral||"/>
    <n v="14.3"/>
    <x v="6"/>
    <s v="Pendiente de recibir Informacion."/>
    <s v="MED"/>
    <s v=""/>
    <n v="0"/>
    <n v="0"/>
    <n v="0"/>
    <s v=""/>
    <n v="0"/>
    <n v="511585"/>
    <n v="0"/>
    <n v="0"/>
    <n v="0"/>
    <n v="511585"/>
  </r>
  <r>
    <n v="170"/>
    <n v="10888"/>
    <s v="ISV10888"/>
    <n v="35269"/>
    <s v="FUENTES MARTINEZ MARCO AURELIO"/>
    <s v="CC 91492309 "/>
    <n v="4200012266"/>
    <d v="2024-04-05T00:00:00"/>
    <x v="115"/>
    <n v="191259"/>
    <n v="191259"/>
    <n v="191259"/>
    <s v="Se glosa  en función a 3.65, por la cantidad: 1, por el valor de 191.259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Respuesta Glosa: cperez - 07/05/2024| Se reitera objeción por 3.65 se revisa soportes y respuesta no se pudo confirmar ocurrencia en modo, tiempo y lugar ||"/>
    <n v="14.3"/>
    <x v="6"/>
    <s v="Pendiente de recibir Informacion."/>
    <s v="MED"/>
    <s v=""/>
    <n v="0"/>
    <n v="0"/>
    <n v="0"/>
    <s v=""/>
    <n v="0"/>
    <n v="191259"/>
    <n v="0"/>
    <n v="0"/>
    <n v="0"/>
    <n v="191259"/>
  </r>
  <r>
    <n v="171"/>
    <n v="11053"/>
    <s v="ISV11053"/>
    <n v="35280"/>
    <s v="USURIAGA ALOMIA CARMEN NIDIA"/>
    <s v="CC 34370577 "/>
    <n v="4200016629"/>
    <d v="2024-04-10T00:00:00"/>
    <x v="116"/>
    <n v="1484255"/>
    <n v="1484255"/>
    <n v="1484255"/>
    <s v="Se glosa  en función a 3.65, por la cantidad: 1, por el valor de 1.484.25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134, descripcion Habitación de cuatro ó mas camas correspondiente a Pertinencia en función a 6.01, por el tiempo correspondiente a 1 dias por el valor de 340.800 debido a: No se reconoce habitación de 4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27/05/2024| Se reitera objeción por 3.65 se revisa soportes y respuesta no se pudo confirmar ocurrencia en modo, tiempo y lugar, se reitera auditoria integral:  Se glosa El item con código 38134, descripcion Habitación de cuatro ó mas camas correspondiente a Pertinencia en función a 6.01, por el tiempo correspondiente a 1 dias por el valor de 340.800 debido a: No se reconoce habitación de 4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14.3"/>
    <x v="6"/>
    <s v="Pendiente de recibir Informacion."/>
    <s v="MED"/>
    <s v=""/>
    <n v="0"/>
    <n v="0"/>
    <n v="0"/>
    <s v=""/>
    <n v="0"/>
    <n v="1484255"/>
    <n v="0"/>
    <n v="0"/>
    <n v="0"/>
    <n v="1484255"/>
  </r>
  <r>
    <n v="172"/>
    <n v="11391"/>
    <s v="ISV11391"/>
    <n v="30547"/>
    <s v="OSORIO QUINTERO LICETH DAMARIS"/>
    <s v="CC 1030690816 "/>
    <n v="3760008597"/>
    <d v="2024-04-10T00:00:00"/>
    <x v="116"/>
    <n v="2415189"/>
    <n v="2415189"/>
    <n v="2415189"/>
    <s v="Se glosa  en función a 3.65, por la cantidad: 1, por el valor de 2.415.18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06, descripcion Senos paranasales o rinofaringe (incluye cortes axiales y coronales) correspondiente a Pertinencia en función a 6.08, por la cantidad: 1, por el valor de 667.800 debido a: tac de senos paranasales no justificado de acuerdo a signos clinicos y hallazgos se reconoce rx cara se glosa diferencia||Respuesta Glosa: ysanchez - 20/05/2024| Se ratifica objeción de acuerdo con el concepto planteado inicialmente: Se glosa en función a 3.65, por la cantidad: 1, por el valor de 2.415.18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06, descripcion Senos paranasales o rinofaringe (incluye cortes axiales y coronales) correspondiente a Pertinencia en función a 6.08, por la cantidad: 1, por el valor de 667.800 debido a: tac de senos paranasales no justificado de acuerdo a signos clinicos y hallazgos se reconoce rx cara se glosa diferencia||"/>
    <n v="14.3"/>
    <x v="6"/>
    <s v="Pendiente de recibir Informacion."/>
    <s v="MED"/>
    <s v=""/>
    <n v="0"/>
    <n v="0"/>
    <n v="0"/>
    <s v=""/>
    <n v="0"/>
    <n v="2415189"/>
    <n v="0"/>
    <n v="0"/>
    <n v="0"/>
    <n v="2415189"/>
  </r>
  <r>
    <n v="173"/>
    <n v="11199"/>
    <s v="ISV11199"/>
    <n v="30546"/>
    <s v="MORA CONTRERAS MICHAEL ANDRES"/>
    <s v="CC 1018484358 "/>
    <n v="3760008597"/>
    <d v="2024-04-10T00:00:00"/>
    <x v="116"/>
    <n v="434045"/>
    <n v="434045"/>
    <n v="434045"/>
    <s v="Se glosa  en función a 3.65, por la cantidad: 1, por el valor de 434.04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2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14.3"/>
    <x v="6"/>
    <s v="Pendiente de recibir Informacion."/>
    <s v="MED"/>
    <s v=""/>
    <n v="0"/>
    <n v="0"/>
    <n v="0"/>
    <s v=""/>
    <n v="0"/>
    <n v="434045"/>
    <n v="0"/>
    <n v="0"/>
    <n v="0"/>
    <n v="434045"/>
  </r>
  <r>
    <n v="174"/>
    <n v="11341"/>
    <s v="ISV11341"/>
    <n v="35280"/>
    <s v="USURIAGA ALOMIA CARMEN NIDIA"/>
    <s v="CC 34370577 "/>
    <n v="4200016629"/>
    <d v="2024-04-10T00:00:00"/>
    <x v="117"/>
    <n v="943549"/>
    <n v="943549"/>
    <n v="943549"/>
    <s v="Se glosa  en función a 3.65, por la cantidad: 1, por el valor de 943.54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2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14.3"/>
    <x v="6"/>
    <s v="Pendiente de recibir Informacion."/>
    <s v="MED"/>
    <s v=""/>
    <n v="0"/>
    <n v="0"/>
    <n v="0"/>
    <s v=""/>
    <n v="0"/>
    <n v="943549"/>
    <n v="0"/>
    <n v="0"/>
    <n v="0"/>
    <n v="943549"/>
  </r>
  <r>
    <n v="175"/>
    <n v="12337"/>
    <s v="ISV12337"/>
    <n v="31052"/>
    <s v="COPETE CARABALI ALEJANDRA MARIA"/>
    <s v="CC 66993039 "/>
    <n v="9950013853"/>
    <d v="2024-04-17T00:00:00"/>
    <x v="118"/>
    <n v="2193899"/>
    <n v="2193899"/>
    <n v="2193899"/>
    <s v="Se glosa  en función a 3.65, por la cantidad: 1, por el valor de 2.193.89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01, descripcion Cráneo simple correspondiente a Pertinencia en función a 6.08, por la cantidad: 1, por el valor de 690.900 debido a: No se considera pertinente la realizaciónde Tomografía de cráneo simple en un paciente sindeterioro de conciencia, a quien no se le realizó observaciónneurológica mínima de 6 horas en la cual mostraradeterioro, con Glasgow mayor de 13, Se glosa El item con código 21708, descripcion Columna cervical, dorsal o lumbar (hasta tres espacios) correspondiente a Pertinencia en función a 6.08, por la cantidad: 1, por el valor de 643.400 debido a: tac cervical y espacios adicionales no justificados sin hallazgos suficientes al examen fisico de inngreso que ameriten ayudas diagnosticas||Respuesta Glosa: ysanchez - 12/06/2024| Se ratifica objeción de acuerdo con el concepto planteado inicialmente: Se glosa en función a 3.65, por la cantidad: 1, por el valor de 2.193.89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01, descripcion Cráneo simple correspondiente a Pertinencia en función a 6.08, por la cantidad: 1, por el valor de 690.900 debido a: No se considera pertinente la realizaciónde Tomografía de cráneo simple en un paciente sindeterioro de conciencia, a quien no se le realizó observaciónneurológica mínima de 6 horas en la cual mostraradeterioro, con Glasgow mayor de 13, Se glosa El item con código 21708, descripcion Columna cervical, dorsal o lumbar (hasta tres espacios) correspondiente a Pertinencia en función a 6.08, por la cantidad: 1, por el valor de 643.400 debido a: tac cervical y espacios adicionales no justificados sin hallazgos suficientes al examen fisico de inngreso que ameriten ayudas diagnosticas||"/>
    <n v="14.3"/>
    <x v="6"/>
    <s v="Pendiente de recibir Informacion."/>
    <s v="MED"/>
    <s v=""/>
    <n v="0"/>
    <n v="0"/>
    <n v="0"/>
    <s v=""/>
    <n v="0"/>
    <n v="2193899"/>
    <n v="0"/>
    <n v="0"/>
    <n v="0"/>
    <n v="2193899"/>
  </r>
  <r>
    <n v="176"/>
    <n v="12104"/>
    <s v="ISV12104"/>
    <n v="30646"/>
    <s v="ANGARITA LOZANO ALIRIO"/>
    <s v="CC 93365790 "/>
    <n v="4300003795"/>
    <d v="2024-04-17T00:00:00"/>
    <x v="119"/>
    <n v="497190"/>
    <n v="497190"/>
    <n v="497190"/>
    <s v="Se glosa la factura con el rubro Soportes en función a 3.65, por la cantidad: 1, por el valor de 497.190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Respuesta Glosa: cperez - 13/06/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
    <n v="14.3"/>
    <x v="6"/>
    <s v="Pendiente de recibir Informacion."/>
    <s v="MED"/>
    <s v=""/>
    <n v="0"/>
    <n v="0"/>
    <n v="0"/>
    <s v=""/>
    <n v="0"/>
    <n v="497190"/>
    <n v="0"/>
    <n v="0"/>
    <n v="0"/>
    <n v="497190"/>
  </r>
  <r>
    <n v="177"/>
    <n v="12298"/>
    <s v="ISV12298"/>
    <n v="30662"/>
    <s v="FRANCO RESTREPO JAIDER STEVEN"/>
    <s v="CC 1001330483 "/>
    <n v="3100009152"/>
    <d v="2024-04-17T00:00:00"/>
    <x v="120"/>
    <n v="1184490"/>
    <n v="1184490"/>
    <n v="1184490"/>
    <s v="Se glosa la factura con el rubro Soportes en función a 3.65, por la cantidad: 1, por el valor de 1.184.490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l item con código 37401, descripcion Curación simple con inmovilización correspondiente a Pertinencia en función a 6.23, por la cantidad: 1, por el valor de 29.300 debido a: No es pertinente la facturación de código 37401, teniendo en cuenta que las curaciones se facturan por sesión y no por región anatómica, además el procedimiento fue realizado por el mismo personal asistencial, procedimientos realizados en un mismo evento, ademas se factura también el código 39202, curación simple, no se realiza inmovilización||Respuesta Glosa: cperez - 14/06/2024| Se reitera objeción por 3.65 se revisa soportes y respuesta no se pudo confirmar ocurrencia en modo, tiempo y lugar, se reitera auditoria integral:  Se glosa El item con código 37401, descripcion Curación simple con inmovilización correspondiente a Pertinencia en función a 6.23, por la cantidad: 1, por el valor de 29.300 debido a: No es pertinente la facturación de código 37401, teniendo en cuenta que las curaciones se facturan por sesión y no por región anatómica, además el procedimiento fue realizado por el mismo personal asistencial, procedimientos realizados en un mismo evento, ademas se factura también el código 39202, curación simple, no se realiza inmovilización||"/>
    <n v="14.3"/>
    <x v="6"/>
    <s v="Pendiente de recibir Informacion."/>
    <s v="MED"/>
    <s v=""/>
    <n v="0"/>
    <n v="0"/>
    <n v="0"/>
    <s v=""/>
    <n v="0"/>
    <n v="1184490"/>
    <n v="0"/>
    <n v="0"/>
    <n v="0"/>
    <n v="1184490"/>
  </r>
  <r>
    <n v="178"/>
    <n v="12238"/>
    <s v="ISV12238"/>
    <n v="30647"/>
    <s v="ASTUDILLO BARRIOS CESAR AUGUSTO"/>
    <s v="CC 16940980 "/>
    <n v="4300004002"/>
    <d v="2024-04-17T00:00:00"/>
    <x v="120"/>
    <n v="391290"/>
    <n v="391290"/>
    <n v="391290"/>
    <s v="Se glosa la factura con el rubro Soportes en función a 3.65, por la cantidad: 1, por el valor de 391.290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1. Se glosa El item con código 21102, descripcion Brazo, pierna, rodilla, fémur, hombro, omoplato correspondiente a Pertinencia en función a 6.08, por la cantidad: 1, por el valor de 90.400 debido a: No se considera soportada la realización de radiografía ,teniendo en cuenta que en la historia clínica no se describen lesiones a ese nivel que sugieran trauma grave o fractura en esta región. Además, la naturaleza del trauma no está relacionada con lesión en dicha zona.2.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Respuesta Glosa: cperez - 14/06/2024| Se reitera objeción por 3.65 se revisa soportes y respuesta no se pudo confirmar ocurrencia en modo, tiempo y lugar, se reitera auditoria integral:  Se glosa El item con código 21102, descripcion Brazo, pierna, rodilla, fémur, hombro, omoplato correspondiente a Pertinencia en función a 6.08, por la cantidad: 1, por el valor de 90.400 debido a: No se considera soportada la realización de radiografía ,teniendo en cuenta que en la historia clínica no se describen lesiones a ese nivel que sugieran trauma grave o fractura en esta región. Además, la naturaleza del trauma no está relacionada con lesión en dicha zona.2.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
    <n v="14.3"/>
    <x v="6"/>
    <s v="Pendiente de recibir Informacion."/>
    <s v="MED"/>
    <s v=""/>
    <n v="0"/>
    <n v="0"/>
    <n v="0"/>
    <s v=""/>
    <n v="0"/>
    <n v="391290"/>
    <n v="0"/>
    <n v="0"/>
    <n v="0"/>
    <n v="391290"/>
  </r>
  <r>
    <n v="179"/>
    <n v="12581"/>
    <s v="ISV12581"/>
    <n v="35305"/>
    <s v="ORTIZ DIAZ CARLOS HERNANDO"/>
    <s v="CC 16705474 "/>
    <n v="4200013068"/>
    <d v="2024-04-19T00:00:00"/>
    <x v="121"/>
    <n v="446357"/>
    <n v="446357"/>
    <n v="446357"/>
    <s v="Se glosa  en función a 3.91, por la cantidad: 1, por el valor de 446.357 debido a: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Respuesta Glosa: cperez - 13/06/2024| Se reitera objeción: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
    <n v="14.3"/>
    <x v="6"/>
    <s v="Pendiente de recibir Informacion."/>
    <s v="MED"/>
    <s v=""/>
    <n v="0"/>
    <n v="0"/>
    <n v="0"/>
    <s v=""/>
    <n v="0"/>
    <n v="446357"/>
    <n v="0"/>
    <n v="0"/>
    <n v="0"/>
    <n v="446357"/>
  </r>
  <r>
    <n v="180"/>
    <n v="12496"/>
    <s v="ISV12496"/>
    <n v="35297"/>
    <s v="JIMENEZ GONGORA VALERIN CAMILA"/>
    <s v="TI 1104806609 "/>
    <n v="4200016041"/>
    <d v="2024-04-17T00:00:00"/>
    <x v="122"/>
    <n v="2356787"/>
    <n v="2356787"/>
    <n v="2356787"/>
    <s v="Se glosa  en función a 3.65, por la cantidad: 1, por el valor de 2.356.787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37401, descripcion Curación simple con inmovilización correspondiente a Pertinencia en función a 6.23, por la cantidad: 4, por el valor de 87.900 debido a: no justificado cobro d ecuracion en inmovilizacion de acuerdo a ahistoria clinica se evidencia curaciones simples se reconoce sala de curacion se glosa diferenica, Se glosa El item con código 21706, descripcion Senos paranasales o rinofaringe (incluye cortes axiales y coronales) correspondiente a Pertinencia en función a 6.08, por la cantidad: 1, por el valor de 687.700 debido a: tac de senos paranasales no justificado de acuerdo a signos clinicos y hallazgos se reconoce rx cara se glosa diferencia||Respuesta Glosa: ysanchez - 14/06/2024| Se ratifica objeción de acuerdo con el concepto planteado inicialmente: Se glosa en función a 3.65, por la cantidad: 1, por el valor de 2.356.787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37401, descripcion Curación simple con inmovilización correspondiente a Pertinencia en función a 6.23, por la cantidad: 4, por el valor de 87.900 debido a: no justificado cobro d ecuracion en inmovilizacion de acuerdo a ahistoria clinica se evidencia curaciones simples se reconoce sala de curacion se glosa diferenica, Se glosa El item con código 21706, descripcion Senos paranasales o rinofaringe (incluye cortes axiales y coronales) correspondiente a Pertinencia en función a 6.08, por la cantidad: 1, por el valor de 687.700 debido a: tac de senos paranasales no justificado de acuerdo a signos clinicos y hallazgos se reconoce rx cara se glosa diferencia||"/>
    <n v="14.3"/>
    <x v="6"/>
    <s v="Pendiente de recibir Informacion."/>
    <s v="MED"/>
    <s v=""/>
    <n v="0"/>
    <n v="0"/>
    <n v="0"/>
    <s v=""/>
    <n v="0"/>
    <n v="2356787"/>
    <n v="0"/>
    <n v="0"/>
    <n v="0"/>
    <n v="2356787"/>
  </r>
  <r>
    <n v="181"/>
    <n v="12553"/>
    <s v="ISV12553"/>
    <n v="35304"/>
    <s v="RIVERA FUENMAYOR LUISA MARIA"/>
    <s v="CC 1006097672 "/>
    <n v="4200027191"/>
    <d v="2024-04-19T00:00:00"/>
    <x v="122"/>
    <n v="766698"/>
    <n v="766698"/>
    <n v="766698"/>
    <s v="Se glosa  en función a 3.91, por la cantidad: 1, por el valor de 766.698 debido a: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Respuesta Glosa: cperez - 17/06/2024| Se reitera objeción: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
    <n v="14.3"/>
    <x v="6"/>
    <s v="Pendiente de recibir Informacion."/>
    <s v="MED"/>
    <s v=""/>
    <n v="0"/>
    <n v="0"/>
    <n v="0"/>
    <s v=""/>
    <n v="0"/>
    <n v="766698"/>
    <n v="0"/>
    <n v="0"/>
    <n v="0"/>
    <n v="766698"/>
  </r>
  <r>
    <n v="182"/>
    <n v="12597"/>
    <s v="ISV12597"/>
    <n v="35306"/>
    <s v="ARISTIZABAL ACOSTA SANTIAGO"/>
    <s v="TI 1111671929 "/>
    <n v="4200027191"/>
    <d v="2024-04-19T00:00:00"/>
    <x v="122"/>
    <n v="577305"/>
    <n v="577305"/>
    <n v="577305"/>
    <s v="Se glosa la factura con el rubro Soportes en función a 3.91, por la cantidad: 1, por el valor de 577.305 debido a: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Respuesta Glosa: cperez - 28/05/2024| Se reitera objeción: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
    <n v="14.3"/>
    <x v="6"/>
    <s v="Pendiente de recibir Informacion."/>
    <s v="MED"/>
    <s v=""/>
    <n v="0"/>
    <n v="0"/>
    <n v="0"/>
    <s v=""/>
    <n v="0"/>
    <n v="577305"/>
    <n v="0"/>
    <n v="0"/>
    <n v="0"/>
    <n v="577305"/>
  </r>
  <r>
    <n v="183"/>
    <n v="12992"/>
    <s v="ISV12992"/>
    <n v="31059"/>
    <s v="ANGULO ANGULO JEISON STIVEN"/>
    <s v="CC 1130632116 "/>
    <n v="9950014975"/>
    <d v="2024-04-22T00:00:00"/>
    <x v="123"/>
    <n v="1715278"/>
    <n v="1715278"/>
    <n v="1715278"/>
    <s v="Se glosa  en función a 3.65, por la cantidad: 1, por el valor de 1.715.278 debido a: La información contenida en FURIPS e Historia clínica, en lo referente a los datos del accidente de tránsito, presentan inconsistencias que afectan su veracidad y no permiten verificar laOCURRENCIA DEL HECHO NI LA ACREDITACIÓN DE LA CALIDAD DE VÍCTIMA O DEL BENEFICIARIO, en concordancia con el Artículo 2.6.1.4.3.10 Verificación de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adicional  Se glosa El item con código 21708, descripcion Columna cervical, dorsal o lumbar (hasta tres espacios) correspondiente a Pertinencia en función a 6.08, por la cantidad: 1, por el valor de 643.400 debido a: tac de columna lumbosacra y espacio adicionales sin hallazgos suficientes ni lesiones oseas en imagenes previas de rx, Se glosa El item con código 21709, descripcion Columna cervical, dorsal o lumbar (espacio adicional) correspondiente a Pertinencia en función a 6.08, por la cantidad: 3, por el valor de 461.700 debido a: tac de columna lumbosacra y espacio adicionales sin hallazgos suficientes que ameriten ayuda diagnostica se reconocio rx column||Respuesta Glosa: ysanchez - 13/06/2024| Se ratifica objeción de acuerdo con el concepto planteado inicialmente: Se glosa en función a 3.65, por la cantidad: 1, por el valor de 1.715.278 debido a: La información contenida en FURIPS e Historia clínica, en lo referente a los datos del accidente de tránsito, presentan inconsistencias que afectan su veracidad y no permiten verificar laOCURRENCIA DEL HECHO NI LA ACREDITACIÓN DE LA CALIDAD DE VÍCTIMA O DEL BENEFICIARIO, en concordancia con el Artículo 2.6.1.4.3.10 Verificación de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adicional Se glosa El item con código 21708, descripcion Columna cervical, dorsal o lumbar (hasta tres espacios) correspondiente a Pertinencia en función a 6.08, por la cantidad: 1, por el valor de 643.400 debido a: tac de columna lumbosacra y espacio adicionales sin hallazgos suficientes ni lesiones oseas en imagenes previas de rx, Se glosa El item con código 21709, descripcion Columna cervical, dorsal o lumbar (espacio adicional) correspondiente a Pertinencia en función a 6.08, por la cantidad: 3, por el valor de 461.700 debido a: tac de columna lumbosacra y espacio adicionales sin hallazgos suficientes que ameriten ayuda diagnostica se reconocio rx columna||"/>
    <n v="14.3"/>
    <x v="6"/>
    <s v="Pendiente de recibir Informacion."/>
    <s v="MED"/>
    <s v=""/>
    <n v="0"/>
    <n v="0"/>
    <n v="0"/>
    <s v=""/>
    <n v="0"/>
    <n v="1715278"/>
    <n v="0"/>
    <n v="0"/>
    <n v="0"/>
    <n v="1715278"/>
  </r>
  <r>
    <n v="184"/>
    <n v="13278"/>
    <s v="ISV13278"/>
    <n v="35320"/>
    <s v="GUTIERREZ MURILLO JUAN CARLOS"/>
    <s v="CC 1144204418 "/>
    <n v="4200013518"/>
    <d v="2024-04-24T00:00:00"/>
    <x v="124"/>
    <n v="2840733"/>
    <n v="2840733"/>
    <n v="2840733"/>
    <s v="Se glosa  en función a 3.65, por la cantidad: 1, por el valor de 2.840.733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a esto se enuncia auditoría integral1.Se glosa El item con código 77701, descripcion MEDICAMENTOS correspondiente a Pertinencia en función a 6.07, por la cantidad: 1, por el valor de 27.768 debido a: Los valores que vienen relacionados yo justificados en los soportes de la factura (CEFALEXINA 500 MG cantidad 21), presentan diferencias significativas respecto de los valores de distribución, venta yo comercialización del mercado yo de los que se encuentran debidamente reportados en el SISMED para la fecha de suministro del medicamento. En atención a lo anterior, el valor de reconocimiento para (CEFALEXINA ) es de 639.Se objeta 10143Los valores que vienen relacionados yo justificados en los soportes de la factura (Toxoide tetánico 40 UI), presentan diferencias significativas respecto de los valores de distribución, venta yo comercialización del mercado yo de los que se encuentran debidamente reportados en el SISMED para la fecha de suministro del medicamento. En atención a lo anterior, el valor de reconocimiento para (toxoide tetánico) es de 12.000.Se objeta 176252.Se glosa El item con código 21105, descrip||Respuesta Glosa: ysanchez - 13/06/2024| Se ratifica objeción de acuerdo con el concepto planteado inicialmente: Se glosa en función a 3.65, por la cantidad: 1, por el valor de 2.840.733 debido a: La información contenida en FURIPS e Historia clínica, en lo referente a los datos del accidente de tránsito, presentan inconsistencias que afectan su veracidad y no permiten verificar lanbsp;OCURRENCIA DEL HECHO NI LA ACREDITACIÓN DE LA CALIDAD DE VÍCTIMA O DEL BENEFICIARIO, en concordancia con el Artículo 2.6.1.4.3.10 Verificación denbsp;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nbsp;adicional a esto se enuncia auditoría integral1.Se glosa El item con código 77701, descripcion MEDICAMENTOS correspondiente a Pertinencia en función a 6.07, por la cantidad: 1, por el valor de 27.768 debido a: Los valores que vienen relacionados yo justificados en los soportes de la factura (CEFALEXINA 500 MG cantidad 21), presentan diferencias significativas respecto de los valores de distribución, venta yo comercialización del mercado yo de los que se encuentran debidamente reportados en el SISMED para la fecha de suministro del medicamento. En atención a lo anterior, el valor de reconocimiento para (CEFALEXINA ) es de 639.Se objeta 10143Los valores que vienen relacionados yo justificados en los soportes de la factura (Toxoide tetánico 40 UI), presentan diferencias significativas respecto de los valores de distribución, venta yo comercialización del mercado yo de los que se encuentran debidamente reportados en el SISMED para la fecha de suministro del medicamento. En atención a lo anterior, el valor de reconocimiento para (toxoide tetánico) es de 12.000.Se objeta 176252.Se glosa El item con código 21105, descripcion Pelvis, cadera, articulaciones sacro ilíacas y coxo femorales correspondiente a Pertinencia en función a 6.08, por la cantidad: 2, por el valor de 153.400 debido a: No se considera pertinente la realización de radiografía de pelvis teniendo en cuenta que al examen físico el paciente no presenta inestabilidad en la valoración de la cadera, deformidad o limitación para la marcha||"/>
    <n v="14.3"/>
    <x v="6"/>
    <s v="Pendiente de recibir Informacion."/>
    <s v="MED"/>
    <s v=""/>
    <n v="0"/>
    <n v="0"/>
    <n v="0"/>
    <s v=""/>
    <n v="0"/>
    <n v="2840733"/>
    <n v="0"/>
    <n v="0"/>
    <n v="0"/>
    <n v="2840733"/>
  </r>
  <r>
    <n v="185"/>
    <n v="14082"/>
    <s v="ISV14082"/>
    <n v="33231"/>
    <s v="ARBOLEDA BETANCUR ANDREA"/>
    <s v="CC 1089931249 "/>
    <n v="7000012061"/>
    <d v="2024-04-30T00:00:00"/>
    <x v="125"/>
    <n v="331699"/>
    <n v="331699"/>
    <n v="331699"/>
    <s v="Se glosa  en función a 3.65, por la cantidad: 1, por el valor de 331.69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7/06/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14.3"/>
    <x v="6"/>
    <s v="Pendiente de recibir Informacion."/>
    <s v="MED"/>
    <s v=""/>
    <n v="0"/>
    <n v="0"/>
    <n v="0"/>
    <s v=""/>
    <n v="0"/>
    <n v="331699"/>
    <n v="0"/>
    <n v="0"/>
    <n v="0"/>
    <n v="331699"/>
  </r>
  <r>
    <n v="186"/>
    <n v="14071"/>
    <s v="ISV14071"/>
    <n v="33230"/>
    <s v="ARBOLEDA BETANCUR BRIAN STEVEN"/>
    <s v="CC 1004682303 "/>
    <n v="7000012061"/>
    <d v="2024-04-30T00:00:00"/>
    <x v="125"/>
    <n v="477268"/>
    <n v="477268"/>
    <n v="477268"/>
    <s v="Se glosa  en función a 3.65, por la cantidad: 1, por el valor de 477.268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7401, descripcion Curación simple con inmovilización correspondiente a Facturacion en función a 1.04, por la cantidad: 1, por el valor de 29.300 debido a: Se evidencia sobre facturación en una curación.3.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14/06/2024| Se reitera objeción por 3.65 se revisa soportes y respuesta no se pudo confirmar ocurrencia en modo, tiempo y lugar, se reitera auditoria integral:  Se glosa El item con código 37401, descripcion Curación simple con inmovilización correspondiente a Facturacion en función a 1.04, por la cantidad: 1, por el valor de 29.300 debido a: Se evidencia sobre facturación en una curación.3.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14.3"/>
    <x v="6"/>
    <s v="Pendiente de recibir Informacion."/>
    <s v="MED"/>
    <s v=""/>
    <n v="0"/>
    <n v="0"/>
    <n v="0"/>
    <s v=""/>
    <n v="0"/>
    <n v="477268"/>
    <n v="0"/>
    <n v="0"/>
    <n v="0"/>
    <n v="477268"/>
  </r>
  <r>
    <n v="187"/>
    <n v="14372"/>
    <s v="ISV14372"/>
    <n v="35344"/>
    <s v="ORTEGA LEAL ADOLFO"/>
    <s v="CC 16585030 "/>
    <n v="4200021703"/>
    <d v="2024-05-07T00:00:00"/>
    <x v="68"/>
    <n v="3408434"/>
    <n v="3408434"/>
    <n v="3408434"/>
    <s v="Se glosa  en función a 3.65, por la cantidad: 1, por el valor de 3.408.434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12, descripcion Tórax correspondiente a Pertinencia en función a 6.08, por la cantidad: 1, por el valor de 619.900 debido a: tac de torax o jsutificado de acuerdo a halalzgos se reocncoe rx torax se glosa diferencia, Se glosa El item con código 19290, descripcion suero, orina y otros correspondiente a Pertinencia en función a 6.08, por la cantidad: 1, por el valor de 19.800 debido a: Laboratorio no justificado toda vez que el paciente no tiene documentada ninguna patología previa ni hallazgos clínicos que ameriten ayudas diagnosti, Se glosa El item con código 19290, descripcion suero, orina y otros correspondiente a Pertinencia en función a 6.08, por la cantidad: 1, por el valor de 19.800 debido a: Laboratorio no justificado toda vez que el paciente no tiene documentada ninguna patología previa ni hallazgos clínicos que ameriten ayudas diagnosticas, Se glosa El item con código 19304, descripcion Cuadro hemático o hemograma hematocrito y leucograma correspondiente a Pertinencia en función a 6.08, por la cantidad: 1, por el valor de 34.300 debido a: Laboratorio no justificado||Respuesta Glosa: ysanchez - 12/06/2024| Se ratifica objeción de acuerdo con el concepto planteado inicialmente: Se glosa en función a 3.65, por la cantidad: 1, por el valor de 3.408.434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12, descripcion Tórax correspondiente a Pertinencia en función a 6.08, por la cantidad: 1, por el valor de 619.900 debido a: tac de torax o jsutificado de acuerdo a halalzgos se reocncoe rx torax se glosa diferencia, Se glosa El item con código 19290, descripcion suero, orina y otros correspondiente a Pertinencia en función a 6.08, por la cantidad: 1, por el valor de 19.800 debido a: Laboratorio no justificado toda vez que el paciente no tiene documentada ninguna patología previa ni hallazgos clínicos que ameriten ayudas diagnosti, Se glosa El item con código 19290, descripcion suero, orina y otros correspondiente a Pertinencia en función a 6.08, por la cantidad: 1, por el valor de 19.800 debido a: Laboratorio no justificado toda vez que el paciente no tiene documentada ninguna patología previa ni hallazgos clínicos que ameriten ayudas diagnosticas, Se glosa El item con código 19304, descripcion Cuadro hemático o hemograma hematocrito y leucograma correspondiente a Pertinencia en función a 6.08, por la cantidad: 1, por el valor de 34.300 debido a: Laboratorio no justificado toda vez que el paciente no tiene documentada ninguna patología previa ni hallazgos clínicos que ameriten ayudas diagnosticas, Se glosa El item con código 19441, descripcion Fibrinógeno correspondiente a Pertinencia en función a 6.08, por la cantidad: 1, por el valor de 31.400 debido a: Laboratorio no justificado toda vez que el paciente no tiene documentada ninguna patología previa ni hallazgos clínicos que ameriten ayudas diagnosticas||"/>
    <n v="14.3"/>
    <x v="6"/>
    <s v="Pendiente de recibir Informacion."/>
    <s v="MED"/>
    <s v=""/>
    <n v="0"/>
    <n v="0"/>
    <n v="0"/>
    <s v=""/>
    <n v="0"/>
    <n v="3408434"/>
    <n v="0"/>
    <n v="0"/>
    <n v="0"/>
    <n v="3408434"/>
  </r>
  <r>
    <n v="188"/>
    <n v="14135"/>
    <s v="ISV14135"/>
    <n v="35349"/>
    <s v="MERCADO QUIMBAYO ANNGIE NATHALIA"/>
    <s v="CC 1144185215 "/>
    <n v="4200017101"/>
    <d v="2024-05-07T00:00:00"/>
    <x v="126"/>
    <n v="1774793"/>
    <n v="1774793"/>
    <n v="1774793"/>
    <s v="Se glosa  en función a 3.65, por la cantidad: 1, por el valor de 1.774.793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201, descripcion Tórax (PA o P A y lateral), reja costal correspondiente a Pertinencia en función a 6.08, por la cantidad: 1, por el valor de 99.300 debido a: rx no justificado sin hallazgos clinicos en region anatomica al examen de ingreso que ameriten ayuda diagnostica, Se glosa El item con código 37401, descripcion Curación simple con inmovilización correspondiente a Pertinencia en función a 6.23, por la cantidad: 1, por el valor de 72.500 debido a: curacion no facturable incluida en derechos de sala de curacion, Preglosa Técnica por Proceso, diferencia de valor en Código: 37401 Curación simple con inmovilización.||Respuesta Glosa: ysanchez - 12/06/2024| Se ratifica objeción de acuerdo con el concepto planteado inicialmente: Se glosa en función a 3.65, por la cantidad: 1, por el valor de 1.774.793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201, descripcion Tórax (PA o P A y lateral), reja costal correspondiente a Pertinencia en función a 6.08, por la cantidad: 1, por el valor de 99.300 debido a: rx no justificado sin hallazgos clinicos en region anatomica al examen de ingreso que ameriten ayuda diagnostica, Se glosa El item con código 37401, descripcion Curación simple con inmovilización correspondiente a Pertinencia en función a 6.23, por la cantidad: 1, por el valor de 72.500 debido a: curacion no facturable incluida en derechos de sala de curacion, Preglosa Técnica por Proceso, diferencia de valor en Código: 37401 Curación simple con inmovilización.||"/>
    <n v="14.3"/>
    <x v="6"/>
    <s v="Pendiente de recibir Informacion."/>
    <s v="MED"/>
    <s v=""/>
    <n v="0"/>
    <n v="0"/>
    <n v="0"/>
    <s v=""/>
    <n v="0"/>
    <n v="1774793"/>
    <n v="0"/>
    <n v="0"/>
    <n v="0"/>
    <n v="1774793"/>
  </r>
  <r>
    <n v="189"/>
    <n v="14749"/>
    <s v="ISV14749"/>
    <n v="35379"/>
    <s v="ORTIZ PANTOJA  JONATHAN "/>
    <s v="CC 1143843333 "/>
    <n v="4200027045"/>
    <d v="2024-05-14T00:00:00"/>
    <x v="127"/>
    <n v="1078193"/>
    <n v="1078193"/>
    <n v="1078193"/>
    <s v="Se glosa  en función a 3.65, por la cantidad: 1, por el valor de 1.078.193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Auditoria integral: Se glosa El item con código 21101, descripcion Mano, dedos, puño (muñeca), codo, pie, clavícula, antebrazo, cuello de pie (tobillo), edad ósea (carpograma), calcáneo correspondiente a Pertinencia en función a 6.08, por la cantidad: 1, por el valor de 139.400 debido a: SOLO SE RECONOCE UNA RADIOGRAFIA DE MANO LA OTRA PROYECCION NO PERTINENTE SEGUN HALLAZGOS CINICOS.||Respuesta Glosa: cperez - 14/06/2024| Se reitera objeción: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Auditoria integral: Se glosa El item con código 21101, descripcion Mano, dedos, puño (muñeca), codo, pie, clavícula, antebrazo, cuello de pie (tobillo), edad ósea (carpograma), calcáneo correspondiente a Pertinencia en función a 6.08, por la cantidad: 1, por el valor de 139.400 debido a: SOLO SE RECONOCE UNA RADIOGRAFIA DE MANO LA OTRA PROYECCION NO PERTINENTE SEGUN HALLAZGOS CINICOS.||"/>
    <n v="14.3"/>
    <x v="6"/>
    <s v="Pendiente de recibir Informacion."/>
    <s v="MED"/>
    <s v=""/>
    <n v="0"/>
    <n v="0"/>
    <n v="0"/>
    <s v=""/>
    <n v="0"/>
    <n v="1078193"/>
    <n v="0"/>
    <n v="0"/>
    <n v="0"/>
    <n v="1078193"/>
  </r>
  <r>
    <n v="190"/>
    <n v="15275"/>
    <s v="ISV15275"/>
    <n v="35375"/>
    <s v="DIAZ VACA CLAUDIA MARCELA"/>
    <s v="CC 1130674735 "/>
    <n v="4200015886"/>
    <d v="2024-05-14T00:00:00"/>
    <x v="128"/>
    <n v="5389353"/>
    <n v="5389353"/>
    <n v="5389353"/>
    <s v="Se glosa  en función a 3.65, por la cantidad: 1, por el valor de 5.389.353 debido a:  la información contenida en furips,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no se considera pertinente la realización de drenaje, curetaje y secuestrectomia, favor aportar nota quirúrgica donde se aclare la realización de los procedimientos facturados, sujeto a nueva auditoria.||Respuesta Glosa: ysanchez - 10/07/2024| 996.No se acepta devolución, injustificada e infundada: el enunciado referido por la entidadaseguradora de póliza soat no hace parte del manual de uso de la Resolución 3047, en su anexotécnico No 6 integrado en el decreto 780 del año 2016, las causales de devolución son taxativas ydeben estar vinculadas al manual de uso. De acuerdo a ley 1438 del 2011 artículo 143 : PRUEBA DE ACCIDENTE DE TRANSITO : SERÁSUFICIENTE LA DECLARACIÓN DEL MÉDICO DE URGENCIAS SOBRE ESTE HECHO, EN EL FORMATOQUE SE ESTABLEZCA PARA EL EFECTO POR PARTE DEL MINISTERIO DE LA PROTECCIÓN SOCIAL,SIN PERJUICIO DE LA INTERVENCIÓN DE LA AUTORIDAD DE TRÁNSITO Y DE LA POSIBILIDAD DEQUE LA ASEGURADORA DEL SOAT REALICE AUDITORÍAS POSTERIORES. Se puede verificar en eldocumento clínico que el médico tratante está certificando y declarando que la atención recibida porel paciente es a causa del accidente de tránsito. Certificamos que la versión de los hechos es veraz y la información del vehículo implicado perteneceal amparado por la póliza del asunto. Nuestra solicitud se encuentra dentro de lo establecido en lasnormas que regulan las coberturas del SOAT y está debidamente demostrada y soportada laocurrencia del siniestro. De acuerdo con DECRETO 2644 DEL AO 2022 EN SU ARTÍCULO 2.MODIFICACIÓN DEL ARTÍCULO 2.6.1.4.2.3. DEL DECRETO 780 DE 2016, ÚNICO REGLAMENTARIODEL SECTOR SALUD Y PROTECCIÓN SOCIAL. MODIFÍQUESE EL ARTÍCULO 2.6.1.4.2.3. DELDECRETO 780 DE 2016. De igual manera se realiza auditoria integral de los soportes adjuntos factura, detallado, furips ,historia clínica, epicrisis y demás soportes donde se evidencia que están diligenciadoscorrectamente y no presentan inconsistencias, la información la cual se encuentra consignada en lahistoria clínica es la que brinda el paciente yo familiar al momento del ingreso a la institución.||"/>
    <n v="14.3"/>
    <x v="6"/>
    <s v="Pendiente de recibir Informacion."/>
    <s v="MED"/>
    <s v=""/>
    <n v="0"/>
    <n v="0"/>
    <n v="0"/>
    <s v=""/>
    <n v="0"/>
    <n v="5389353"/>
    <n v="0"/>
    <n v="0"/>
    <n v="0"/>
    <n v="5389353"/>
  </r>
  <r>
    <n v="191"/>
    <n v="14799"/>
    <s v="ISV14799"/>
    <n v="35357"/>
    <s v="AGUDELO MAYOR BRANDON MAURICIO"/>
    <s v="CC 1006053286 "/>
    <n v="4200015735"/>
    <d v="2024-05-08T00:00:00"/>
    <x v="128"/>
    <n v="959520"/>
    <n v="959520"/>
    <n v="959520"/>
    <s v="Se glosa  en función a 3.65, por la cantidad: 1, por el valor de 959.520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in observaciones adicionales en auditoria integral.||Respuesta Glosa: cperez - 13/06/2024| Se reitera objeción: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in observaciones adicionales en auditoria integral.||"/>
    <n v="14.3"/>
    <x v="6"/>
    <s v="Pendiente de recibir Informacion."/>
    <s v="MED"/>
    <s v=""/>
    <n v="0"/>
    <n v="0"/>
    <n v="0"/>
    <s v=""/>
    <n v="0"/>
    <n v="959520"/>
    <n v="0"/>
    <n v="0"/>
    <n v="0"/>
    <n v="959520"/>
  </r>
  <r>
    <n v="192"/>
    <n v="14794"/>
    <s v="ISV14794"/>
    <n v="30464"/>
    <s v="ARIAS VELEZ NICOL DAYANA"/>
    <s v="CC 1006015510 "/>
    <n v="6600003171"/>
    <d v="2024-05-08T00:00:00"/>
    <x v="128"/>
    <n v="1292838"/>
    <n v="1292838"/>
    <n v="1292838"/>
    <s v="Se glosa  en función a 3.65, por la cantidad: 1, por el valor de 1.292.838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in observaciones adicionales  en auditoria integral.||Respuesta Glosa: cperez - 13/06/2024| Se reitera objeción: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in observaciones adicionales en auditoria integral.||"/>
    <n v="14.3"/>
    <x v="6"/>
    <s v="Pendiente de recibir Informacion."/>
    <s v="MED"/>
    <s v=""/>
    <n v="0"/>
    <n v="0"/>
    <n v="0"/>
    <s v=""/>
    <n v="0"/>
    <n v="1292838"/>
    <n v="0"/>
    <n v="0"/>
    <n v="0"/>
    <n v="1292838"/>
  </r>
  <r>
    <n v="193"/>
    <n v="14833"/>
    <s v="ISV14833"/>
    <n v="35358"/>
    <s v="ROJAS  JOSE LUIS"/>
    <s v="CC 16728468 "/>
    <n v="4200022947"/>
    <d v="2024-05-08T00:00:00"/>
    <x v="128"/>
    <n v="1865940"/>
    <n v="1865940"/>
    <n v="1865940"/>
    <s v="Se glosa  en función a 3.65, por la cantidad: 1, por el valor de 1.865.94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06, descripcion Senos paranasales o rinofaringe (incluye cortes axiales y coronales) correspondiente a Pertinencia en función a 6.08, por la cantidad: 1, por el valor de 667.800 debido a: tac de senos paranasales no justificado de acuerdo a signos clinicos y hallazgos se reconoce rx cara se glosa diferencia||Respuesta Glosa: ysanchez - 12/06/2024| Se ratifica objeción de acuerdo con el concepto planteado inicialmente: Se glosa en función a 3.65, por la cantidad: 1, por el valor de 1.865.94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06, descripcion Senos paranasales o rinofaringe (incluye cortes axiales y coronales) correspondiente a Pertinencia en función a 6.08, por la cantidad: 1, por el valor de 667.800 debido a: tac de senos paranasales no justificado de acuerdo a signos clinicos y hallazgos se reconoce rx cara se glosa diferencia||"/>
    <n v="14.3"/>
    <x v="6"/>
    <s v="Pendiente de recibir Informacion."/>
    <s v="MED"/>
    <s v=""/>
    <n v="0"/>
    <n v="0"/>
    <n v="0"/>
    <s v=""/>
    <n v="0"/>
    <n v="1865940"/>
    <n v="0"/>
    <n v="0"/>
    <n v="0"/>
    <n v="1865940"/>
  </r>
  <r>
    <n v="194"/>
    <n v="15058"/>
    <s v="ISV15058"/>
    <n v="35359"/>
    <s v="ECHEVERRY GIRALDO FANOR"/>
    <s v="CC 16775790 "/>
    <n v="4200023229"/>
    <d v="2024-05-08T00:00:00"/>
    <x v="129"/>
    <n v="554759"/>
    <n v="554759"/>
    <n v="554759"/>
    <s v="Se glosa la factura con el rubro Soportes en función a 3.65, por la cantidad: 1, por el valor de 554.759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l item con código 38935, descripcion Sala de observación correspondiente a Pertinencia en función a 6.01, por el tiempo correspondiente a 1 dias por el valor de 148.700 debido a: No pertinente sala de observación, Traumatismo de bajo impacto, no se describe en historia clínica signos o síntomas graves de lesiones óseas, se trata de lesiones de tejidos blandos, paciente estable, sin seguimiento neurológico que justifique la sala de observación.||Respuesta Glosa: cperez - 14/06/2024| Se reitera objeción: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l item con código 38935, descripcion Sala de observación correspondiente a Pertinencia en función a 6.01, por el tiempo correspondiente a 1 dias por el valor de 148.700 debido a: No pertinente sala de observación, Traumatismo de bajo impacto, no se describe en historia clínica signos o síntomas graves de lesiones óseas, se trata de lesiones de tejidos blandos, paciente estable, sin seguimiento neurológico que justifique la sala de observación.||"/>
    <n v="14.3"/>
    <x v="6"/>
    <s v="Pendiente de recibir Informacion."/>
    <s v="MED"/>
    <s v=""/>
    <n v="0"/>
    <n v="0"/>
    <n v="0"/>
    <s v=""/>
    <n v="0"/>
    <n v="554759"/>
    <n v="0"/>
    <n v="0"/>
    <n v="0"/>
    <n v="554759"/>
  </r>
  <r>
    <n v="195"/>
    <n v="15683"/>
    <s v="ISV15683"/>
    <n v="35401"/>
    <s v="HURTADO CASTRO NATASHA KAROLINA"/>
    <s v="CC 1107516150 "/>
    <n v="4200015223"/>
    <d v="2024-05-21T00:00:00"/>
    <x v="130"/>
    <n v="889401"/>
    <n v="889401"/>
    <n v="889401"/>
    <s v="Se glosa  en función a 3.65, por la cantidad: 1, por el valor de 889.40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77701, descripcion MEDICAMENTOS correspondiente a Tarifas en función a 2.07, por la cantidad: 1, por el valor de 17.425 debido a: Se reconoce TOXOIDE TETANICO Amp, cantidad 1, al precio promedio de venta al público, que es de 12.200 unidad se glosa la diferencia en el cobro, según lo establecido en el artículo 56, decreto 2423 de 1996.3.Se glosa El item con código 19958, descripcion Tromboplastina, tiempo parcial (PTT) correspondiente a Pertinencia en función a 6.08, por la cantidad: 1, por el valor de 48.500 debido a: No se considera pertinente la solicitud de ptt, toda vez que el paciente no tiene documentada ninguna patología previa que afecte la coagulación, tampoco tiene traumas que hagan sospechar perdida aguda de sangre ni se le realizaron procedimientos que fueran a causar al paciente sangrado abundante, no se documentan antecedentes que justifiquen toma de laboratorios.4.Se glosa El item con código 19827, descripcion Protrombina, tiempo PT correspondiente a Pertinencia en función a 6.08, por la cantidad: 1, por el valor de 49.900 debido a: No se considera pertinente la solicitud d||Respuesta Glosa: cperez - 11/07/2024| Se reitera objeción por 3.65 se revisa soportes y respuesta no se pudo confirmar ocurrencia en modo, tiempo y lugar, se reitera auditoria integral: 2.Se glosa El item con código 77701, descripcion MEDICAMENTOS correspondiente a Tarifas en función a 2.07, por la cantidad: 1, por el valor de 17.425 debido a: Se reconoce TOXOIDE TETANICO Amp, cantidad 1, al precio promedio de venta al público, que es de 12.200 unidad se glosa la diferencia en el cobro, según lo establecido en el artículo 56, decreto 2423 de 1996.3.Se glosa El item con código 19958, descripcion Tromboplastina, tiempo parcial (PTT) correspondiente a Pertinencia en función a 6.08, por la cantidad: 1, por el valor de 48.500 debido a: No se considera pertinente la solicitud de ptt, toda vez que el paciente no tiene documentada ninguna patología previa que afecte la coagulación, tampoco tiene traumas que hagan sospechar perdida aguda de sangre ni se le realizaron procedimientos que fueran a causar al paciente sangrado abundante, no se documentan antecedentes que justifiquen toma de laboratorios.4.Se glosa El item con código 19827, descripcion Protrombina, tiempo PT correspondiente a Pertinencia en función a 6.08, por la cantidad: 1, por el valor de 49.900 debido a: No se considera pertinente la solicitud de pt, toda vez que el paciente no tiene documentada ninguna patología previa que afecte la coagulación, tampoco tiene traumas que hagan sospechar perdida aguda de sangre ni se le realizaron procedimientos que fueran a causar al paciente sangrado abundante, no se documentan antecedentes que justifiquen toma de laboratorios.5.Se glosa El item con código 19304, descripcion Cuadro hemático o hemograma hematocrito y leucograma correspondiente a Pertinencia en función a 6.08, por la cantidad: 1, por el valor de 34.300 debido a: No se considera pertinente la solicitud de cuadro hemático, toda vez que el paciente no tiene documentada ninguna patología previa que afecte la coagulación, tampoco tiene traumas que hagan sospechar perdida aguda de sangre ni se le realizaron procedimientos que fueran a causar al paciente sangrado abundante, no se documentan antecedentes que justifiquen toma de laboratorios.6.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14.3"/>
    <x v="6"/>
    <s v="Pendiente de recibir Informacion."/>
    <s v="MED"/>
    <s v=""/>
    <n v="0"/>
    <n v="0"/>
    <n v="0"/>
    <s v=""/>
    <n v="0"/>
    <n v="889401"/>
    <n v="0"/>
    <n v="0"/>
    <n v="0"/>
    <n v="889401"/>
  </r>
  <r>
    <n v="196"/>
    <n v="16367"/>
    <s v="ISV16367"/>
    <n v="30176"/>
    <s v="OSPINA CALERO BENHUR ANDRES"/>
    <s v="CC 1006313115 "/>
    <n v="6400000998"/>
    <d v="2024-05-22T00:00:00"/>
    <x v="131"/>
    <n v="358305"/>
    <n v="358305"/>
    <n v="358305"/>
    <s v="Se glosa la factura con el rubro Soportes en función a 3.91, por la cantidad: 1, por el valor de 358.305 debido a: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Respuesta Glosa: cperez - 11/07/2024| Se reitera objeción por 3.91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
    <n v="14.3"/>
    <x v="6"/>
    <s v="Pendiente de recibir Informacion."/>
    <s v="MED"/>
    <s v=""/>
    <n v="0"/>
    <n v="0"/>
    <n v="0"/>
    <s v=""/>
    <n v="0"/>
    <n v="358305"/>
    <n v="0"/>
    <n v="0"/>
    <n v="0"/>
    <n v="358305"/>
  </r>
  <r>
    <n v="197"/>
    <n v="16354"/>
    <s v="ISV16354"/>
    <n v="35409"/>
    <s v="MAURICIO  LULIGO MUÑOZ"/>
    <s v="CC 1143832636 "/>
    <n v="4200015891"/>
    <d v="2024-05-22T00:00:00"/>
    <x v="88"/>
    <n v="2029038"/>
    <n v="2029038"/>
    <n v="2029038"/>
    <s v="Se glosa  en función a 3.65, por la cantidad: 1, por el valor de 2.029.038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a esto se enuncia auditoría integral1.Se glosa El item con código 77702, descripcion MATERIALES E INSUMOS correspondiente a Facturacion en función a 1.06, por la cantidad: 1, por el valor de 22.884 debido a: Se glosa Insumos (CONECTOR )el cual No es facturable toda vez que se encuentra incluido en los derechos de sala según lo establecido en el Parágrafo 2, Artículo 49 del Decreto 2423 de 1996.||Respuesta Glosa: ysanchez - 08/07/2024| Se ratifica objeción de acuerdo con el concepto planteado inicialmente: Se glosa en función a 3.65, por la cantidad: 1, por el valor de 2.029.038 debido a: La información contenida en FURIPS e Historia clínica, en lo referente a los datos del accidente de tránsito, presentan inconsistencias que afectan su veracidad y no permiten verificar lanbsp;OCURRENCIA DEL HECHO NI LA ACREDITACIÓN DE LA CALIDAD DE VÍCTIMA O DEL BENEFICIARIO, en concordancia con el Artículo 2.6.1.4.3.10 Verificación denbsp;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nbsp;adicional a esto se enuncia auditoría integral1.Se glosa El item con código 77702, descripcion MATERIALES E INSUMOS correspondiente a Facturacion en función a 1.06, por la cantidad: 1, por el valor de 22.884 debido a: Se glosa Insumos (CONECTOR )el cual No es facturable toda vez que se encuentra incluido en los derechos de sala según lo establecido en el Parágrafo 2, Artículo 49 del Decreto 2423 de 1996.||"/>
    <n v="14.3"/>
    <x v="6"/>
    <s v="Pendiente de recibir Informacion."/>
    <s v="MED"/>
    <s v=""/>
    <n v="0"/>
    <n v="0"/>
    <n v="0"/>
    <s v=""/>
    <n v="0"/>
    <n v="2029038"/>
    <n v="0"/>
    <n v="0"/>
    <n v="0"/>
    <n v="2029038"/>
  </r>
  <r>
    <n v="198"/>
    <n v="16511"/>
    <s v="ISV16511"/>
    <n v="35410"/>
    <s v="JARAMILLO VEGA DAMIAN"/>
    <s v="CC 1007849986 "/>
    <n v="4200014779"/>
    <d v="2024-05-22T00:00:00"/>
    <x v="88"/>
    <n v="313809"/>
    <n v="313809"/>
    <n v="313809"/>
    <s v="Se glosa  en función a 3.91, por la cantidad: 1, por el valor de 313.809 debido a: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Respuesta Glosa: cperez - 11/07/2024| Se reitera objeción por 3.91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
    <n v="14.3"/>
    <x v="6"/>
    <s v="Pendiente de recibir Informacion."/>
    <s v="MED"/>
    <s v=""/>
    <n v="0"/>
    <n v="0"/>
    <n v="0"/>
    <s v=""/>
    <n v="0"/>
    <n v="313809"/>
    <n v="0"/>
    <n v="0"/>
    <n v="0"/>
    <n v="313809"/>
  </r>
  <r>
    <n v="199"/>
    <n v="16525"/>
    <s v="ISV16525"/>
    <n v="35411"/>
    <s v="GIL VASQUEZ JHONATAN SANTIAGO"/>
    <s v="CC 1000686698 "/>
    <n v="4200019679"/>
    <d v="2024-05-22T00:00:00"/>
    <x v="132"/>
    <n v="647056"/>
    <n v="647056"/>
    <n v="647056"/>
    <s v="Se glosa  en función a 3.91, por la cantidad: 1, por el valor de 647.056 debido a: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Respuesta Glosa: cperez - 11/07/2024| Se reitera objeción por 3.91 se revisa soportes y respuesta no se pudo confirmar ocurrencia en modo, tiempo y lugar, se reitera auditoria integral: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
    <n v="14.3"/>
    <x v="6"/>
    <s v="Pendiente de recibir Informacion."/>
    <s v="MED"/>
    <s v=""/>
    <n v="0"/>
    <n v="0"/>
    <n v="0"/>
    <s v=""/>
    <n v="0"/>
    <n v="647056"/>
    <n v="0"/>
    <n v="0"/>
    <n v="0"/>
    <n v="647056"/>
  </r>
  <r>
    <n v="200"/>
    <n v="19845"/>
    <s v="ISV19845"/>
    <n v="31122"/>
    <s v="ORTIZ DE SUAREZ MARIA MAURA"/>
    <s v="CC 31211640 "/>
    <n v="9950009450"/>
    <d v="2024-06-17T00:00:00"/>
    <x v="133"/>
    <n v="545809"/>
    <n v="545809"/>
    <n v="545809"/>
    <s v="Se glosa  en función a 3.90, por la cantidad: 1, por el valor de 545.809 debido a: Historia clínica, epicrisis o resumen clínico de la atención presentan inconsistencia en la declaración del médico tratante como prueba de la ocurrencia del evento. (Artículo 143 Ley 1438 de 2011, Circular 033 de 2011 y Circular 040 de 2012 expedidas por el Ministerio de Salud y Protección Social), no se describe mecánica, por ende, es necesario ampliación de la versión de los hechos que certifique que se trata de un accidente de tránsito.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ysanchez - 18/07/2024| Se ratifica objeción de acuerdo con el concepto planteado inicialmente: Se glosa en función a 3.90, por la cantidad: 1, por el valor de 545.809 debido a: Historia clínica, epicrisis o resumen clínico de la atención presentan inconsistencia en la declaración del médico tratante como prueba de la ocurrencia del evento. (Artículo 143 Ley 1438 de 2011, Circular 033 de 2011 y Circular 040 de 2012 expedidas por el Ministerio de Salud y Protección Social), no se describe mecánica, por ende, es necesario ampliación de la versión de los hechos que certifique que se trata de un accidente de tránsito.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presenta inconsistencias en el relato de los hechos  sobre mecanica de ocurrencia de AT||"/>
    <n v="14.3"/>
    <x v="6"/>
    <s v="Pendiente de recibir Informacion."/>
    <s v="MED"/>
    <s v=""/>
    <n v="0"/>
    <n v="0"/>
    <n v="0"/>
    <s v=""/>
    <n v="0"/>
    <n v="545809"/>
    <n v="0"/>
    <n v="0"/>
    <n v="0"/>
    <n v="545809"/>
  </r>
  <r>
    <n v="201"/>
    <n v="23085"/>
    <s v="ISV23085"/>
    <n v="35559"/>
    <s v="MORENO MORA FEBE ESTER"/>
    <s v="PT 6648044 "/>
    <n v="4200030500"/>
    <d v="2024-07-09T00:00:00"/>
    <x v="23"/>
    <n v="261646"/>
    <n v="261646"/>
    <n v="261646"/>
    <s v="Se glosa  en función a 3.65, por la cantidad: 1, por el valor de 261.646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n función a 6.01, por el tiempo correspondiente a 1 dias por el valor de 148.700 debido a: Se glosa sala de observación, teniendo en cuenta que la estancia del paciente fue de 4 horas , la condición del paciente es estable, sin signos de alerta, sin fracturas, el tiempo es adecuado para el seguimiento neurológico del paciente según descripción de los síntomas y síntomas.||Respuesta Glosa: ysanchez - 05/08/2024| Se ratifica objeción de acuerdo con el concepto planteado inicialmente: Se glosa en función a 3.65, por la cantidad: 1, por el valor de 261.646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n función a 6.01, por el tiempo correspondiente a 1 dias por el valor de 148.700 debido a: Se glosa sala de observación, teniendo en cuenta que la estancia del paciente fue de 4 horas , la condición del paciente es estable, sin signos de alerta, sin fracturas, el tiempo es adecuado para el seguimiento neurológico del paciente según descripción de los síntomas y síntomas.||"/>
    <n v="14.3"/>
    <x v="6"/>
    <s v="Pendiente de recibir Informacion."/>
    <s v="MED"/>
    <s v=""/>
    <n v="0"/>
    <n v="0"/>
    <n v="0"/>
    <s v=""/>
    <n v="0"/>
    <n v="261646"/>
    <n v="0"/>
    <n v="0"/>
    <n v="0"/>
    <n v="261646"/>
  </r>
  <r>
    <n v="202"/>
    <n v="23264"/>
    <s v="ISV23264"/>
    <n v="35564"/>
    <s v="GARCIA CAMPOS ELISABET VICTORIA"/>
    <s v="MS VEN000071 "/>
    <n v="4200030500"/>
    <d v="2024-07-10T00:00:00"/>
    <x v="23"/>
    <n v="232346"/>
    <n v="232346"/>
    <n v="232346"/>
    <s v="Se glosa  en función a 3.65, por la cantidad: 1, por el valor de 232.346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n función a 6.01, por el tiempo correspondiente a 1 dias por el valor de 148.700 debido a: Se glosa sala de observación, teniendo en cuenta que la estancia del paciente fue de 4 horas , la condición del paciente es estable, sin signos de alerta, sin fracturas, el tiempo es adecuado para el seguimiento neurológico del paciente según descripción de los síntomas y síntomas.||Respuesta Glosa: ysanchez - 05/08/2024| Se ratifica objeción de acuerdo con el concepto planteado inicialmente: Se glosa en función a 3.65, por la cantidad: 1, por el valor de 232.346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n función a 6.01, por el tiempo correspondiente a 1 dias por el valor de 148.700 debido a: Se glosa sala de observación, teniendo en cuenta que la estancia del paciente fue de 4 horas , la condición del paciente es estable, sin signos de alerta, sin fracturas, el tiempo es adecuado para el seguimiento neurológico del paciente según descripción de los síntomas y síntomas.||"/>
    <n v="14.3"/>
    <x v="6"/>
    <s v="Pendiente de recibir Informacion."/>
    <s v="MED"/>
    <s v=""/>
    <n v="0"/>
    <n v="0"/>
    <n v="0"/>
    <s v=""/>
    <n v="0"/>
    <n v="232346"/>
    <n v="0"/>
    <n v="0"/>
    <n v="0"/>
    <n v="232346"/>
  </r>
  <r>
    <n v="203"/>
    <n v="24525"/>
    <s v="ISV24525"/>
    <n v="35593"/>
    <s v="APRAEZ JIMENEZ JHON MICHAEL"/>
    <s v="CC 1144210081 "/>
    <n v="4200028060"/>
    <d v="2024-07-22T00:00:00"/>
    <x v="64"/>
    <n v="398705"/>
    <n v="398705"/>
    <n v="398705"/>
    <s v="Se glosa  en función a 3.65, por la cantidad: 1, por el valor de 398.705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n función a 6.01, por el tiempo correspondiente a 1 dias por el valor de 148.700 debido a: Se glosa sala de observación, teniendo en cuenta que la estancia del paciente fue de 4 horas , la condición del paciente es estable, sin signos de alerta, sin fracturas, el tiempo es adecuado para el seguimiento neurológico del paciente según descripción de los síntomas y síntomas.||Respuesta Glosa: cperez - 22/08/2024| Se reitera objeción por 3.65 se revisa soportes y respuesta no se pudo confirmar ocurrencia en modo, tiempo y lugar, se reitera auditoria integral: Se glosa en función a 6.01, por el tiempo correspondiente a 1 dias por el valor de 148.700 debido a: Se glosa sala de observación, teniendo en cuenta que la estancia del paciente fue de 4 horas , la condición del paciente es estable, sin signos de alerta, sin fracturas, el tiempo es adecuado para el seguimiento neurológico del paciente según descripción de los síntomas y síntomas.||"/>
    <n v="14.3"/>
    <x v="6"/>
    <s v="Pendiente de recibir Informacion."/>
    <s v="MED"/>
    <s v=""/>
    <n v="0"/>
    <n v="0"/>
    <n v="0"/>
    <s v=""/>
    <n v="0"/>
    <n v="398705"/>
    <n v="0"/>
    <n v="0"/>
    <n v="0"/>
    <n v="398705"/>
  </r>
  <r>
    <n v="204"/>
    <n v="22433"/>
    <s v="ISV22433"/>
    <n v="35535"/>
    <s v="SANCHEZ  PATIÑO BENJAMIN"/>
    <s v="CC 1006008776 "/>
    <n v="4200021130"/>
    <d v="2024-07-03T00:00:00"/>
    <x v="58"/>
    <n v="380585"/>
    <n v="380585"/>
    <n v="148700"/>
    <s v="Se glosa  en función a 3.65, por la cantidad: 1, por el valor de 380.585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n función a 6.01, por el tiempo correspondiente a 1 dias por el valor de 148.700 debido a: Se glosa sala de observación, teniendo en cuenta que la estancia del paciente fue de 2 horas , la condición del paciente es estable, sin signos de alerta, sin fracturas, el tiempo es adecuado para el seguimiento neurológico del paciente según descripción de los síntomas y síntomas.||Respuesta Glosa: cperez - 01/08/2024| se levanta objeción parcial por 3.65 teniendo en cuenta que se revisa siniestro se confirma ocurrencia en modo, tiempo y lugar, se reitera auditoria integral por concepto de: Se glosa en función a 6.01, por el tiempo correspondiente a 1 dias por el valor de 148.700 debido a: Se glosa sala de observación, teniendo en cuenta que la estancia del paciente fue de 2 horas , la condición del paciente es estable, sin signos de alerta, sin fracturas, el tiempo es adecuado para el seguimiento neurológico del paciente según descripción de los síntomas y síntomas.||"/>
    <n v="14.4"/>
    <x v="7"/>
    <s v="Pendiente de recibir Informacion."/>
    <s v="MED"/>
    <s v="06/08/2024,"/>
    <n v="224928"/>
    <n v="4638"/>
    <n v="2319"/>
    <n v="800591092"/>
    <n v="0"/>
    <n v="148700"/>
    <n v="0"/>
    <n v="0"/>
    <n v="0"/>
    <n v="148700"/>
  </r>
  <r>
    <n v="205"/>
    <n v="15771"/>
    <s v="ISV15771"/>
    <n v="35402"/>
    <s v="CALPA CASTRILLON JONATAN"/>
    <s v="CC 1144103080 "/>
    <n v="4200015223"/>
    <d v="2024-05-21T00:00:00"/>
    <x v="130"/>
    <n v="402120"/>
    <n v="402120"/>
    <n v="148700"/>
    <s v="Se glosa  en función a 3.65, por la cantidad: 1, por el valor de 402.12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11/07/2024| se levanta objeción parcial por 3.65 teniendo en cuenta que se revisa siniestro se confirma ocurrencia en modo, tiempo y lugar, se reitera auditoria integral por concepto de: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14.4"/>
    <x v="7"/>
    <s v="Pendiente de recibir Informacion."/>
    <s v="MED"/>
    <s v="12/07/2024,"/>
    <n v="245818"/>
    <n v="5068"/>
    <n v="2534"/>
    <n v="800587248"/>
    <n v="0"/>
    <n v="148700"/>
    <n v="0"/>
    <n v="0"/>
    <n v="0"/>
    <n v="148700"/>
  </r>
  <r>
    <n v="206"/>
    <n v="7136"/>
    <s v="ISV7136"/>
    <n v="35177"/>
    <s v="RODALLEGA CELORIO SANDRA PAOLA"/>
    <s v="CC 1006536751 "/>
    <n v="4200015700"/>
    <d v="2024-03-05T00:00:00"/>
    <x v="105"/>
    <n v="408285"/>
    <n v="408285"/>
    <n v="148700"/>
    <s v="Se glosa  en función a 3.65, por la cantidad: 1, por el valor de 408.28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6/05/2024| se levanta objeción parcial por 3.65 teniendo en cuenta que se revisa siniestro se confirma ocurrencia en modo, tiempo y lugar, se reitera auditoria integral por concepto de: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14.4"/>
    <x v="7"/>
    <s v="Pendiente de recibir Informacion."/>
    <s v="MED"/>
    <s v="09/05/2024,"/>
    <n v="251797"/>
    <n v="5192"/>
    <n v="2596"/>
    <n v="800576829"/>
    <n v="0"/>
    <n v="148700"/>
    <n v="0"/>
    <n v="0"/>
    <n v="0"/>
    <n v="148700"/>
  </r>
  <r>
    <n v="207"/>
    <n v="1409"/>
    <s v="ISV1409"/>
    <n v="35015"/>
    <s v="AYALA TRUJILLO JULIAN"/>
    <s v="CC 1084923043 "/>
    <n v="4200019359"/>
    <d v="2024-01-22T00:00:00"/>
    <x v="2"/>
    <n v="484302"/>
    <n v="484302"/>
    <n v="161500"/>
    <s v="Se glosa El item  con código 37401, descripcion Curación simple con inmovilización correspondiente a Pertinencia en función a 6.23, por la cantidad: 1, por el valor de 27.500 debido a: No es pertinente la facturación del código 37401, teniendo en cuenta que al validar los soportes anexos, se evidencia que el procedimiento realizado fue una curación, procedimiento ya facturado en el código 39202.||Se glosa El item  con código 38935, descripcion Sala de observación correspondiente a Pertinencia en función a 6.01, por el tiempo correspondiente a 1 dias por el valor de 134.000 debido a: No se reconoce sala de observación toda vez que no se utilizó el servicio de hidratación o seguimiento neurológico,se prolongó estancia en espera de realización de procedimientos diagnósticos, interpretación de exámenes yo definición de la conducta médica.||Respuesta Glosa: cperez - 01/04/2024| cdigo de respuesta 999 no se acepta glosa ips no acepta se glosa por motivo citado pertinencia no se acepta glosa por cdigo 38935 sala de observacin paciente en contexto de accidente de trnsito con cuadro clinico de traumatismo en extremidades a nivel de hombro derecho muñeca y pie izquierdo aqueja dolor y limitacion funcional de extremidad afectada al examen fisico dolor a la palpacion limitacion en hombro derecho  muñeca y pie izquierdo quien requiere observacin clnica posterior a la atencin inicial de urgencias valorado por medico quien indica analgesia y toma de ayudas diagnosticas para descartar compromiso oseo se ingresa al servicio para evaluar control de sintomatologa post analgesia adems en espera del reporte de ayudas dx para definir conducta soportado en historia clnica ips factura de acuerdo al anexo tcnico 1 del decreto 780 de 2016 nico reglamentario sector salud y proteccin social captulo 6 del ttulo 3 de la parte 5 del libro 2 manual de rgimen tarifario uvt 2024 numeral 46111 cuando la permanencia en la sala de observacin de urgencias sea inferior a seis 6 horas se reconocern los valores señalados en el subnumeral 4619 anterior cuando supere las 6 horas se reconocern los valores señalados en el presente numeral para habitacin de 4  ms camas segn el nivel de la institucin prestadora del servicio de salud es decir se tomarn en cuenta los cdigos 381143812438134.||Respuesta Glosa: cperez - 01/04/2024| Se reitera glosa: No es pertinente la facturación del código 37401, teniendo en cuenta que al validar los soportes anexos, se evidencia que el procedimiento realizado fue una curación, procedimiento ya facturado en el código 39202.||"/>
    <n v="14.4"/>
    <x v="7"/>
    <s v="Pendiente de recibir Informacion."/>
    <s v="MED"/>
    <s v="07/02/2024,"/>
    <n v="313118"/>
    <n v="6456"/>
    <n v="3228"/>
    <n v="800563258"/>
    <n v="0"/>
    <n v="161500"/>
    <n v="0"/>
    <n v="0"/>
    <n v="0"/>
    <n v="161500"/>
  </r>
  <r>
    <n v="208"/>
    <n v="5021"/>
    <s v="ISV5021"/>
    <n v="30961"/>
    <s v="BONILLA ZAMBRANO MIGUEL ANTONIO"/>
    <s v="CC 14446921 "/>
    <n v="9950015007"/>
    <d v="2024-02-16T00:00:00"/>
    <x v="134"/>
    <n v="480191"/>
    <n v="480191"/>
    <n v="148700"/>
    <s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18/07/2024| Se reitera glos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n v="14.4"/>
    <x v="7"/>
    <s v="Pendiente de recibir Informacion."/>
    <s v="MED"/>
    <s v="05/03/2024,"/>
    <n v="321546"/>
    <n v="6630"/>
    <n v="3315"/>
    <n v="800566861"/>
    <n v="0"/>
    <n v="148700"/>
    <n v="0"/>
    <n v="0"/>
    <n v="0"/>
    <n v="148700"/>
  </r>
  <r>
    <n v="209"/>
    <n v="22136"/>
    <s v="ISV22136"/>
    <n v="35531"/>
    <s v="YEPES ARANGO JEFFERSON"/>
    <s v="CC 1143983388 "/>
    <n v="4200014655"/>
    <d v="2024-07-03T00:00:00"/>
    <x v="53"/>
    <n v="1044761"/>
    <n v="1044761"/>
    <n v="589300"/>
    <s v="Se glosa  en función a 3.65, por la cantidad: 1, por el valor de 1.044.761 debido a: La información contenida en Formulario único de reclamación por parte de las instituciones prestadoras de servicios de salud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no fue posible establecer contacto con las personas involucradas en el siniestro, dado que los números telefónicos se encuentran apagados. Información que resulta relevante dentro del proceso de auditoría para así realizar las validaciones pertinentes de la atención médica prestada al paciente: Auditoria integral: 1.Se glosa El ítem con código 21716, descripción Extremidades y articulaciones correspondiente a Pertinencia en función a 6.08, por la cantidad: 1, por el valor de 589.300 debido a: No se considera pertinente la realización de tomografía teniendo en cuenta que no se evidenció compromiso intraarticular en las imágenes previas.||Respuesta Glosa: cperez - 01/08/2024| se levanta objeción parcial por 3.65 teniendo en cuenta que se revisa siniestro se confirma ocurrencia en modo, tiempo y lugar, se reitera auditoria integral por concepto de: Se glosa El ítem con código 21716, descripción Extremidades y articulaciones correspondiente a Pertinencia en función a 6.08, por la cantidad: 1, por el valor de 589.300 debido a: No se considera pertinente la realización de tomografía teniendo en cuenta que no se evidenció compromiso intraarticular en las imágenes previas.||"/>
    <n v="14.4"/>
    <x v="7"/>
    <s v="Pendiente de recibir Informacion."/>
    <s v="MED"/>
    <s v="06/08/2024,"/>
    <n v="441797"/>
    <n v="9109"/>
    <n v="4555"/>
    <n v="800590837"/>
    <n v="0"/>
    <n v="589300"/>
    <n v="0"/>
    <n v="0"/>
    <n v="0"/>
    <n v="589300"/>
  </r>
  <r>
    <n v="210"/>
    <n v="10177"/>
    <s v="ISV10177"/>
    <n v="30639"/>
    <s v="CALERO JIMENEZ RODNEY"/>
    <s v="CC 94433772 "/>
    <n v="4300003208"/>
    <d v="2024-04-03T00:00:00"/>
    <x v="20"/>
    <n v="1147690"/>
    <n v="1147690"/>
    <n v="690900"/>
    <s v="Se glosa El item  con código 21701, descripcion Cráneo simple correspondiente a Pertinencia en función a 6.08, por la cantidad: 1, por el valor de 690.900 debido a: No se considera pertinente la solicitud de tomografía de cráneo simple, no hay trauma craneoencefálico documentado o alteración de conciencia que lo justifique, así como tampoco otros síntomas de alteración del sistema nervioso central, sin observación neurológica que muestre cambios, no se argumenta escala de Glasgow menor de 1515, paciente hemodinamicamente estable sin deterioro neurológico.||Respuesta Glosa: cperez - 09/07/2024| Se reitera glosa: No se considera pertinente la solicitud de tomografía de cráneo simple, no hay trauma craneoencefálico documentado o alteración de conciencia que lo justifique, así como tampoco otros síntomas de alteración del sistema nervioso central, sin observación neurológica que muestre cambios, no se argumenta escala de Glasgow menor de 1515, paciente hemodinamicamente estable sin deterioro neurológico.||"/>
    <n v="14.4"/>
    <x v="7"/>
    <s v="Pendiente de recibir Informacion."/>
    <s v="MED"/>
    <s v="19/04/2024,"/>
    <n v="443086"/>
    <n v="9136"/>
    <n v="4568"/>
    <n v="800574054"/>
    <n v="0"/>
    <n v="690900"/>
    <n v="0"/>
    <n v="0"/>
    <n v="0"/>
    <n v="690900"/>
  </r>
  <r>
    <n v="211"/>
    <n v="16536"/>
    <s v="ISV16536"/>
    <n v="35412"/>
    <s v="SILVA CHILITO LIBIO"/>
    <s v="CC 94374633 "/>
    <n v="4200028703"/>
    <d v="2024-05-22T00:00:00"/>
    <x v="132"/>
    <n v="2445229"/>
    <n v="2445229"/>
    <n v="2445229"/>
    <s v="Se glosa  en función a 3.65, por la cantidad: 1, por el valor de 2.445.22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a esto se enuncia auditoría integral1.Se glosa El item con código 21715, descripcion Abdomen total correspondiente a Pertinencia en función a 6.08, por la cantidad: 1, por el valor de 946.500 debido a: No se reconoce realización de tac de abdomen en paciente que de acuerdo con soportes de historia clínica, revisión por sistemas y hallazgos de examen físico no reporta rigidez abdominal, distensión, timpanismo, no hay signos de irritación peritoneal, no hay emesis, no hay signos de shock hemorrágico ni inestabilidad hemodinámica, la clínica del paciente no refiere hemoperitoneo, ni ruptura de víscera, signos dentro de parámetros de normalidad2.Se glosa El item con código 21712, descripcion Tórax correspondiente a Pertinencia en función a 6.08, por la cantidad: 1, por el valor de 719.200 debido a: No se considera pertinente tac de tórax toda vez que al examen físico no se evidencia deformidad de caja torácica, dificultad respiratoria, disnea, desaturación, cianosis, deterioro respiratorio, no se evidencian signos clínicos de hemotórax ni neumotórax, examen físico indica pulmones bien ventilados, sin ruidos ||Respuesta Glosa: ysanchez - 19/09/2024| 996 No se acepta Devolucin De acuerdo al artculo 2614310 de la seccin 3 del captulo 4 del ttulo 1 de la parte 6 del libro 2 del Decreto 780 de 2016 nico Reglamentario del Sector Salud y Proteccin Social en relacin con la verificacin de requisitos y Dando respuesta a su solicitud y as gestionar para dar continuidad al proceso del pago de los servicios Derivados del evento y que deben ser cancelados por la aseguradora Se adjunta FORMULARIO NICO DE RECLAMACIN DE LOS PRESTADORES DE SERVICIOS DE SALUD donde se detalla ocurrencia y mecnica del evento en modo tiempo y lugar tipo de vehculo y condicin de la vctima Esta informacin se valida con el CERTIFICADO DE ATENCION PARA VICTIMAS DE ACCIDENTES DE TRANSITO adjunto esto en concordancia con los documentos entregados por el paciente a su ingreso a la institucin Se resalta que INVERSIONES EN SALUD DEL VALLE SAS  CLINICA CALI no se hace responsable por cualquier inconsistencia con versiones posteriores de pacientes o terceros las cuales sern responsabilidad nica y exclusiva de los mismos con todas las consecuencias legales que esto implique LEY 1438 DE 2011 ARTCULO 143 LA PRUEBA DEL ACCIDENTE EN EL SOAT Para la prueba del accidente de trnsito ante la aseguradora del SOAT ser SUFICIENTE la declaracin del mdico de urgencias sobre este hecho en el formato que se establezca para el efecto por parte del Ministerio de la Proteccin Social sin perjuicio de la intervencin de la autoridad de trnsito y de la posibilidad de que la aseguradora del SOAT realice auditoras posteriores Los hechos del accidente quedan relacionados y descrito por el mdico tratante en la HISTORIA CLNICA y CERTIFICADO DE ATENCIN La auditora se debe realizar como es ya costumbre en el servicio de urgencias con el auditor presente entrevistando al usuario donde se levanta la informacin y acta para la IPS en caso de alguna inconsistencia esto tal como lo hacen todas las aseguradoras Las personas cambian de nmeros telefnicos se van del pas etc la auditoria haciendo a posterior de llamar a quien se accidenta No est establecida a nivel normativo Teniendo en cuenta los argumentos suministrados no estn acorde a la normatividad vigente por tal motivo se encuentra como glosa o devolucin infundada o injustificada.||"/>
    <n v="14.4"/>
    <x v="7"/>
    <s v="Pendiente de recibir Informacion."/>
    <s v="MED"/>
    <s v="20/09/2024,"/>
    <n v="490223"/>
    <n v="10108"/>
    <n v="5054"/>
    <n v="800598510"/>
    <n v="0"/>
    <n v="1939844"/>
    <n v="0"/>
    <n v="0"/>
    <n v="0"/>
    <n v="1939844"/>
  </r>
  <r>
    <n v="212"/>
    <n v="17526"/>
    <s v="ISV17526"/>
    <n v="35429"/>
    <s v="GOMEZ ENRIQUEZ HOLMES JAVIER"/>
    <s v="CC 1143825775 "/>
    <n v="4200024263"/>
    <d v="2024-05-29T00:00:00"/>
    <x v="89"/>
    <n v="1267707"/>
    <n v="1267707"/>
    <n v="738000"/>
    <s v="Se glosa  en función a 3.91, por la cantidad: 1, por el valor de 1.267.707 debido a: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1. Se glosa El item con código 21716, descripcion Extremidades y articulaciones correspondiente a Pertinencia en función a 6.08, por la cantidad: 1, por el valor de 589.300 debido a: Estudio tomográfico no es pertinente. Los estudios radiológicos son claros con un buen análisis respecto a los hallazgos y junto a una buena evaluación clínica más una evolución adecuada eran suficientes para la toma de decisiones respecto a las lesiones presentes evitando la toma apresurada de estudios por tomografía no pertinentes en el momento, perfectamente podían continuar el manejo correspondiente sin necesidad de estudios adicionales y apresurados, los cuales a la luz no cuentan con el soporte clínico suficiente que obligue su toma.2. Se glosa El item con código 38935, descripcion Sala de observación correspondiente a Pertinencia en función a 6.01, por el tiempo correspondiente a 1 dias por el valor de 148.700 debido a: No pertinente sala de observación, Traumatismo de bajo impacto, no se describe en historia clínica signos o síntomas graves de lesiones óseas, se trata de lesiones de tejidos blandos, paciente estable, sin seguimiento neurológico que justifique la sala de observación.||Respuesta Glosa: cperez - 11/07/2024| se levanta objeción parcial por 3.65 teniendo en cuenta que se revisa siniestro se confirma ocurrencia en modo, tiempo y lugar, se reitera auditoria integral por concepto de:  Se glosa El item con código 21716, descripcion Extremidades y articulaciones correspondiente a Pertinencia en función a 6.08, por la cantidad: 1, por el valor de 589.300 debido a: Estudio tomográfico no es pertinente. Los estudios radiológicos son claros con un buen análisis respecto a los hallazgos y junto a una buena evaluación clínica más una evolución adecuada eran suficientes para la toma de decisiones respecto a las lesiones presentes evitando la toma apresurada de estudios por tomografía no pertinentes en el momento, perfectamente podían continuar el manejo correspondiente sin necesidad de estudios adicionales y apresurados, los cuales a la luz no cuentan con el soporte clínico suficiente que obligue su toma.2. Se glosa El item con código 38935, descripcion Sala de observación correspondiente a Pertinencia en función a 6.01, por el tiempo correspondiente a 1 dias por el valor de 148.700 debido a: No pertinente sala de observación, Traumatismo de bajo impacto, no se describe en historia clínica signos o síntomas graves de lesiones óseas, se trata de lesiones de tejidos blandos, paciente estable, sin seguimiento neurológico que justifique la sala de observación.||"/>
    <n v="14.4"/>
    <x v="7"/>
    <s v="Pendiente de recibir Informacion."/>
    <s v="MED"/>
    <s v="12/07/2024,"/>
    <n v="513816"/>
    <n v="10594"/>
    <n v="5297"/>
    <n v="800587248"/>
    <n v="0"/>
    <n v="738000"/>
    <n v="0"/>
    <n v="0"/>
    <n v="0"/>
    <n v="738000"/>
  </r>
  <r>
    <n v="213"/>
    <n v="7793"/>
    <s v="ISV7793"/>
    <n v="35183"/>
    <s v="OSPINO ROMERO KATHERIN ISABEL"/>
    <s v="CC 1000117096 "/>
    <n v="4200012159"/>
    <d v="2024-03-13T00:00:00"/>
    <x v="135"/>
    <n v="1826219"/>
    <n v="1826219"/>
    <n v="1105100"/>
    <s v="Se glosa  en función a 3.65, por la cantidad: 1, por el valor de 1.826.21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09, descripcion Columna cervical, dorsal o lumbar (espacio adicional) correspondiente a Pertinencia en función a 6.08, por la cantidad: 3, por el valor de 461.700 debido a: tac cervical y espacios adicionales no jsutificado sin alteraciones en region antomica pte con trauma lumbar sin alteraciones en rx o clinicas adicionales que ameriten ayuda dx, Se glosa El item con código 21708, descripcion Columna cervical, dorsal o lumbar (hasta tres espacios) correspondiente a Pertinencia en función a 6.08, por la cantidad: 1, por el valor de 643.400 debido a: no jsutificado sin alteraciones en region antomica pte con trauma lumbar sin alteraciones en rx o clinicas adicionales que ameriten ayuda dx||Respuesta Glosa: ysanchez - 06/05/2024| 996. No se acepta Devolución. De acuerdo al artículo 2.6.1.4.3.10 de la sección 3 del capítulo 4 deltítulo 1 de la parte 6 del libro 2 del Decreto 780 de 2016 Único Reglamentario del Sector Salud yProtección Social, en relación con la verificación de requisitos y Dando respuesta a su solicitud y asígestionar para dar continuidad al proceso del pago de los servicios Derivados del evento y quedeben ser cancelados por la aseguradora, Se adjunta FORMULARIO ÚNICO DE RECLAMACIÓN DELOS PRESTADORES DE SERVICIOS DE SALUD, donde se detalla ocurrencia y mecánica del evento,en modo tiempo y lugar, tipo de vehículo y condición de la víctima. Esta información se valida con elCERTIFICADO DE ATENCION PARA VICTIMAS DE ACCIDENTES DE TRANSITO (adjunto), esto enconcordancia con los documentos entregados por el paciente a su ingreso a la institución. De acuerdo con lo solicitado, por medio de estos documentos certificamos la atención prestada a lapaciente KATHERIN ISABEL OSPINO ROMERO identificado (a) con Cédula de CiudadaníaNo.1000117096, quien ingresa para recibir atención de lesiones derivadas de accidente de tránsito,del cual refiere que ocurrió el día 05032024, en el que se encontraba en condición deCONDUCTOR del vehículo de placas SOB04E amparado por la póliza 15024200012159. De esta manera nuestra solicitud se encuentra dentro de lo establecido en las normas que regulanlas coberturas del SOAT y está debidamente demostrada y soportada la ocurrencia del siniestro yque la versión de los hechos es veraz. Se resalta que INVERSIONES EN SALUD DEL VALLE S.A.S  CLINICA CALI, no se hace responsablepor cualquier inconsistencia con versiones posteriores de pacientes o terceros, las cuales seránresponsabilidad única y exclusiva de los mismos, con todas las consecuencias legales que estoimplique Adicionalmente se informa que la resolución 3047 del 2008 en su anexo técnico 6 cita que no sedeben realizar glosas y devoluciones al mismo tiempo, una vez subsanada la devolución se puedenrealizar glosas Teniendo en cuenta los argumentos suministrados no están acorde a la normatividad vigente por talmotivo se encuentra como glosa o devolución infundada o injustificada||"/>
    <n v="14.4"/>
    <x v="7"/>
    <s v="Pendiente de recibir Informacion."/>
    <s v="MED"/>
    <s v="09/05/2024,"/>
    <n v="699486"/>
    <n v="14422"/>
    <n v="7211"/>
    <n v="800576829"/>
    <n v="0"/>
    <n v="1105100"/>
    <n v="0"/>
    <n v="0"/>
    <n v="0"/>
    <n v="1105100"/>
  </r>
  <r>
    <n v="214"/>
    <n v="18907"/>
    <s v="ISV18907"/>
    <n v="33299"/>
    <s v="CARDONA MENDEZ MARIA ESNITH"/>
    <s v="CC 38554370 "/>
    <n v="7000016738"/>
    <d v="2024-06-17T00:00:00"/>
    <x v="136"/>
    <n v="1780628"/>
    <n v="1780628"/>
    <n v="824300"/>
    <s v="Se glosa  en función a 3.65, por la cantidad: 1, por el valor de 1.780.628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no fue posible establecer contacto con las personas involucradas en el siniestro, dado que los números telefónicos se encuentran apagados. Información que resulta relevante dentro del proceso de auditoría para así realizar las validaciones pertinentes de la atención médica prestada al paciente; Auditoria integral:Se glosa El item con código 21716, descripcion Extremidades y articulaciones correspondiente a Pertinencia en función a 6.08, por la cantidad: 1, por el valor de 589.300 debido a: No pertinente tac de extremidades no se evidencia fracturas en la radiología inicial para su mayor escalonamiento,Se glosa El item con código 2201020453, descripcion MULTA TALLA M correspondiente a Pertinencia en función a 6.06, por la cantidad: 1, por el valor de 235.000 debido a: No pertinente muletas paciente sin fracturas y no justificado su solicitud,Se glosa El item con código 2201020453, descripcion MULTA TALLA M correspondiente a Tarifas en función a 2.06, por la cantidad: 1, por el valor de 235.0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para las muletas es de 65.000 pesos.||Respuesta Glosa: ysanchez - 15/07/2024| Se valida resultado de auditoria de campo  que confirma los hechos se procede a aplicar auditoria integral enunciada inicialmente:  Se glosa El item con código 21716, descripcion Extremidades y articulaciones correspondiente a Pertinencia en función a 6.08, por la cantidad: 1, por el valor de 589.300 debido a: No pertinente tac de extremidades no se evidencia fracturas en la radiología inicial para su mayor escalonamiento,Se glosa El item con código 2201020453, descripcion MULTA TALLA M correspondiente a Pertinencia en función a 6.06, por la cantidad: 1, por el valor de 235.000 debido a: No pertinente muletas paciente sin fracturas y no justificado su solicitud,Se glosa El item con código 2201020453, descripcion MULTA TALLA M correspondiente a Tarifas en función a 2.06, por la cantidad: 1, por el valor de 235.0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para las muletas es de 65.000 pesos.||"/>
    <n v="14.4"/>
    <x v="7"/>
    <s v="Pendiente de recibir Informacion."/>
    <s v="MED"/>
    <s v="17/07/2024,"/>
    <n v="927638"/>
    <n v="19127"/>
    <n v="9563"/>
    <n v="800587723"/>
    <n v="0"/>
    <n v="824300"/>
    <n v="0"/>
    <n v="0"/>
    <n v="0"/>
    <n v="824300"/>
  </r>
  <r>
    <n v="215"/>
    <n v="16579"/>
    <s v="ISV16579"/>
    <n v="35413"/>
    <s v="CORTES RAMOS CRISTHIAN DAVID"/>
    <s v="CC 1006107851 "/>
    <n v="4200022672"/>
    <d v="2024-05-22T00:00:00"/>
    <x v="74"/>
    <n v="1637951"/>
    <n v="1637951"/>
    <n v="370100"/>
    <s v="Se glosa  en función a 3.91, por la cantidad: 1, por el valor de 1.637.951 debido a: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1. Se glosa El item con código 37401, descripcion Curación simple con inmovilización correspondiente a Pertinencia en función a 6.23, por la cantidad: 1, por el valor de 29.300 debido a: No es pertinente la facturación en el código 37401, teniendo en cuenta que también se glosa el código 39202, el cual se avala para el procedimiento de la curación.2.Se glosa El item con código 38134, descripcion Habitación de cuatro ó mas camas correspondiente a Pertinencia en función a 6.01, por el tiempo correspondiente a 1 dias por el valor de 340.800 debido a: Se homologa el código 38134 al código 38935 Sala de observación, teniendo en cuenta que la estancia del paciente fue de 8 horas , la condición del paciente es estable, sin signos de alerta, sin fracturas, el tiempo adecuado para el seguimiento neurológico del paciente.||Respuesta Glosa: ysanchez - 10/07/2024| Se valida resultado de auditoria de campo  que confirma los hechos se procede a aplicar auditoria integral enunciada inicialmente:   1. Se glosa El item con código 37401, descripcion Curación simple con inmovilización correspondiente a Pertinencia en función a 6.23, por la cantidad: 1, por el valor de 29.300 debido a: No es pertinente la facturación en el código 37401, teniendo en cuenta que también se glosa el código 39202, el cual se avala para el procedimiento de la curación.2.Se glosa El item con código 38134, descripcion Habitación de cuatro ó mas camas correspondiente a Pertinencia en función a 6.01, por el tiempo correspondiente a 1 dias por el valor de 340.800 debido a: Se homologa el código 38134 al código 38935 Sala de observación, teniendo en cuenta que la estancia del paciente fue de 8 horas , la condición del paciente es estable, sin signos de alerta, sin fracturas, el tiempo adecuado para el seguimiento neurológico del paciente.||"/>
    <n v="14.4"/>
    <x v="7"/>
    <s v="Pendiente de recibir Informacion."/>
    <s v="MED"/>
    <s v="11/07/2024,"/>
    <n v="1229815"/>
    <n v="25357"/>
    <n v="12679"/>
    <n v="800586957"/>
    <n v="0"/>
    <n v="370100"/>
    <n v="0"/>
    <n v="0"/>
    <n v="0"/>
    <n v="370100"/>
  </r>
  <r>
    <n v="216"/>
    <n v="19270"/>
    <s v="ISV19270"/>
    <n v="30670"/>
    <s v="GUACHETA GUACHETA LIBARDO ANTONIO"/>
    <s v="CC 10292469 "/>
    <n v="4300002950"/>
    <d v="2024-06-13T00:00:00"/>
    <x v="44"/>
    <n v="1550324"/>
    <n v="1550324"/>
    <n v="148700"/>
    <s v="Se glosa  en función a 3.91, por la cantidad: 1, por el valor de 1.550.324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ysanchez - 15/07/2024| 996.No se acepta devolución, injustificada e infundada: el enunciado referido por la entidad aseguradora de póliza soat no hace parte del manual de uso de la Resolución 3047, en su anexo técnico No 6 integrado en el decreto 780 del año 2016, las causales de devolución son taxativas y deben estar vinculadas al manual de uso. Se adjunta certificado donde se demuestra que la versión de los hechos es veraz y la información del vehículo implicado pertenece al amparado por la póliza del asunto. Nuestra solicitud se encuentra dentro de lo establecido en las normas que regulan las coberturas del SOAT y está debidamente demostrada y soportada la ocurrencia del siniestro. De acuerdo con DECRETO 2644 DEL AO 2022 EN SU ARTÍCULO 2. MODIFICACIÓN DEL ARTÍCULO 2.6.1.4.2.3. DEL DECRETO 780 DE 2016, ÚNICO REGLAMENTARIO DEL SECTOR SALUD Y PROTECCIÓN SOCIAL. MODIFÍQUESE EL ARTÍCULO 2.6.1.4.2.3. DEL DECRETO 780 DE 2016. De igual manera se solicita realizar él envió de pruebas o material donde se pueda constatar la no accidentalidad del paciente LIBARDO ANTONIO GUACHETA GUACHETA en el vehículo de placas NWV59E con póliza 4300002950, el cual no se debe realizar la afectación por accidente de tránsito. De acuerdo a lo referido en la carta devolución.||"/>
    <n v="14.4"/>
    <x v="7"/>
    <s v="Pendiente de recibir Informacion."/>
    <s v="MED"/>
    <s v="18/07/2024,"/>
    <n v="1359576"/>
    <n v="28032"/>
    <n v="14016"/>
    <n v="800587960"/>
    <n v="0"/>
    <n v="148700"/>
    <n v="0"/>
    <n v="0"/>
    <n v="0"/>
    <n v="148700"/>
  </r>
  <r>
    <n v="217"/>
    <n v="12379"/>
    <s v="ISV12379"/>
    <n v="30453"/>
    <s v="HERRERA MARTINEZ LEYDY JOHANA"/>
    <s v="CC 1192907893 "/>
    <n v="6600003278"/>
    <d v="2024-04-17T00:00:00"/>
    <x v="121"/>
    <n v="2249882"/>
    <n v="2249882"/>
    <n v="34300"/>
    <s v="Se glosa El item  con código 19304, descripcion Cuadro hemático o hemograma hematocrito y leucograma correspondiente a Pertinencia en función a 6.08, por la cantidad: 1, por el valor de 34.300 debido a: Laboratorio no justificado  toda vez que el paciente no tiene documentada ninguna patología previa ni hallazgos clínicos que ameriten ayudas diagnosticas||Respuesta Glosa: cperez - 11/07/2024| Se reitera glosa: El item con código 19304, descripcion Cuadro hemático o hemograma hematocrito y leucograma correspondiente a Pertinencia en función a 6.08, por la cantidad: 1, por el valor de 34.300 debido a: Laboratorio no justificado toda vez que el paciente no tiene documentada ninguna patología previa ni hallazgos clínicos que ameriten ayudas diagnosticas||"/>
    <n v="14.4"/>
    <x v="7"/>
    <s v="Pendiente de recibir Informacion."/>
    <s v="MED"/>
    <s v="06/05/2024,"/>
    <n v="2149114"/>
    <n v="44312"/>
    <n v="22156"/>
    <n v="800576199"/>
    <n v="0"/>
    <n v="34300"/>
    <n v="0"/>
    <n v="0"/>
    <n v="0"/>
    <n v="34300"/>
  </r>
  <r>
    <n v="218"/>
    <n v="1863"/>
    <s v="ISV1863"/>
    <n v="31046"/>
    <s v="ORDOÑEZ ERAZO SANDRA MILENA"/>
    <s v="CC 25634411 "/>
    <n v="4350007342"/>
    <d v="2024-01-26T00:00:00"/>
    <x v="137"/>
    <n v="2633886"/>
    <n v="2633886"/>
    <n v="160100"/>
    <s v="Respuesta Glosa: cperez - 17/06/2024| Se reitera glosa: El item con código 21101, descripcion Mano, dedos, puño (muñeca), codo, pie, clavícula, antebrazo, cuello de pie (tobillo), edad ósea (carpograma), calcáneo correspondiente a Pertinencia en función a 6.08, por la cantidad: 1, por el valor de 69.700 debido a: rx no justificados paciente remitida con diagnostico definido y documentado para manejo de herida en pie sin otras alteraciones||Respuesta Glosa: cperez - 17/06/2024| Se reitera glosa: El item con código 21102, descripcion Brazo, pierna, rodilla, fémur, hombro, omoplato correspondiente a Pertinencia en función a 6.08, por la cantidad: 1, por el valor de 90.400 debido a: rx no justificados paciente remitida con diagnostico definido y documentado para manejo de herida en pie sin otras alteraciones||Se glosa El item  con código 21101, descripcion Mano, dedos, puño (muñeca), codo, pie,  clavícula, antebrazo, cuello de pie  (tobillo), edad ósea (carpograma), calcáneo correspondiente a Pertinencia en función a 6.08, por la cantidad: 1, por el valor de 69.700 debido a: rx no justificados paciente remitida con diagnostico definido y documentado para manejo de herida en pie sin otras alteraciones ||Se glosa El item  con código 21102, descripcion Brazo, pierna, rodilla, fémur, hombro, omoplato correspondiente a Pertinencia en función a 6.08, por la cantidad: 1, por el valor de 90.400 debido a: rx no justificados paciente remitida con diagnostico definido y documentado para manejo de herida en pie sin otras alteraciones ||Respuesta Glosa: smontalvo - 30/08/2024| Se ratifica glosa por rx no justificado. ||"/>
    <n v="14.4"/>
    <x v="7"/>
    <s v="Pendiente de recibir Informacion."/>
    <s v="MED"/>
    <s v="04/09/2024,05/02/2024,"/>
    <n v="2467181"/>
    <n v="50870"/>
    <n v="25435"/>
    <n v="800562869.80059505"/>
    <n v="0"/>
    <n v="90400"/>
    <n v="0"/>
    <n v="0"/>
    <n v="0"/>
    <n v="90400"/>
  </r>
  <r>
    <n v="219"/>
    <n v="12524"/>
    <s v="ISV12524"/>
    <n v="35296"/>
    <s v="SANCHEZ POLANCO JAVIER SEBASTIAN"/>
    <s v="CC 1107042419 "/>
    <n v="4200016041"/>
    <d v="2024-04-19T00:00:00"/>
    <x v="122"/>
    <n v="4560460"/>
    <n v="4560460"/>
    <n v="340800"/>
    <s v="Se glosa El item  con código 38134, descripcion Habitación de cuatro ó mas camas correspondiente a Pertinencia en función a 6.01, por el tiempo correspondiente a 1 dias por el valor de 340.800 debido a: se documenta no oportunidad para el alta,  adecuada evolución  pop,  sin requerimiento de mas intervenciones por parte de especialista tratante ,  se glosa 15 de  abril||Respuesta Glosa: cperez - 17/06/2024| Se reitera glosa: El item con código 38134, descripcion Habitación de cuatro ó mas camas correspondiente a Pertinencia en función a 6.01, por el tiempo correspondiente a 1 dias por el valor de 340.800 debido a: se documenta no oportunidad para el alta, adecuada evolución pop, sin requerimiento de mas intervenciones por parte de especialista tratante , se glosa 15 de abril||"/>
    <n v="14.4"/>
    <x v="7"/>
    <s v="Pendiente de recibir Informacion."/>
    <s v="MED"/>
    <s v="16/05/2024,"/>
    <n v="4093070"/>
    <n v="84393"/>
    <n v="42197"/>
    <n v="800577740"/>
    <n v="0"/>
    <n v="340800"/>
    <n v="0"/>
    <n v="0"/>
    <n v="0"/>
    <n v="340800"/>
  </r>
  <r>
    <n v="220"/>
    <n v="14246"/>
    <s v="ISV14246"/>
    <n v="35340"/>
    <s v="BUENO GIRALDO VICTOR HUGO"/>
    <s v="CC 1115422180 "/>
    <n v="4200017101"/>
    <d v="2024-05-02T00:00:00"/>
    <x v="68"/>
    <n v="8380527"/>
    <n v="8380527"/>
    <n v="2797344"/>
    <s v="Se glosa El item  con código 21201, descripcion Tórax (PA o P A y lateral), reja costal correspondiente a Pertinencia en función a 6.08, por la cantidad: 1, por el valor de 99.300 debido a: Una vez revisada historia clínica y de acuerdo con valoración médica de ingreso en urgencias no se evidencia reporte de lesiones Oseas o trauma de tejidos blandos, areas de crepitación  , el dolor no es indicación de estudio imagenológico, los demás signos clínicos  que orienten a posible lesión ósea son negativos.||Se glosa El item  con código 21706, descripcion Senos paranasales o rinofaringe (incluye cortes axiales y coronales) correspondiente a Pertinencia en función a 6.08, por la cantidad: 1, por el valor de 758.200 debido a: No se considera pertinente la realización de tomografía facial o de senos paranasales en un paciente sin deformidad ósea, alteraciones respiratorias, sangrados ni sospecha de fractura o anormalidades en el examen físico ||Se glosa El item  con código 21712, descripcion Tórax correspondiente a Pertinencia en función a 6.08, por la cantidad: 1, por el valor de 719.200 debido a: Una vez revisada historia clínica y de acuerdo con valoración médica de ingreso en urgencias no se evidencia reporte de lesiones Oseas o trauma de tejidos blandos, areas de crepitación  o zonas de hipoventilación a nivel de torax,  con  imagen radiograficad de torax normal, lo anterior en virtud que el dolor no es una indicación para realizar una ayudas diagnóstica tac de torax, por lo tanto se glosa por no justificar su pertinencia para su realización||Se glosa El item  con código 21715, descripcion Abdomen total correspondiente a Pertinencia en función a 6.08, por la cantidad: 1, por el valor de 946.500 debido a: una vez revisada historia clínica y de acuerdo con valoración médica de ingreso en urgencias se glosa tac de abdomen ; dado que no se evidencia justificación por parte del medico tratante para su solicitud ,ya que no hay antecedente de trauma abdominal, al examen fisico no  describen abdomen en tabla , sin signos de irritación  abdominal  o  algun indicio  de alteración de alguna víscera intraabdominal imagen diagnsotica gold estadar en paciente con trauma es ecofast en servicio de urgencias y segun hallazgos y clinica escalonamiento imagenologico||Se glosa El item  con código 77701, descripcion MEDICAMENTOS correspondiente a Pertinencia en función a 6.07, por la cantidad: 1, por el valor de 274.144 debido a: no se reconoce medio de contraste en procedimiento no pertinente||Respuesta Glosa: ysanchez - 13/06/2024| Se ratifica objeción de acuerdo con el concepto planteado inicialmente: Se glosa El item con código 21201, descripcion Tórax (PA o P A y lateral), reja costal correspondiente a Pertinencia en función a 6.08, por la cantidad: 1, por el valor de 99.300 debido a: Una vez revisada historia clínica y de acuerdo con valoración médica de ingreso en urgencias no se evidencia reporte de lesiones Oseas o trauma de tejidos blandos, areas de crepitación , el dolor no es indicación de estudio imagenológico, los demás signos clínicos que orienten a posible lesión ósea son negativos.||Respuesta Glosa: ysanchez - 13/06/2024| Se ratifica objeción de acuerdo con el concepto planteado inicialmente: Se glosa El item con código 21706, descripcion Senos paranasales o rinofaringe (incluye cortes axiales y coronales) correspondiente a Pertinencia en función a 6.08, por la cantidad: 1, por el valor de 758.200 debido a: No se considera pertinente la realización de tomografía facial o de senos paranasales en un paciente sin deformidad ósea, alteraciones respiratorias, sangrados ni sospecha de fractura o anormalidades en el examen físico||Respuesta Glosa: ysanchez - 13/06/2024| Se ratifica objeción de acuerdo con el concepto planteado inicialmente: Se glosa El item con código 21712, descripcion Tórax correspondiente a Pertinencia en función a 6.08, por la cantidad: 1, por el valor de 719.200 debido a: Una vez revisada historia clínica y de acuerdo con valoración médica de ingreso en urgencias no se evidencia reporte de lesiones Oseas o trauma de tejidos blandos, areas de crepitación o zonas de hipoventilación a nivel de torax, con imagen radiograficad de torax normal, lo anterior en virtud que el dolor no es una indicación para realizar una ayudas diagnóstica tac de torax, por lo tanto se glosa por no justificar su pertinencia para su realización||Respuesta Glosa: ysanchez - 13/06/2024| Se ratifica objeción de acuerdo con el concepto planteado inicialmente: Se glosa El item con código 21715, descripcion Abdomen total correspondiente a Pertinencia en función a 6.08, por la cantidad: 1, por el valor de 946.500 debido a: una vez revisada historia clínica y de acuerdo con valoración médica de ingreso en urgencias se glosa tac de abdomen ; dado que no se evidencia justificación por parte del medico tratante para su solicitud ,ya que no hay antecedente de trauma abdominal, al examen fisico no describen abdomen en tabla , sin signos de irritación abdominal o algun indicio de alteración de alguna víscera intraabdominal imagen diagnsotica gold estadar en paciente con trauma es ecofast en servicio de urgencias y segun hallazgos y clinica escalonamiento imagenologico||Respuesta Glosa: ysanchez - 13/06/2024| Se ratifica objeción de acuerdo con el concepto planteado inicialmente: Se glosa El item con código 77701, descripcion MEDICAMENTOS correspondiente a Pertinencia en función a 6.07, por la cantidad: 1, por el valor de 274.144 debido a: no se reconoce medio de contraste en procedimiento no pertinente||"/>
    <n v="14.4"/>
    <x v="7"/>
    <s v="Pendiente de recibir Informacion."/>
    <s v="MED"/>
    <s v="14/05/2024,"/>
    <n v="5415687"/>
    <n v="111664"/>
    <n v="55832"/>
    <n v="800577509"/>
    <n v="0"/>
    <n v="2797344"/>
    <n v="0"/>
    <n v="0"/>
    <n v="0"/>
    <n v="2797344"/>
  </r>
  <r>
    <n v="221"/>
    <n v="10793"/>
    <s v="ISV10793"/>
    <n v="30639"/>
    <s v="CALERO JIMENEZ RODNEY"/>
    <s v="CC 94433772 "/>
    <n v="4300003208"/>
    <d v="2024-04-09T00:00:00"/>
    <x v="138"/>
    <n v="9699729"/>
    <n v="9699729"/>
    <n v="2449730"/>
    <s v="Se glosa El item  con código 21201, descripcion Tórax (PA o P A y lateral), reja costal correspondiente a Pertinencia en función a 6.08, por la cantidad: 1, por el valor de 99.300 debido a: Una vez revisada historia clínica y de acuerdo con valoración médica de ingreso en urgencias no se evidencia reporte de lesiones Oseas o trauma de tejidos blandos, areas de crepitación  , el dolor no es indicación de estudio imagenológico, los demás signos clínicos  que orienten a posible lesión ósea son negativos.||Se glosa El item  con código 301320058, descripcion TORNILLO CORTICAL AUTORRAJANTE EN TITANIO 3.5 X 18 MM correspondiente a Tarifas en función a 2.10, por la cantidad: 4, por el valor de 632.48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88.480  se glosa la diferencia||Se glosa El item  con código 301320140, descripcion PLACA INNOBLOX DE CLAVICULA correspondiente a Tarifas en función a 2.10, por la cantidad: 1, por el valor de 1.377.15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487.000 se glosa la diferencia||Se glosa El item  con código 38134, descripcion Habitación de cuatro ó mas camas correspondiente a Pertinencia en función a 6.01, por el tiempo correspondiente a 1 dias por el valor de 340.800 debido a: paciente con luxacion s in criterios de manejo intra hospitalario, su intervención clínica pudo ser programado ambulatoriamente como urgencia diferido||Respuesta Glosa: ysanchez - 13/06/2024| Se ratifica objeción de acuerdo con el concepto planteado inicialmente: Se glosa El item con código 21201, descripcion Tórax (PA o P A y lateral), reja costal correspondiente a Pertinencia en función a 6.08, por la cantidad: 1, por el valor de 99.300 debido a: Una vez revisada historia clínica y de acuerdo con valoración médica de ingreso en urgencias no se evidencia reporte de lesiones Oseas o trauma de tejidos blandos, areas de crepitación , el dolor no es indicación de estudio imagenológico, los demás signos clínicos que orienten a posible lesión ósea son negativos.||Respuesta Glosa: ysanchez - 13/06/2024| Se ratifica objeción de acuerdo con el concepto planteado inicialmente: Se glosa El item con código 301320058, descripcion TORNILLO CORTICAL AUTORRAJANTE EN TITANIO 3.5 X 18 MM correspondiente a Tarifas en función a 2.10, por la cantidad: 4, por el valor de 632.48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88.480 se glosa la diferencia||Respuesta Glosa: ysanchez - 13/06/2024| Se ratifica objeción de acuerdo con el concepto planteado inicialmente: Se glosa El item con código 301320140, descripcion PLACA INNOBLOX DE CLAVICULA correspondiente a Tarifas en función a 2.10, por la cantidad: 1, por el valor de 1.377.15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487.000 se glosa la diferencia||Respuesta Glosa: ysanchez - 13/06/2024| Se ratifica objeción de acuerdo con el concepto planteado inicialmente: Se glosa El item con código 38134, descripcion Habitación de cuatro ó mas camas correspondiente a Pertinencia en función a 6.01, por el tiempo correspondiente a 1 dias por el valor de 340.800 debido a: paciente con luxacion s in criterios de manejo intra hospitalario, su intervención clínica pudo ser programado ambulatoriamente como urgencia diferido||"/>
    <n v="14.4"/>
    <x v="7"/>
    <s v="Pendiente de recibir Informacion."/>
    <s v="MED"/>
    <s v="24/04/2024,"/>
    <n v="7032499"/>
    <n v="145000"/>
    <n v="72500"/>
    <n v="800574629"/>
    <n v="0"/>
    <n v="2449730"/>
    <n v="0"/>
    <n v="0"/>
    <n v="0"/>
    <n v="2449730"/>
  </r>
  <r>
    <n v="222"/>
    <n v="2469"/>
    <s v="ISV2469"/>
    <n v="30831"/>
    <s v="AGUDELO GARCIA JUAN CAMILO"/>
    <s v="CC 1144095771 "/>
    <n v="9950014548"/>
    <d v="2024-02-06T00:00:00"/>
    <x v="139"/>
    <n v="14332105"/>
    <n v="14332105"/>
    <n v="6556250"/>
    <s v="Respuesta Glosa: smontalvo - 24/06/2024| Se ratifica objeción de acuerdo con el concepto planteado inicialmente: Se glosa El item con código 301110431, descripcion IMPLANTE DE RADIO 3.5MM LAT SERFAS UNIIDAD correspondiente a Pertinencia en función a 6.10, por la cantidad: 1, por el valor de 3.656.250 debido a: la imagen diagnostica realizada no soporta intervencion realizada, no se diagnostico sinovitis, no se describen signos radiológicos que sugieran este diagnostico como derrame articular o aumento de líquido articular. no se reconoce material usado, Adicional el material hace parte de derechos de sala. ||Respuesta Glosa: smontalvo - 24/06/2024| Se ratifica objeción de acuerdo con el concepto planteado inicialmente: Se glosa El item con código 301110431, descripcion IMPLANTE DE RADIO 3.5MM LAT SERFAS UNIIDAD correspondiente a Pertinencia en función a 6.10, por la cantidad: 1, por el valor de 3.656.250 debido a: la imagen diagnostica realizada no soporta intervención realizada, no se diagnostico sinovitis, no se describen signos radiológicos que sugieran este diagnostico como derrame articular o aumento de líquido articular. no se reconoce material usado, Adicional el material hace parte de derechos de sala. ||Respuesta Glosa: ysanchez - 12/06/2024| Se ratifica objeción de acuerdo con el concepto planteado inicialmente: Se glosa El item con código 18213, descripcion Sinovectomía: Cualquier articulación, excepto falanges correspondiente a Pertinencia en función a 6.23, por la cantidad: 1, por el valor de 598.600 debido a: la imagen diagnostica realizada no soporta intervencion realizada, no se diagnostico sinovitis, no se describen signos radiológicos que sugieran este diagnsotico como derrame articular o aumento de líquido articular. no se reconoce||Respuesta Glosa: ysanchez - 12/06/2024| Se ratifica objeción de acuerdo con el concepto planteado inicialmente: Se glosa El item con código 301110426, descripcion implante shaver 4.0 mm correspondiente a Pertinencia en función a 6.10, por la cantidad: 1, por el valor de 2.900.000 debido a: la imagen diagnostica realizada no soporta intervención realizada, no se diagnostico sinovitis, no se describen signos radiológicos que sugieran este diagnóstico como derrame articular o aumento de líquido articular. no se reconoce material usado, Adicional  el material hace parte de derechos de sala ||Respuesta Glosa: ysanchez - 12/06/2024| Se ratifica objeción de acuerdo con el concepto planteado inicialmente: Se glosa El item con código 301110431, descripcion IMPLANTE DE RADIO 3.5MM LAT SERFAS UNIIDAD correspondiente a Pertinencia en función a 6.10, por la cantidad: 1, por el valor de 3.656.250 debido a: la imagen diagnostica realizada no soporta intervencion realizada, no se diagnostico sinovitis, no se describen signos radiológicos que sugieran este diagnostico como derrame articular o aumento de líquido articular. no se reconoce material usado, Adicional  el material hace parte de derechos de sala ||Respuesta Glosa: ysanchez - 12/06/2024| Se ratifica objeción de acuerdo con el concepto planteado inicialmente: Se glosa El item con código 39145, descripcion Consulta de urgencias correspondiente a Facturacion en función a 1.02, por la cantidad: 1, por el valor de 81.400 debido a: paciente que ingresa programado no procede a cobro de urgencias||Se glosa El item  con código 18213, descripcion Sinovectomía: Cualquier articulación, excepto falanges correspondiente a Pertinencia en función a 6.23, por la cantidad: 1, por el valor de 598.600 debido a: la imagen diagnostica realizada no soporta intervencion realizada, no se  diagnostico sinovitis, no se describen  signos radiológicos  que sugieran este diagnsotico como  derrame articular o aumento de líquido articular. no se reconoce||Se glosa El item  con código 301110426, descripcion implante shaver 4.0 mm correspondiente a Pertinencia en función a 6.10, por la cantidad: 1, por el valor de 2.900.000 debido a:  la imagen diagnostica realizada no soporta intervencion realizada, no se diagnostico sinovitis, no se describen signos radiológicos que sugieran este diagnsotico como derrame articular o aumento de líquido articular. no se reconoce material usado||Se glosa El item  con código 301110431, descripcion IMPLANTE DE RADIO 3.5MM LAT SERFAS UNIIDAD correspondiente a Pertinencia en función a 6.10, por la cantidad: 1, por el valor de 3.656.250 debido a:  la imagen diagnostica realizada no soporta intervencion realizada, no se diagnostico sinovitis, no se describen signos radiológicos que sugieran este diagnsotico como derrame articular o aumento de líquido articular. no se reconoce material usado||Se glosa El item  con código 39145, descripcion Consulta de urgencias correspondiente a Facturacion en función a 1.02, por la cantidad: 1, por el valor de 81.400 debido a: paciente que ingresa programado no procede a cobro de urgencias||Respuesta Glosa: smontalvo - 30/08/2024|  Se ratifica objeción de acuerdo con el concepto planteado inicialmente: Se glosa El item con código 301110431, descripcion IMPLANTE DE RADIO 3.5MM LAT SERFAS UNIIDAD correspondiente a Pertinencia en función a 6.10, por la cantidad: 1, por el valor de 3.656.250 debido a: la imagen diagnostica realizada no soporta intervención realizada, no se diagnostico sinovitis, no se describen signos radiológicos que sugieran este diagnostico como derrame articular o aumento de líquido articular. no se reconoce material usado, Adicional el material hace parte de derechos de sala.||Respuesta Glosa: smontalvo - 30/08/2024| Se ratifica objeción de acuerdo con el concepto planteado inicialmente: Se glosa El item con código 301110431, descripcion IMPLANTE DE RADIO 3.5MM LAT SERFAS UNIIDAD correspondiente a Pertinencia en función a 6.10, por la cantidad: 1, por el valor de 3.656.250 debido a: la imagen diagnostica realizada no soporta intervencion realizada, no se diagnostico sinovitis, no se describen signos radiológicos que sugieran este diagnostico como derrame articular o aumento de líquido articular. no se reconoce material usado, Adicional el material hace parte de derechos de sala.||"/>
    <n v="14.4"/>
    <x v="7"/>
    <s v="Pendiente de recibir Informacion."/>
    <s v="MED"/>
    <s v="26/02/2024,27/06/2024,"/>
    <n v="7511539"/>
    <n v="154877"/>
    <n v="77439"/>
    <n v="800565111.80058396"/>
    <n v="0"/>
    <n v="6556250"/>
    <n v="32000"/>
    <n v="0"/>
    <n v="0"/>
    <n v="6556250"/>
  </r>
  <r>
    <n v="223"/>
    <n v="3051"/>
    <s v="ISV3051"/>
    <n v="30606"/>
    <s v="CAMPO BERNAL YULIAN"/>
    <s v="CC 1109662467 "/>
    <n v="4300002238"/>
    <d v="2024-02-16T00:00:00"/>
    <x v="8"/>
    <n v="12384213"/>
    <n v="12384213"/>
    <n v="7329154"/>
    <s v="Respuesta Glosa: ysanchez - 13/06/2024| Se ratifica objeción de acuerdo con el concepto planteado inicialmente: Se glosa El item con código 0203010113, descripcion MULETA TALLA M PAR correspondiente a Tarifas en función a 2.10, por la cantidad: 1, por el valor de 205.000 debido a: se glosa mayor valor cobrado en muletas, se reconoce de acuerdo al precio promedio de mercado por valor de 95.000, se glosa la diferencia||Respuesta Glosa: ysanchez - 13/06/2024| Se ratifica objeción de acuerdo con el concepto planteado inicialmente: Se glosa El item con código 0301020530, descripcion PERNO DE BLOQUEO 4.9MM X 44 correspondiente a Tarifas en función a 2.10, por la cantidad: 1, por el valor de 586.2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01.600 se glosa la diferencia||Respuesta Glosa: ysanchez - 13/06/2024| Se ratifica objeción de acuerdo con el concepto planteado inicialmente: Se glosa El item con código 0301021060, descripcion GUIA ROSCADA 3.2 X 400 correspondiente a Facturacion en función a 1.06, por la cantidad: 1, por el valor de 377.127 debido a: No se reconoce ya que se encuentra incluido en los derechos de sala. No procede cobro adicional. Artículo 49, parágrafo 2, Decreto 2423 de 1.996.||Respuesta Glosa: ysanchez - 13/06/2024| Se ratifica objeción de acuerdo con el concepto planteado inicialmente: Se glosa El item con código 0301021667, descripcion PERNO DE BLOQUEO 4.9 MM X 56 correspondiente a Tarifas en función a 2.10, por la cantidad: 1, por el valor de 586.2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01.600 se glosa la diferencia||Respuesta Glosa: ysanchez - 13/06/2024| Se ratifica objeción de acuerdo con el concepto planteado inicialmente: Se glosa El item con código 0301021686, descripcion PERNO DE BLOQUEO 4.9MM correspondiente a Tarifas en función a 2.10, por la cantidad: 1, por el valor de 586.2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01.600 se glosa la diferencia||Respuesta Glosa: ysanchez - 13/06/2024| Se ratifica objeción de acuerdo con el concepto planteado inicialmente: Se glosa El item con código 0301021843, descripcion CLAVO BLOQUEO DE RECONTRUCCION correspondiente a Tarifas en función a 2.10, por la cantidad: 1, por el valor de 5.695.975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240.000 se glosa la diferencia||Respuesta Glosa: ysanchez - 13/06/2024| Se ratifica objeción de acuerdo con el concepto planteado inicialmente: Se glosa El item con código 21708, descripcion Columna cervical, dorsal o lumbar (hasta tres espacios) correspondiente a Pertinencia en función a 6.08, por la cantidad: 1, por el valor de 643.400 debido a: una vez revisada historia clínica y de acuerdo con valoración médica de ingreso en urgencias se glosa imagen de columna ; dado que no se evidencia justificación por parte del medico tratante para su solicitud, puesto que no se evidencia , crepitación , deformidad en columna, que indique lesion en algun cuerpo vertebral , el dolor no es indicación de estudio imagenológico||Respuesta Glosa: ysanchez - 13/06/2024| Se ratifica objeción de acuerdo con el concepto planteado inicialmente: Se glosa El item con código 21709, descripcion Columna cervical, dorsal o lumbar (espacio adicional) correspondiente a Pertinencia en función a 6.08, por la cantidad: 4, por el valor de 615.600 debido a: una vez revisada historia clínica y de acuerdo con valoración médica de ingreso en urgencias se glosa imagen de columna ; dado que no se evidencia justificación por parte del medico tratante para su solicitud, puesto que no se evidencia , crepitación , deformidad en columna, que indique lesion en algun cuerpo vertebral , el dolor no es indicación de estudio imagenológico||Se glosa El item  con código 0203010113, descripcion MULETA TALLA M PAR correspondiente a Tarifas en función a 2.10, por la cantidad: 1, por el valor de 205.000 debido a: se glosa mayor valor cobrado en muletas, se reconoce de acuerdo al precio promedio de mercado por valor de  95.000, se glosa la diferencia||Se glosa El item  con código 0301020530, descripcion PERNO DE BLOQUEO 4.9MM X 44 correspondiente a Tarifas en función a 2.10, por la cantidad: 1, por el valor de 586.2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01.600   se glosa la diferencia||Se glosa El item  con código 0301021060, descripcion GUIA ROSCADA 3.2 X 400 correspondiente a Facturacion en función a 1.06, por la cantidad: 1, por el valor de 377.127 debido a: No se reconoce ya que se encuentra incluido en los derechos de sala. No procede cobro adicional. Artículo 49, parágrafo 2, Decreto 2423 de 1.996. ||Se glosa El item  con código 0301021667, descripcion PERNO DE BLOQUEO 4.9 MM X 56 correspondiente a Tarifas en función a 2.10, por la cantidad: 1, por el valor de 586.2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01.600 se glosa la diferencia||Se glosa El item  con código 0301021686, descripcion PERNO DE BLOQUEO 4.9MM correspondiente a Tarifas en función a 2.10, por la cantidad: 1, por el valor de 586.2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01.600 se glosa la diferencia||Se glosa El item  con código 0301021843, descripcion CLAVO BLOQUEO DE RECONTRUCCION correspondiente a Tarifas en función a 2.10, por la cantidad: 1, por el valor de 5.695.975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240.000  se glosa la diferencia||Se glosa El item  con código 21708, descripcion Columna cervical, dorsal o lumbar (hasta tres espacios) correspondiente a Pertinencia en función a 6.08, por la cantidad: 1, por el valor de 643.400 debido a: una vez revisada historia clínica y de acuerdo con valoración médica de ingreso en urgencias se glosa imagen de columna   ; dado que no se evidencia justificación por parte del medico tratante para su solicitud,  puesto que no se evidencia , crepitación , deformidad en columna, que indique lesion en algun cuerpo vertebral , el dolor no es indicación de estudio imagenológico||Se glosa El item  con código 21709, descripcion Columna cervical, dorsal o lumbar (espacio adicional) correspondiente a Pertinencia en función a 6.08, por la cantidad: 4, por el valor de 615.600 debido a: una vez revisada historia clínica y de acuerdo con valoración médica de ingreso en urgencias se glosa imagen de columna   ; dado que no se evidencia justificación por parte del medico tratante para su solicitud,  puesto que no se evidencia , crepitación , deformidad en columna, que indique lesion en algun cuerpo vertebral , el dolor no es indicación de estudio imagenológico||Respuesta Glosa: smontalvo - 30/08/2024| Se levanta glosa parcial por Maos se validan precios del mercado se reconoce el valor de 480.684 se deja el valor del perno en total en  682284  inicialmente ya se habían reconocido valores. Acepta la diferencia. ||"/>
    <n v="14.5"/>
    <x v="8"/>
    <s v="Pendiente de recibir Informacion."/>
    <s v="MED"/>
    <s v="04/09/2024,05/03/2024,"/>
    <n v="10105101"/>
    <n v="208352"/>
    <n v="104176"/>
    <n v="800567085.80059505"/>
    <n v="0"/>
    <n v="36"/>
    <n v="1966548"/>
    <n v="0"/>
    <n v="0"/>
    <n v="3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TablaDinámica10" cacheId="27" applyNumberFormats="0" applyBorderFormats="0" applyFontFormats="0" applyPatternFormats="0" applyAlignmentFormats="0" applyWidthHeightFormats="1" dataCaption="Valores" updatedVersion="8" minRefreshableVersion="3" useAutoFormatting="1" itemPrintTitles="1" mergeItem="1" createdVersion="6" indent="0" outline="1" outlineData="1" multipleFieldFilters="0" rowHeaderCaption="Cartera por fecha de egreso y saldos pendientes">
  <location ref="A20:D24" firstHeaderRow="0" firstDataRow="1" firstDataCol="1" rowPageCount="1" colPageCount="1"/>
  <pivotFields count="30">
    <pivotField showAll="0"/>
    <pivotField dataField="1" showAll="0"/>
    <pivotField showAll="0"/>
    <pivotField showAll="0"/>
    <pivotField showAll="0"/>
    <pivotField showAll="0"/>
    <pivotField showAll="0"/>
    <pivotField numFmtId="14" showAll="0"/>
    <pivotField numFmtId="14" showAll="0">
      <items count="141">
        <item x="97"/>
        <item x="0"/>
        <item x="98"/>
        <item x="99"/>
        <item x="100"/>
        <item x="1"/>
        <item x="2"/>
        <item x="3"/>
        <item x="4"/>
        <item x="5"/>
        <item x="101"/>
        <item x="137"/>
        <item x="12"/>
        <item x="6"/>
        <item x="7"/>
        <item x="139"/>
        <item x="8"/>
        <item x="9"/>
        <item x="102"/>
        <item x="10"/>
        <item x="11"/>
        <item x="78"/>
        <item x="134"/>
        <item x="13"/>
        <item x="103"/>
        <item x="104"/>
        <item x="14"/>
        <item x="85"/>
        <item x="15"/>
        <item x="16"/>
        <item x="19"/>
        <item x="79"/>
        <item x="105"/>
        <item x="69"/>
        <item x="106"/>
        <item x="17"/>
        <item x="18"/>
        <item x="135"/>
        <item x="107"/>
        <item x="108"/>
        <item x="57"/>
        <item x="92"/>
        <item x="109"/>
        <item x="80"/>
        <item x="110"/>
        <item x="111"/>
        <item x="112"/>
        <item x="113"/>
        <item x="76"/>
        <item x="20"/>
        <item x="21"/>
        <item x="114"/>
        <item x="138"/>
        <item x="115"/>
        <item x="116"/>
        <item x="93"/>
        <item x="117"/>
        <item x="118"/>
        <item x="119"/>
        <item x="120"/>
        <item x="121"/>
        <item x="122"/>
        <item x="66"/>
        <item x="123"/>
        <item x="124"/>
        <item x="125"/>
        <item x="68"/>
        <item x="126"/>
        <item x="81"/>
        <item x="127"/>
        <item x="91"/>
        <item x="128"/>
        <item x="129"/>
        <item x="83"/>
        <item x="130"/>
        <item x="82"/>
        <item x="131"/>
        <item x="88"/>
        <item x="132"/>
        <item x="74"/>
        <item x="75"/>
        <item x="94"/>
        <item x="89"/>
        <item x="77"/>
        <item x="60"/>
        <item x="72"/>
        <item x="51"/>
        <item x="65"/>
        <item x="87"/>
        <item x="84"/>
        <item x="39"/>
        <item x="49"/>
        <item x="136"/>
        <item x="42"/>
        <item x="44"/>
        <item x="133"/>
        <item x="55"/>
        <item x="45"/>
        <item x="38"/>
        <item x="41"/>
        <item x="86"/>
        <item x="90"/>
        <item x="43"/>
        <item x="46"/>
        <item x="61"/>
        <item x="53"/>
        <item x="58"/>
        <item x="40"/>
        <item x="22"/>
        <item x="23"/>
        <item x="52"/>
        <item x="24"/>
        <item x="25"/>
        <item x="26"/>
        <item x="27"/>
        <item x="73"/>
        <item x="59"/>
        <item x="64"/>
        <item x="36"/>
        <item x="95"/>
        <item x="28"/>
        <item x="37"/>
        <item x="67"/>
        <item x="96"/>
        <item x="35"/>
        <item x="71"/>
        <item x="62"/>
        <item x="47"/>
        <item x="54"/>
        <item x="29"/>
        <item x="48"/>
        <item x="50"/>
        <item x="63"/>
        <item x="30"/>
        <item x="31"/>
        <item x="32"/>
        <item x="56"/>
        <item x="33"/>
        <item x="70"/>
        <item x="34"/>
        <item t="default"/>
      </items>
    </pivotField>
    <pivotField showAll="0"/>
    <pivotField showAll="0"/>
    <pivotField dataField="1" showAll="0"/>
    <pivotField showAll="0"/>
    <pivotField showAll="0"/>
    <pivotField axis="axisPage" multipleItemSelectionAllowed="1" showAll="0">
      <items count="12">
        <item m="1" x="9"/>
        <item x="4"/>
        <item m="1" x="10"/>
        <item x="0"/>
        <item x="1"/>
        <item x="2"/>
        <item x="3"/>
        <item x="5"/>
        <item x="6"/>
        <item x="7"/>
        <item x="8"/>
        <item t="default"/>
      </items>
    </pivotField>
    <pivotField showAll="0"/>
    <pivotField showAll="0"/>
    <pivotField numFmtId="14" showAll="0"/>
    <pivotField numFmtId="169" showAll="0"/>
    <pivotField showAll="0"/>
    <pivotField showAll="0"/>
    <pivotField showAll="0"/>
    <pivotField numFmtId="169" showAll="0"/>
    <pivotField numFmtId="169" showAll="0"/>
    <pivotField numFmtId="169" showAll="0"/>
    <pivotField numFmtId="169" showAll="0"/>
    <pivotField numFmtId="169" showAll="0"/>
    <pivotField dataField="1" numFmtId="169" showAll="0"/>
    <pivotField axis="axisRow" showAll="0">
      <items count="15">
        <item x="0"/>
        <item x="1"/>
        <item x="2"/>
        <item x="3"/>
        <item x="4"/>
        <item x="5"/>
        <item x="6"/>
        <item x="7"/>
        <item x="8"/>
        <item x="9"/>
        <item x="10"/>
        <item x="11"/>
        <item x="12"/>
        <item x="13"/>
        <item t="default"/>
      </items>
    </pivotField>
    <pivotField axis="axisRow" showAll="0">
      <items count="128">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sd="0" x="120"/>
        <item sd="0" x="121"/>
        <item sd="0" x="122"/>
        <item sd="0" x="123"/>
        <item sd="0" x="124"/>
        <item sd="0" x="125"/>
        <item sd="0" x="126"/>
        <item t="default" sd="0"/>
      </items>
    </pivotField>
  </pivotFields>
  <rowFields count="2">
    <field x="29"/>
    <field x="28"/>
  </rowFields>
  <rowItems count="4">
    <i>
      <x v="1"/>
    </i>
    <i>
      <x v="124"/>
    </i>
    <i>
      <x v="125"/>
    </i>
    <i t="grand">
      <x/>
    </i>
  </rowItems>
  <colFields count="1">
    <field x="-2"/>
  </colFields>
  <colItems count="3">
    <i>
      <x/>
    </i>
    <i i="1">
      <x v="1"/>
    </i>
    <i i="2">
      <x v="2"/>
    </i>
  </colItems>
  <pageFields count="1">
    <pageField fld="14" hier="-1"/>
  </pageFields>
  <dataFields count="3">
    <dataField name=" Cant. Reclamos" fld="1" subtotal="count" baseField="11" baseItem="0"/>
    <dataField name=" Saldo Solidaria" fld="27" baseField="0" baseItem="0" numFmtId="169"/>
    <dataField name="Saldo Pendiente PSS " fld="11" baseField="8" baseItem="0" numFmtId="169"/>
  </dataFields>
  <formats count="13">
    <format dxfId="0">
      <pivotArea type="all" dataOnly="0" outline="0" fieldPosition="0"/>
    </format>
    <format dxfId="1">
      <pivotArea outline="0" collapsedLevelsAreSubtotals="1" fieldPosition="0"/>
    </format>
    <format dxfId="2">
      <pivotArea field="14" type="button" dataOnly="0" labelOnly="1" outline="0" axis="axisPage" fieldPosition="0"/>
    </format>
    <format dxfId="3">
      <pivotArea dataOnly="0" labelOnly="1" grandRow="1" outline="0" fieldPosition="0"/>
    </format>
    <format dxfId="4">
      <pivotArea dataOnly="0" labelOnly="1" outline="0" fieldPosition="0">
        <references count="1">
          <reference field="4294967294" count="2">
            <x v="0"/>
            <x v="1"/>
          </reference>
        </references>
      </pivotArea>
    </format>
    <format dxfId="5">
      <pivotArea type="all" dataOnly="0" outline="0" fieldPosition="0"/>
    </format>
    <format dxfId="6">
      <pivotArea outline="0" collapsedLevelsAreSubtotals="1" fieldPosition="0"/>
    </format>
    <format dxfId="7">
      <pivotArea field="8" type="button" dataOnly="0" labelOnly="1" outline="0"/>
    </format>
    <format dxfId="8">
      <pivotArea dataOnly="0" labelOnly="1" grandRow="1" outline="0" fieldPosition="0"/>
    </format>
    <format dxfId="9">
      <pivotArea dataOnly="0" labelOnly="1" outline="0" fieldPosition="0">
        <references count="1">
          <reference field="4294967294" count="3">
            <x v="0"/>
            <x v="1"/>
            <x v="2"/>
          </reference>
        </references>
      </pivotArea>
    </format>
    <format dxfId="10">
      <pivotArea field="8" type="button" dataOnly="0" labelOnly="1" outline="0"/>
    </format>
    <format dxfId="11">
      <pivotArea dataOnly="0" labelOnly="1" outline="0" fieldPosition="0">
        <references count="1">
          <reference field="4294967294" count="3">
            <x v="0"/>
            <x v="1"/>
            <x v="2"/>
          </reference>
        </references>
      </pivotArea>
    </format>
    <format dxfId="12">
      <pivotArea outline="0" collapsedLevelsAreSubtotals="1" fieldPosition="0">
        <references count="1">
          <reference field="4294967294" count="2" selected="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TablaDinámica9" cacheId="27"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rowHeaderCaption="Estado Cartera ">
  <location ref="A3:D13" firstHeaderRow="0" firstDataRow="1" firstDataCol="1"/>
  <pivotFields count="30">
    <pivotField showAll="0"/>
    <pivotField dataField="1" showAll="0"/>
    <pivotField showAll="0"/>
    <pivotField showAll="0"/>
    <pivotField showAll="0"/>
    <pivotField showAll="0"/>
    <pivotField showAll="0"/>
    <pivotField numFmtId="14" showAll="0"/>
    <pivotField numFmtId="14" showAll="0">
      <items count="141">
        <item x="97"/>
        <item x="0"/>
        <item x="98"/>
        <item x="99"/>
        <item x="100"/>
        <item x="1"/>
        <item x="2"/>
        <item x="3"/>
        <item x="4"/>
        <item x="5"/>
        <item x="101"/>
        <item x="137"/>
        <item x="12"/>
        <item x="6"/>
        <item x="7"/>
        <item x="139"/>
        <item x="8"/>
        <item x="9"/>
        <item x="102"/>
        <item x="10"/>
        <item x="11"/>
        <item x="78"/>
        <item x="134"/>
        <item x="13"/>
        <item x="103"/>
        <item x="104"/>
        <item x="14"/>
        <item x="85"/>
        <item x="15"/>
        <item x="16"/>
        <item x="19"/>
        <item x="79"/>
        <item x="105"/>
        <item x="69"/>
        <item x="106"/>
        <item x="17"/>
        <item x="18"/>
        <item x="135"/>
        <item x="107"/>
        <item x="108"/>
        <item x="57"/>
        <item x="92"/>
        <item x="109"/>
        <item x="80"/>
        <item x="110"/>
        <item x="111"/>
        <item x="112"/>
        <item x="113"/>
        <item x="76"/>
        <item x="20"/>
        <item x="21"/>
        <item x="114"/>
        <item x="138"/>
        <item x="115"/>
        <item x="116"/>
        <item x="93"/>
        <item x="117"/>
        <item x="118"/>
        <item x="119"/>
        <item x="120"/>
        <item x="121"/>
        <item x="122"/>
        <item x="66"/>
        <item x="123"/>
        <item x="124"/>
        <item x="125"/>
        <item x="68"/>
        <item x="126"/>
        <item x="81"/>
        <item x="127"/>
        <item x="91"/>
        <item x="128"/>
        <item x="129"/>
        <item x="83"/>
        <item x="130"/>
        <item x="82"/>
        <item x="131"/>
        <item x="88"/>
        <item x="132"/>
        <item x="74"/>
        <item x="75"/>
        <item x="94"/>
        <item x="89"/>
        <item x="77"/>
        <item x="60"/>
        <item x="72"/>
        <item x="51"/>
        <item x="65"/>
        <item x="87"/>
        <item x="84"/>
        <item x="39"/>
        <item x="49"/>
        <item x="136"/>
        <item x="42"/>
        <item x="44"/>
        <item x="133"/>
        <item x="55"/>
        <item x="45"/>
        <item x="38"/>
        <item x="41"/>
        <item x="86"/>
        <item x="90"/>
        <item x="43"/>
        <item x="46"/>
        <item x="61"/>
        <item x="53"/>
        <item x="58"/>
        <item x="40"/>
        <item x="22"/>
        <item x="23"/>
        <item x="52"/>
        <item x="24"/>
        <item x="25"/>
        <item x="26"/>
        <item x="27"/>
        <item x="73"/>
        <item x="59"/>
        <item x="64"/>
        <item x="36"/>
        <item x="95"/>
        <item x="28"/>
        <item x="37"/>
        <item x="67"/>
        <item x="96"/>
        <item x="35"/>
        <item x="71"/>
        <item x="62"/>
        <item x="47"/>
        <item x="54"/>
        <item x="29"/>
        <item x="48"/>
        <item x="50"/>
        <item x="63"/>
        <item x="30"/>
        <item x="31"/>
        <item x="32"/>
        <item x="56"/>
        <item x="33"/>
        <item x="70"/>
        <item x="34"/>
        <item t="default"/>
      </items>
    </pivotField>
    <pivotField showAll="0"/>
    <pivotField showAll="0"/>
    <pivotField dataField="1" showAll="0"/>
    <pivotField showAll="0"/>
    <pivotField showAll="0"/>
    <pivotField axis="axisRow" showAll="0">
      <items count="12">
        <item m="1" x="9"/>
        <item x="4"/>
        <item m="1" x="10"/>
        <item x="0"/>
        <item x="1"/>
        <item x="2"/>
        <item x="3"/>
        <item x="5"/>
        <item x="6"/>
        <item x="7"/>
        <item x="8"/>
        <item t="default"/>
      </items>
    </pivotField>
    <pivotField showAll="0"/>
    <pivotField showAll="0"/>
    <pivotField numFmtId="14" showAll="0"/>
    <pivotField numFmtId="169" showAll="0"/>
    <pivotField showAll="0"/>
    <pivotField showAll="0"/>
    <pivotField showAll="0"/>
    <pivotField numFmtId="169" showAll="0"/>
    <pivotField numFmtId="169" showAll="0"/>
    <pivotField numFmtId="169" showAll="0"/>
    <pivotField numFmtId="169" showAll="0"/>
    <pivotField numFmtId="169" showAll="0"/>
    <pivotField dataField="1" numFmtId="169" showAll="0"/>
    <pivotField showAll="0">
      <items count="15">
        <item x="0"/>
        <item x="1"/>
        <item x="2"/>
        <item x="3"/>
        <item x="4"/>
        <item x="5"/>
        <item x="6"/>
        <item x="7"/>
        <item x="8"/>
        <item x="9"/>
        <item x="10"/>
        <item x="11"/>
        <item x="12"/>
        <item x="13"/>
        <item t="default"/>
      </items>
    </pivotField>
    <pivotField showAll="0">
      <items count="12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t="default"/>
      </items>
    </pivotField>
  </pivotFields>
  <rowFields count="1">
    <field x="14"/>
  </rowFields>
  <rowItems count="10">
    <i>
      <x v="1"/>
    </i>
    <i>
      <x v="3"/>
    </i>
    <i>
      <x v="4"/>
    </i>
    <i>
      <x v="5"/>
    </i>
    <i>
      <x v="6"/>
    </i>
    <i>
      <x v="7"/>
    </i>
    <i>
      <x v="8"/>
    </i>
    <i>
      <x v="9"/>
    </i>
    <i>
      <x v="10"/>
    </i>
    <i t="grand">
      <x/>
    </i>
  </rowItems>
  <colFields count="1">
    <field x="-2"/>
  </colFields>
  <colItems count="3">
    <i>
      <x/>
    </i>
    <i i="1">
      <x v="1"/>
    </i>
    <i i="2">
      <x v="2"/>
    </i>
  </colItems>
  <dataFields count="3">
    <dataField name=" Cant. Reclamos" fld="1" subtotal="count" baseField="11" baseItem="0"/>
    <dataField name=" Saldo Solidaria " fld="27" baseField="14" baseItem="0" numFmtId="169"/>
    <dataField name="Saldo pendiente PSS " fld="11" baseField="14" baseItem="0" numFmtId="169"/>
  </dataFields>
  <formats count="17">
    <format dxfId="29">
      <pivotArea type="all" dataOnly="0" outline="0" fieldPosition="0"/>
    </format>
    <format dxfId="28">
      <pivotArea outline="0" collapsedLevelsAreSubtotals="1" fieldPosition="0"/>
    </format>
    <format dxfId="27">
      <pivotArea field="14" type="button" dataOnly="0" labelOnly="1" outline="0" axis="axisRow" fieldPosition="0"/>
    </format>
    <format dxfId="26">
      <pivotArea dataOnly="0" labelOnly="1" fieldPosition="0">
        <references count="1">
          <reference field="14" count="0"/>
        </references>
      </pivotArea>
    </format>
    <format dxfId="25">
      <pivotArea dataOnly="0" labelOnly="1" grandRow="1" outline="0" fieldPosition="0"/>
    </format>
    <format dxfId="24">
      <pivotArea dataOnly="0" labelOnly="1" outline="0" fieldPosition="0">
        <references count="1">
          <reference field="4294967294" count="2">
            <x v="0"/>
            <x v="1"/>
          </reference>
        </references>
      </pivotArea>
    </format>
    <format dxfId="23">
      <pivotArea type="all" dataOnly="0" outline="0" fieldPosition="0"/>
    </format>
    <format dxfId="22">
      <pivotArea outline="0" collapsedLevelsAreSubtotals="1" fieldPosition="0"/>
    </format>
    <format dxfId="21">
      <pivotArea dataOnly="0" labelOnly="1" fieldPosition="0">
        <references count="1">
          <reference field="14" count="0"/>
        </references>
      </pivotArea>
    </format>
    <format dxfId="20">
      <pivotArea dataOnly="0" labelOnly="1" grandRow="1" outline="0" fieldPosition="0"/>
    </format>
    <format dxfId="19">
      <pivotArea field="14" type="button" dataOnly="0" labelOnly="1" outline="0" axis="axisRow" fieldPosition="0"/>
    </format>
    <format dxfId="18">
      <pivotArea dataOnly="0" labelOnly="1" outline="0" fieldPosition="0">
        <references count="1">
          <reference field="4294967294" count="3">
            <x v="0"/>
            <x v="1"/>
            <x v="2"/>
          </reference>
        </references>
      </pivotArea>
    </format>
    <format dxfId="17">
      <pivotArea field="14" type="button" dataOnly="0" labelOnly="1" outline="0" axis="axisRow" fieldPosition="0"/>
    </format>
    <format dxfId="16">
      <pivotArea dataOnly="0" labelOnly="1" outline="0" fieldPosition="0">
        <references count="1">
          <reference field="4294967294" count="3">
            <x v="0"/>
            <x v="1"/>
            <x v="2"/>
          </reference>
        </references>
      </pivotArea>
    </format>
    <format dxfId="15">
      <pivotArea outline="0" collapsedLevelsAreSubtotals="1" fieldPosition="0">
        <references count="1">
          <reference field="4294967294" count="2" selected="0">
            <x v="1"/>
            <x v="2"/>
          </reference>
        </references>
      </pivotArea>
    </format>
    <format dxfId="14">
      <pivotArea collapsedLevelsAreSubtotals="1" fieldPosition="0">
        <references count="1">
          <reference field="14" count="1">
            <x v="7"/>
          </reference>
        </references>
      </pivotArea>
    </format>
    <format dxfId="13">
      <pivotArea dataOnly="0" labelOnly="1" fieldPosition="0">
        <references count="1">
          <reference field="14" count="1">
            <x v="7"/>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topLeftCell="A22" workbookViewId="0">
      <selection activeCell="L4" sqref="L4"/>
    </sheetView>
  </sheetViews>
  <sheetFormatPr baseColWidth="10" defaultColWidth="11.42578125"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29"/>
  <sheetViews>
    <sheetView zoomScale="80" zoomScaleNormal="80" workbookViewId="0">
      <pane ySplit="4" topLeftCell="A122" activePane="bottomLeft" state="frozen"/>
      <selection activeCell="A4" sqref="A4"/>
      <selection pane="bottomLeft" activeCell="A3" sqref="A3:Y3"/>
    </sheetView>
  </sheetViews>
  <sheetFormatPr baseColWidth="10" defaultColWidth="11.42578125" defaultRowHeight="12.75" x14ac:dyDescent="0.2"/>
  <cols>
    <col min="1" max="1" width="5.7109375" style="25" customWidth="1"/>
    <col min="2" max="7" width="18.5703125" style="25" customWidth="1"/>
    <col min="8" max="9" width="12.5703125" style="25" customWidth="1"/>
    <col min="10" max="10" width="17.28515625" style="49" customWidth="1"/>
    <col min="11" max="11" width="16.140625" style="25" customWidth="1"/>
    <col min="12" max="12" width="13.5703125" style="25" customWidth="1"/>
    <col min="13" max="13" width="24.5703125" style="25" customWidth="1"/>
    <col min="14" max="14" width="26.140625" style="25" customWidth="1"/>
    <col min="15" max="15" width="14.85546875" style="50" bestFit="1" customWidth="1"/>
    <col min="16" max="16" width="14.42578125" style="25" customWidth="1"/>
    <col min="17" max="17" width="15" style="25" customWidth="1"/>
    <col min="18" max="18" width="20.85546875" style="25" customWidth="1"/>
    <col min="19" max="25" width="14.42578125" style="50" customWidth="1"/>
    <col min="26" max="16384" width="11.42578125" style="25"/>
  </cols>
  <sheetData>
    <row r="1" spans="1:25" x14ac:dyDescent="0.2">
      <c r="A1" s="124" t="s">
        <v>0</v>
      </c>
      <c r="B1" s="124"/>
      <c r="C1" s="124"/>
      <c r="D1" s="124"/>
      <c r="E1" s="124"/>
      <c r="F1" s="124"/>
      <c r="G1" s="124"/>
      <c r="H1" s="124"/>
      <c r="I1" s="124"/>
      <c r="J1" s="124"/>
      <c r="K1" s="124"/>
      <c r="L1" s="124"/>
      <c r="M1" s="124"/>
      <c r="N1" s="124"/>
      <c r="O1" s="124"/>
      <c r="P1" s="124"/>
      <c r="Q1" s="124"/>
      <c r="R1" s="124"/>
      <c r="S1" s="124"/>
      <c r="T1" s="124"/>
      <c r="U1" s="124"/>
      <c r="V1" s="124"/>
      <c r="W1" s="124"/>
      <c r="X1" s="124"/>
      <c r="Y1" s="124"/>
    </row>
    <row r="2" spans="1:25" x14ac:dyDescent="0.2">
      <c r="A2" s="124" t="s">
        <v>1</v>
      </c>
      <c r="B2" s="124"/>
      <c r="C2" s="124"/>
      <c r="D2" s="124"/>
      <c r="E2" s="124"/>
      <c r="F2" s="124"/>
      <c r="G2" s="124"/>
      <c r="H2" s="124"/>
      <c r="I2" s="124"/>
      <c r="J2" s="124"/>
      <c r="K2" s="124"/>
      <c r="L2" s="124"/>
      <c r="M2" s="124"/>
      <c r="N2" s="124"/>
      <c r="O2" s="124"/>
      <c r="P2" s="124"/>
      <c r="Q2" s="124"/>
      <c r="R2" s="124"/>
      <c r="S2" s="124"/>
      <c r="T2" s="124"/>
      <c r="U2" s="124"/>
      <c r="V2" s="124"/>
      <c r="W2" s="124"/>
      <c r="X2" s="124"/>
      <c r="Y2" s="124"/>
    </row>
    <row r="3" spans="1:25" x14ac:dyDescent="0.2">
      <c r="A3" s="125" t="s">
        <v>181</v>
      </c>
      <c r="B3" s="124"/>
      <c r="C3" s="124"/>
      <c r="D3" s="124"/>
      <c r="E3" s="124"/>
      <c r="F3" s="124"/>
      <c r="G3" s="124"/>
      <c r="H3" s="124"/>
      <c r="I3" s="124"/>
      <c r="J3" s="124"/>
      <c r="K3" s="124"/>
      <c r="L3" s="124"/>
      <c r="M3" s="124"/>
      <c r="N3" s="124"/>
      <c r="O3" s="124"/>
      <c r="P3" s="124"/>
      <c r="Q3" s="124"/>
      <c r="R3" s="124"/>
      <c r="S3" s="124"/>
      <c r="T3" s="124"/>
      <c r="U3" s="124"/>
      <c r="V3" s="124"/>
      <c r="W3" s="124"/>
      <c r="X3" s="124"/>
      <c r="Y3" s="124"/>
    </row>
    <row r="4" spans="1:25" ht="33.75" customHeight="1" x14ac:dyDescent="0.2">
      <c r="A4" s="126" t="s">
        <v>2</v>
      </c>
      <c r="B4" s="129" t="s">
        <v>3</v>
      </c>
      <c r="C4" s="129" t="s">
        <v>4</v>
      </c>
      <c r="D4" s="129" t="s">
        <v>5</v>
      </c>
      <c r="E4" s="129" t="s">
        <v>6</v>
      </c>
      <c r="F4" s="129" t="s">
        <v>7</v>
      </c>
      <c r="G4" s="129" t="s">
        <v>8</v>
      </c>
      <c r="H4" s="112" t="s">
        <v>9</v>
      </c>
      <c r="I4" s="112" t="s">
        <v>10</v>
      </c>
      <c r="J4" s="113" t="s">
        <v>11</v>
      </c>
      <c r="K4" s="114" t="s">
        <v>12</v>
      </c>
      <c r="L4" s="114" t="s">
        <v>13</v>
      </c>
      <c r="M4" s="131" t="s">
        <v>14</v>
      </c>
      <c r="N4" s="128" t="s">
        <v>18</v>
      </c>
      <c r="O4" s="128"/>
      <c r="P4" s="128"/>
      <c r="Q4" s="128"/>
      <c r="R4" s="128"/>
      <c r="S4" s="115" t="s">
        <v>19</v>
      </c>
      <c r="T4" s="116" t="s">
        <v>20</v>
      </c>
      <c r="U4" s="116" t="s">
        <v>21</v>
      </c>
      <c r="V4" s="116" t="s">
        <v>22</v>
      </c>
      <c r="W4" s="116" t="s">
        <v>23</v>
      </c>
      <c r="X4" s="116" t="s">
        <v>24</v>
      </c>
      <c r="Y4" s="64" t="s">
        <v>25</v>
      </c>
    </row>
    <row r="5" spans="1:25" ht="20.25" customHeight="1" x14ac:dyDescent="0.2">
      <c r="A5" s="127"/>
      <c r="B5" s="130"/>
      <c r="C5" s="130"/>
      <c r="D5" s="130"/>
      <c r="E5" s="130"/>
      <c r="F5" s="130"/>
      <c r="G5" s="130"/>
      <c r="H5" s="61" t="s">
        <v>3</v>
      </c>
      <c r="I5" s="61" t="s">
        <v>26</v>
      </c>
      <c r="J5" s="62" t="s">
        <v>27</v>
      </c>
      <c r="K5" s="63" t="s">
        <v>28</v>
      </c>
      <c r="L5" s="63" t="s">
        <v>29</v>
      </c>
      <c r="M5" s="132"/>
      <c r="N5" s="65" t="s">
        <v>30</v>
      </c>
      <c r="O5" s="66" t="s">
        <v>29</v>
      </c>
      <c r="P5" s="67" t="s">
        <v>31</v>
      </c>
      <c r="Q5" s="67" t="s">
        <v>32</v>
      </c>
      <c r="R5" s="68" t="s">
        <v>33</v>
      </c>
      <c r="S5" s="64" t="s">
        <v>34</v>
      </c>
      <c r="T5" s="64" t="s">
        <v>29</v>
      </c>
      <c r="U5" s="64" t="s">
        <v>29</v>
      </c>
      <c r="V5" s="64" t="s">
        <v>29</v>
      </c>
      <c r="W5" s="64" t="s">
        <v>29</v>
      </c>
      <c r="X5" s="64" t="s">
        <v>29</v>
      </c>
      <c r="Y5" s="64" t="s">
        <v>29</v>
      </c>
    </row>
    <row r="6" spans="1:25" s="24" customFormat="1" x14ac:dyDescent="0.2">
      <c r="A6" s="26">
        <v>1</v>
      </c>
      <c r="B6" s="27">
        <v>51</v>
      </c>
      <c r="C6" s="27" t="s">
        <v>182</v>
      </c>
      <c r="D6" s="27">
        <v>34910</v>
      </c>
      <c r="E6" s="70" t="s">
        <v>406</v>
      </c>
      <c r="F6" s="70" t="s">
        <v>407</v>
      </c>
      <c r="G6" s="27">
        <v>4200012305</v>
      </c>
      <c r="H6" s="51">
        <v>45288</v>
      </c>
      <c r="I6" s="51">
        <v>45273</v>
      </c>
      <c r="J6" s="71">
        <v>365719</v>
      </c>
      <c r="K6" s="111">
        <v>365719</v>
      </c>
      <c r="L6" s="110">
        <v>134000</v>
      </c>
      <c r="M6" s="52" t="s">
        <v>951</v>
      </c>
      <c r="N6" s="54" t="s">
        <v>956</v>
      </c>
      <c r="O6" s="71">
        <v>267933</v>
      </c>
      <c r="P6" s="71">
        <v>5524</v>
      </c>
      <c r="Q6" s="71">
        <v>2762</v>
      </c>
      <c r="R6" s="53" t="s">
        <v>972</v>
      </c>
      <c r="S6" s="111">
        <v>0</v>
      </c>
      <c r="T6" s="111">
        <v>0</v>
      </c>
      <c r="U6" s="111">
        <v>89500</v>
      </c>
      <c r="V6" s="111">
        <v>0</v>
      </c>
      <c r="W6" s="111">
        <v>0</v>
      </c>
      <c r="X6" s="111">
        <v>0</v>
      </c>
      <c r="Y6" s="111">
        <v>0</v>
      </c>
    </row>
    <row r="7" spans="1:25" s="24" customFormat="1" x14ac:dyDescent="0.2">
      <c r="A7" s="26">
        <v>2</v>
      </c>
      <c r="B7" s="27">
        <v>746</v>
      </c>
      <c r="C7" s="27" t="s">
        <v>186</v>
      </c>
      <c r="D7" s="27">
        <v>39448</v>
      </c>
      <c r="E7" s="70" t="s">
        <v>414</v>
      </c>
      <c r="F7" s="70" t="s">
        <v>415</v>
      </c>
      <c r="G7" s="27">
        <v>5350041329</v>
      </c>
      <c r="H7" s="51">
        <v>45306</v>
      </c>
      <c r="I7" s="51">
        <v>45282</v>
      </c>
      <c r="J7" s="71">
        <v>475137</v>
      </c>
      <c r="K7" s="111">
        <v>475137</v>
      </c>
      <c r="L7" s="110">
        <v>134000</v>
      </c>
      <c r="M7" s="52" t="s">
        <v>951</v>
      </c>
      <c r="N7" s="54" t="s">
        <v>957</v>
      </c>
      <c r="O7" s="71">
        <v>460883</v>
      </c>
      <c r="P7" s="71">
        <v>9503</v>
      </c>
      <c r="Q7" s="71">
        <v>4751</v>
      </c>
      <c r="R7" s="53" t="s">
        <v>973</v>
      </c>
      <c r="S7" s="111">
        <v>0</v>
      </c>
      <c r="T7" s="111">
        <v>0</v>
      </c>
      <c r="U7" s="111">
        <v>0</v>
      </c>
      <c r="V7" s="111">
        <v>0</v>
      </c>
      <c r="W7" s="111">
        <v>0</v>
      </c>
      <c r="X7" s="111">
        <v>0</v>
      </c>
      <c r="Y7" s="111">
        <v>0</v>
      </c>
    </row>
    <row r="8" spans="1:25" s="24" customFormat="1" x14ac:dyDescent="0.2">
      <c r="A8" s="26">
        <v>3</v>
      </c>
      <c r="B8" s="27">
        <v>602</v>
      </c>
      <c r="C8" s="27" t="s">
        <v>187</v>
      </c>
      <c r="D8" s="27">
        <v>34981</v>
      </c>
      <c r="E8" s="70" t="s">
        <v>416</v>
      </c>
      <c r="F8" s="70" t="s">
        <v>417</v>
      </c>
      <c r="G8" s="27">
        <v>4200021666</v>
      </c>
      <c r="H8" s="51">
        <v>45303</v>
      </c>
      <c r="I8" s="51">
        <v>45282</v>
      </c>
      <c r="J8" s="71">
        <v>397456</v>
      </c>
      <c r="K8" s="111">
        <v>397456</v>
      </c>
      <c r="L8" s="110">
        <v>79200</v>
      </c>
      <c r="M8" s="52" t="s">
        <v>951</v>
      </c>
      <c r="N8" s="54" t="s">
        <v>956</v>
      </c>
      <c r="O8" s="71">
        <v>328981</v>
      </c>
      <c r="P8" s="71">
        <v>6783</v>
      </c>
      <c r="Q8" s="71">
        <v>3392</v>
      </c>
      <c r="R8" s="53" t="s">
        <v>974</v>
      </c>
      <c r="S8" s="111">
        <v>0</v>
      </c>
      <c r="T8" s="111">
        <v>0</v>
      </c>
      <c r="U8" s="111">
        <v>58300</v>
      </c>
      <c r="V8" s="111">
        <v>0</v>
      </c>
      <c r="W8" s="111">
        <v>0</v>
      </c>
      <c r="X8" s="111">
        <v>0</v>
      </c>
      <c r="Y8" s="111">
        <v>0</v>
      </c>
    </row>
    <row r="9" spans="1:25" s="24" customFormat="1" x14ac:dyDescent="0.2">
      <c r="A9" s="26">
        <v>4</v>
      </c>
      <c r="B9" s="27">
        <v>1472</v>
      </c>
      <c r="C9" s="27" t="s">
        <v>188</v>
      </c>
      <c r="D9" s="27">
        <v>3006017</v>
      </c>
      <c r="E9" s="70" t="s">
        <v>418</v>
      </c>
      <c r="F9" s="70" t="s">
        <v>419</v>
      </c>
      <c r="G9" s="27">
        <v>4000037548</v>
      </c>
      <c r="H9" s="51">
        <v>45317</v>
      </c>
      <c r="I9" s="51">
        <v>45287</v>
      </c>
      <c r="J9" s="71">
        <v>1080006</v>
      </c>
      <c r="K9" s="111">
        <v>1080006</v>
      </c>
      <c r="L9" s="110">
        <v>531000</v>
      </c>
      <c r="M9" s="52" t="s">
        <v>951</v>
      </c>
      <c r="N9" s="54" t="s">
        <v>958</v>
      </c>
      <c r="O9" s="71">
        <v>1047606</v>
      </c>
      <c r="P9" s="71">
        <v>21600</v>
      </c>
      <c r="Q9" s="71">
        <v>10800</v>
      </c>
      <c r="R9" s="53" t="s">
        <v>975</v>
      </c>
      <c r="S9" s="111">
        <v>0</v>
      </c>
      <c r="T9" s="111">
        <v>0</v>
      </c>
      <c r="U9" s="111">
        <v>0</v>
      </c>
      <c r="V9" s="111">
        <v>0</v>
      </c>
      <c r="W9" s="111">
        <v>0</v>
      </c>
      <c r="X9" s="111">
        <v>0</v>
      </c>
      <c r="Y9" s="111">
        <v>0</v>
      </c>
    </row>
    <row r="10" spans="1:25" s="24" customFormat="1" x14ac:dyDescent="0.2">
      <c r="A10" s="26">
        <v>5</v>
      </c>
      <c r="B10" s="27">
        <v>1510</v>
      </c>
      <c r="C10" s="27" t="s">
        <v>190</v>
      </c>
      <c r="D10" s="27">
        <v>30941</v>
      </c>
      <c r="E10" s="70" t="s">
        <v>422</v>
      </c>
      <c r="F10" s="70" t="s">
        <v>423</v>
      </c>
      <c r="G10" s="27">
        <v>9950010483</v>
      </c>
      <c r="H10" s="51">
        <v>45317</v>
      </c>
      <c r="I10" s="51">
        <v>45289</v>
      </c>
      <c r="J10" s="71">
        <v>2235289</v>
      </c>
      <c r="K10" s="111">
        <v>2235289</v>
      </c>
      <c r="L10" s="110">
        <v>857200</v>
      </c>
      <c r="M10" s="52" t="s">
        <v>951</v>
      </c>
      <c r="N10" s="54" t="s">
        <v>959</v>
      </c>
      <c r="O10" s="71">
        <v>1899152</v>
      </c>
      <c r="P10" s="71">
        <v>39158</v>
      </c>
      <c r="Q10" s="71">
        <v>19579</v>
      </c>
      <c r="R10" s="53" t="s">
        <v>976</v>
      </c>
      <c r="S10" s="111">
        <v>0</v>
      </c>
      <c r="T10" s="111">
        <v>0</v>
      </c>
      <c r="U10" s="111">
        <v>277400</v>
      </c>
      <c r="V10" s="111">
        <v>0</v>
      </c>
      <c r="W10" s="111">
        <v>0</v>
      </c>
      <c r="X10" s="111">
        <v>0</v>
      </c>
      <c r="Y10" s="111">
        <v>0</v>
      </c>
    </row>
    <row r="11" spans="1:25" s="24" customFormat="1" x14ac:dyDescent="0.2">
      <c r="A11" s="26">
        <v>6</v>
      </c>
      <c r="B11" s="27">
        <v>2006</v>
      </c>
      <c r="C11" s="27" t="s">
        <v>191</v>
      </c>
      <c r="D11" s="27">
        <v>35080</v>
      </c>
      <c r="E11" s="70" t="s">
        <v>424</v>
      </c>
      <c r="F11" s="70" t="s">
        <v>425</v>
      </c>
      <c r="G11" s="27">
        <v>4200014526</v>
      </c>
      <c r="H11" s="51">
        <v>45317</v>
      </c>
      <c r="I11" s="51">
        <v>45293</v>
      </c>
      <c r="J11" s="71">
        <v>2929890</v>
      </c>
      <c r="K11" s="111">
        <v>2929890</v>
      </c>
      <c r="L11" s="110">
        <v>719200</v>
      </c>
      <c r="M11" s="52" t="s">
        <v>951</v>
      </c>
      <c r="N11" s="54" t="s">
        <v>960</v>
      </c>
      <c r="O11" s="71">
        <v>2556868</v>
      </c>
      <c r="P11" s="71">
        <v>52719</v>
      </c>
      <c r="Q11" s="71">
        <v>26359</v>
      </c>
      <c r="R11" s="53" t="s">
        <v>977</v>
      </c>
      <c r="S11" s="111">
        <v>0</v>
      </c>
      <c r="T11" s="111">
        <v>0</v>
      </c>
      <c r="U11" s="111">
        <v>293944</v>
      </c>
      <c r="V11" s="111">
        <v>0</v>
      </c>
      <c r="W11" s="111">
        <v>0</v>
      </c>
      <c r="X11" s="111">
        <v>0</v>
      </c>
      <c r="Y11" s="111">
        <v>0</v>
      </c>
    </row>
    <row r="12" spans="1:25" s="24" customFormat="1" x14ac:dyDescent="0.2">
      <c r="A12" s="26">
        <v>7</v>
      </c>
      <c r="B12" s="27">
        <v>1702</v>
      </c>
      <c r="C12" s="27" t="s">
        <v>192</v>
      </c>
      <c r="D12" s="27">
        <v>30940</v>
      </c>
      <c r="E12" s="70" t="s">
        <v>426</v>
      </c>
      <c r="F12" s="70" t="s">
        <v>427</v>
      </c>
      <c r="G12" s="27">
        <v>9950014028</v>
      </c>
      <c r="H12" s="51">
        <v>45317</v>
      </c>
      <c r="I12" s="51">
        <v>45298</v>
      </c>
      <c r="J12" s="71">
        <v>418445</v>
      </c>
      <c r="K12" s="111">
        <v>418445</v>
      </c>
      <c r="L12" s="110">
        <v>148700</v>
      </c>
      <c r="M12" s="52" t="s">
        <v>951</v>
      </c>
      <c r="N12" s="54" t="s">
        <v>957</v>
      </c>
      <c r="O12" s="71">
        <v>405892</v>
      </c>
      <c r="P12" s="71">
        <v>8369</v>
      </c>
      <c r="Q12" s="71">
        <v>4184</v>
      </c>
      <c r="R12" s="53" t="s">
        <v>973</v>
      </c>
      <c r="S12" s="111">
        <v>0</v>
      </c>
      <c r="T12" s="111">
        <v>0</v>
      </c>
      <c r="U12" s="111">
        <v>0</v>
      </c>
      <c r="V12" s="111">
        <v>0</v>
      </c>
      <c r="W12" s="111">
        <v>0</v>
      </c>
      <c r="X12" s="111">
        <v>0</v>
      </c>
      <c r="Y12" s="111">
        <v>0</v>
      </c>
    </row>
    <row r="13" spans="1:25" s="24" customFormat="1" x14ac:dyDescent="0.2">
      <c r="A13" s="26">
        <v>8</v>
      </c>
      <c r="B13" s="27">
        <v>2784</v>
      </c>
      <c r="C13" s="27" t="s">
        <v>195</v>
      </c>
      <c r="D13" s="27">
        <v>30611</v>
      </c>
      <c r="E13" s="70" t="s">
        <v>432</v>
      </c>
      <c r="F13" s="70" t="s">
        <v>433</v>
      </c>
      <c r="G13" s="27">
        <v>4300002908</v>
      </c>
      <c r="H13" s="51">
        <v>45322</v>
      </c>
      <c r="I13" s="51">
        <v>45305</v>
      </c>
      <c r="J13" s="71">
        <v>508951</v>
      </c>
      <c r="K13" s="111">
        <v>508951</v>
      </c>
      <c r="L13" s="110">
        <v>148700</v>
      </c>
      <c r="M13" s="52" t="s">
        <v>951</v>
      </c>
      <c r="N13" s="54" t="s">
        <v>957</v>
      </c>
      <c r="O13" s="71">
        <v>493682</v>
      </c>
      <c r="P13" s="71">
        <v>10179</v>
      </c>
      <c r="Q13" s="71">
        <v>5090</v>
      </c>
      <c r="R13" s="53" t="s">
        <v>973</v>
      </c>
      <c r="S13" s="111">
        <v>0</v>
      </c>
      <c r="T13" s="111">
        <v>0</v>
      </c>
      <c r="U13" s="111">
        <v>0</v>
      </c>
      <c r="V13" s="111">
        <v>0</v>
      </c>
      <c r="W13" s="111">
        <v>0</v>
      </c>
      <c r="X13" s="111">
        <v>0</v>
      </c>
      <c r="Y13" s="111">
        <v>0</v>
      </c>
    </row>
    <row r="14" spans="1:25" s="24" customFormat="1" x14ac:dyDescent="0.2">
      <c r="A14" s="26">
        <v>9</v>
      </c>
      <c r="B14" s="27">
        <v>3063</v>
      </c>
      <c r="C14" s="27" t="s">
        <v>198</v>
      </c>
      <c r="D14" s="27">
        <v>32475</v>
      </c>
      <c r="E14" s="70" t="s">
        <v>438</v>
      </c>
      <c r="F14" s="70" t="s">
        <v>439</v>
      </c>
      <c r="G14" s="27">
        <v>3000009572</v>
      </c>
      <c r="H14" s="51">
        <v>45327</v>
      </c>
      <c r="I14" s="51">
        <v>45307</v>
      </c>
      <c r="J14" s="71">
        <v>1470410</v>
      </c>
      <c r="K14" s="111">
        <v>1470410</v>
      </c>
      <c r="L14" s="110">
        <v>425800</v>
      </c>
      <c r="M14" s="52" t="s">
        <v>951</v>
      </c>
      <c r="N14" s="54" t="s">
        <v>957</v>
      </c>
      <c r="O14" s="71">
        <v>1280798</v>
      </c>
      <c r="P14" s="71">
        <v>26408</v>
      </c>
      <c r="Q14" s="71">
        <v>13204</v>
      </c>
      <c r="R14" s="53" t="s">
        <v>973</v>
      </c>
      <c r="S14" s="111">
        <v>0</v>
      </c>
      <c r="T14" s="111">
        <v>0</v>
      </c>
      <c r="U14" s="111">
        <v>150000</v>
      </c>
      <c r="V14" s="111">
        <v>0</v>
      </c>
      <c r="W14" s="111">
        <v>0</v>
      </c>
      <c r="X14" s="111">
        <v>0</v>
      </c>
      <c r="Y14" s="111">
        <v>0</v>
      </c>
    </row>
    <row r="15" spans="1:25" s="24" customFormat="1" x14ac:dyDescent="0.2">
      <c r="A15" s="26">
        <v>10</v>
      </c>
      <c r="B15" s="27">
        <v>3362</v>
      </c>
      <c r="C15" s="27" t="s">
        <v>200</v>
      </c>
      <c r="D15" s="27">
        <v>30607</v>
      </c>
      <c r="E15" s="70" t="s">
        <v>442</v>
      </c>
      <c r="F15" s="70" t="s">
        <v>443</v>
      </c>
      <c r="G15" s="27">
        <v>4300002238</v>
      </c>
      <c r="H15" s="51">
        <v>45329</v>
      </c>
      <c r="I15" s="51">
        <v>45311</v>
      </c>
      <c r="J15" s="71">
        <v>511405</v>
      </c>
      <c r="K15" s="111">
        <v>511405</v>
      </c>
      <c r="L15" s="110">
        <v>148700</v>
      </c>
      <c r="M15" s="52" t="s">
        <v>951</v>
      </c>
      <c r="N15" s="54" t="s">
        <v>961</v>
      </c>
      <c r="O15" s="71">
        <v>496063</v>
      </c>
      <c r="P15" s="71">
        <v>10228</v>
      </c>
      <c r="Q15" s="71">
        <v>5114</v>
      </c>
      <c r="R15" s="53" t="s">
        <v>978</v>
      </c>
      <c r="S15" s="111">
        <v>0</v>
      </c>
      <c r="T15" s="111">
        <v>0</v>
      </c>
      <c r="U15" s="111">
        <v>0</v>
      </c>
      <c r="V15" s="111">
        <v>0</v>
      </c>
      <c r="W15" s="111">
        <v>0</v>
      </c>
      <c r="X15" s="111">
        <v>0</v>
      </c>
      <c r="Y15" s="111">
        <v>0</v>
      </c>
    </row>
    <row r="16" spans="1:25" s="24" customFormat="1" x14ac:dyDescent="0.2">
      <c r="A16" s="26">
        <v>11</v>
      </c>
      <c r="B16" s="27">
        <v>3608</v>
      </c>
      <c r="C16" s="27" t="s">
        <v>201</v>
      </c>
      <c r="D16" s="27">
        <v>400879</v>
      </c>
      <c r="E16" s="70" t="s">
        <v>444</v>
      </c>
      <c r="F16" s="70" t="s">
        <v>445</v>
      </c>
      <c r="G16" s="27">
        <v>3600020586</v>
      </c>
      <c r="H16" s="51">
        <v>45329</v>
      </c>
      <c r="I16" s="51">
        <v>45313</v>
      </c>
      <c r="J16" s="71">
        <v>868240</v>
      </c>
      <c r="K16" s="111">
        <v>868240</v>
      </c>
      <c r="L16" s="110">
        <v>148700</v>
      </c>
      <c r="M16" s="52" t="s">
        <v>951</v>
      </c>
      <c r="N16" s="54" t="s">
        <v>961</v>
      </c>
      <c r="O16" s="71">
        <v>655856</v>
      </c>
      <c r="P16" s="71">
        <v>13523</v>
      </c>
      <c r="Q16" s="71">
        <v>6761</v>
      </c>
      <c r="R16" s="53" t="s">
        <v>979</v>
      </c>
      <c r="S16" s="111">
        <v>0</v>
      </c>
      <c r="T16" s="111">
        <v>0</v>
      </c>
      <c r="U16" s="111">
        <v>192100</v>
      </c>
      <c r="V16" s="111">
        <v>0</v>
      </c>
      <c r="W16" s="111">
        <v>0</v>
      </c>
      <c r="X16" s="111">
        <v>0</v>
      </c>
      <c r="Y16" s="111">
        <v>0</v>
      </c>
    </row>
    <row r="17" spans="1:25" s="24" customFormat="1" x14ac:dyDescent="0.2">
      <c r="A17" s="26">
        <v>12</v>
      </c>
      <c r="B17" s="27">
        <v>3733</v>
      </c>
      <c r="C17" s="27" t="s">
        <v>203</v>
      </c>
      <c r="D17" s="27">
        <v>35106</v>
      </c>
      <c r="E17" s="70" t="s">
        <v>448</v>
      </c>
      <c r="F17" s="70" t="s">
        <v>449</v>
      </c>
      <c r="G17" s="27">
        <v>4200012032</v>
      </c>
      <c r="H17" s="51">
        <v>45330</v>
      </c>
      <c r="I17" s="51">
        <v>45316</v>
      </c>
      <c r="J17" s="71">
        <v>2080495</v>
      </c>
      <c r="K17" s="111">
        <v>2080495</v>
      </c>
      <c r="L17" s="110">
        <v>901600</v>
      </c>
      <c r="M17" s="52" t="s">
        <v>951</v>
      </c>
      <c r="N17" s="54" t="s">
        <v>961</v>
      </c>
      <c r="O17" s="71">
        <v>1872580</v>
      </c>
      <c r="P17" s="71">
        <v>38610</v>
      </c>
      <c r="Q17" s="71">
        <v>19305</v>
      </c>
      <c r="R17" s="53" t="s">
        <v>980</v>
      </c>
      <c r="S17" s="111">
        <v>0</v>
      </c>
      <c r="T17" s="111">
        <v>0</v>
      </c>
      <c r="U17" s="111">
        <v>150000</v>
      </c>
      <c r="V17" s="111">
        <v>0</v>
      </c>
      <c r="W17" s="111">
        <v>0</v>
      </c>
      <c r="X17" s="111">
        <v>0</v>
      </c>
      <c r="Y17" s="111">
        <v>0</v>
      </c>
    </row>
    <row r="18" spans="1:25" s="24" customFormat="1" x14ac:dyDescent="0.2">
      <c r="A18" s="26">
        <v>13</v>
      </c>
      <c r="B18" s="27">
        <v>4252</v>
      </c>
      <c r="C18" s="27" t="s">
        <v>204</v>
      </c>
      <c r="D18" s="27">
        <v>35108</v>
      </c>
      <c r="E18" s="70" t="s">
        <v>450</v>
      </c>
      <c r="F18" s="70" t="s">
        <v>451</v>
      </c>
      <c r="G18" s="27">
        <v>4200020785</v>
      </c>
      <c r="H18" s="51">
        <v>45335</v>
      </c>
      <c r="I18" s="51">
        <v>45322</v>
      </c>
      <c r="J18" s="71">
        <v>1160525</v>
      </c>
      <c r="K18" s="111">
        <v>1160525</v>
      </c>
      <c r="L18" s="110">
        <v>340800</v>
      </c>
      <c r="M18" s="52" t="s">
        <v>951</v>
      </c>
      <c r="N18" s="54" t="s">
        <v>962</v>
      </c>
      <c r="O18" s="71">
        <v>1125709</v>
      </c>
      <c r="P18" s="71">
        <v>23211</v>
      </c>
      <c r="Q18" s="71">
        <v>11605</v>
      </c>
      <c r="R18" s="53" t="s">
        <v>981</v>
      </c>
      <c r="S18" s="111">
        <v>0</v>
      </c>
      <c r="T18" s="111">
        <v>0</v>
      </c>
      <c r="U18" s="111">
        <v>0</v>
      </c>
      <c r="V18" s="111">
        <v>0</v>
      </c>
      <c r="W18" s="111">
        <v>0</v>
      </c>
      <c r="X18" s="111">
        <v>0</v>
      </c>
      <c r="Y18" s="111">
        <v>0</v>
      </c>
    </row>
    <row r="19" spans="1:25" s="24" customFormat="1" x14ac:dyDescent="0.2">
      <c r="A19" s="26">
        <v>14</v>
      </c>
      <c r="B19" s="27">
        <v>2718</v>
      </c>
      <c r="C19" s="27" t="s">
        <v>205</v>
      </c>
      <c r="D19" s="27">
        <v>35037</v>
      </c>
      <c r="E19" s="70" t="s">
        <v>452</v>
      </c>
      <c r="F19" s="70" t="s">
        <v>453</v>
      </c>
      <c r="G19" s="27">
        <v>4200018050</v>
      </c>
      <c r="H19" s="51">
        <v>45338</v>
      </c>
      <c r="I19" s="51">
        <v>45302</v>
      </c>
      <c r="J19" s="71">
        <v>12384213</v>
      </c>
      <c r="K19" s="111">
        <v>12384213</v>
      </c>
      <c r="L19" s="110">
        <v>1480991</v>
      </c>
      <c r="M19" s="52" t="s">
        <v>951</v>
      </c>
      <c r="N19" s="54" t="s">
        <v>963</v>
      </c>
      <c r="O19" s="71">
        <v>11721925</v>
      </c>
      <c r="P19" s="71">
        <v>241689</v>
      </c>
      <c r="Q19" s="71">
        <v>120845</v>
      </c>
      <c r="R19" s="53" t="s">
        <v>982</v>
      </c>
      <c r="S19" s="111">
        <v>0</v>
      </c>
      <c r="T19" s="111">
        <v>0</v>
      </c>
      <c r="U19" s="111">
        <v>299754</v>
      </c>
      <c r="V19" s="111">
        <v>0</v>
      </c>
      <c r="W19" s="111">
        <v>0</v>
      </c>
      <c r="X19" s="111">
        <v>0</v>
      </c>
      <c r="Y19" s="111">
        <v>0</v>
      </c>
    </row>
    <row r="20" spans="1:25" s="24" customFormat="1" x14ac:dyDescent="0.2">
      <c r="A20" s="26">
        <v>15</v>
      </c>
      <c r="B20" s="27">
        <v>4669</v>
      </c>
      <c r="C20" s="27" t="s">
        <v>208</v>
      </c>
      <c r="D20" s="27">
        <v>30425</v>
      </c>
      <c r="E20" s="70" t="s">
        <v>458</v>
      </c>
      <c r="F20" s="70" t="s">
        <v>459</v>
      </c>
      <c r="G20" s="27">
        <v>6600003170</v>
      </c>
      <c r="H20" s="51">
        <v>45335</v>
      </c>
      <c r="I20" s="51">
        <v>45327</v>
      </c>
      <c r="J20" s="71">
        <v>2009323</v>
      </c>
      <c r="K20" s="111">
        <v>2009323</v>
      </c>
      <c r="L20" s="110">
        <v>667800</v>
      </c>
      <c r="M20" s="52" t="s">
        <v>951</v>
      </c>
      <c r="N20" s="54" t="s">
        <v>964</v>
      </c>
      <c r="O20" s="71">
        <v>1920623</v>
      </c>
      <c r="P20" s="71">
        <v>39600</v>
      </c>
      <c r="Q20" s="71">
        <v>19800</v>
      </c>
      <c r="R20" s="53" t="s">
        <v>983</v>
      </c>
      <c r="S20" s="111">
        <v>0</v>
      </c>
      <c r="T20" s="111">
        <v>0</v>
      </c>
      <c r="U20" s="111">
        <v>29300</v>
      </c>
      <c r="V20" s="111">
        <v>0</v>
      </c>
      <c r="W20" s="111">
        <v>0</v>
      </c>
      <c r="X20" s="111">
        <v>0</v>
      </c>
      <c r="Y20" s="111">
        <v>0</v>
      </c>
    </row>
    <row r="21" spans="1:25" s="24" customFormat="1" x14ac:dyDescent="0.2">
      <c r="A21" s="26">
        <v>16</v>
      </c>
      <c r="B21" s="27">
        <v>5185</v>
      </c>
      <c r="C21" s="27" t="s">
        <v>213</v>
      </c>
      <c r="D21" s="27">
        <v>30430</v>
      </c>
      <c r="E21" s="70" t="s">
        <v>468</v>
      </c>
      <c r="F21" s="70" t="s">
        <v>469</v>
      </c>
      <c r="G21" s="27">
        <v>6600002877</v>
      </c>
      <c r="H21" s="51">
        <v>45343</v>
      </c>
      <c r="I21" s="51">
        <v>45331</v>
      </c>
      <c r="J21" s="71">
        <v>2248450</v>
      </c>
      <c r="K21" s="111">
        <v>2248450</v>
      </c>
      <c r="L21" s="110">
        <v>307800</v>
      </c>
      <c r="M21" s="52" t="s">
        <v>951</v>
      </c>
      <c r="N21" s="54" t="s">
        <v>965</v>
      </c>
      <c r="O21" s="71">
        <v>1882430</v>
      </c>
      <c r="P21" s="71">
        <v>38813</v>
      </c>
      <c r="Q21" s="71">
        <v>19407</v>
      </c>
      <c r="R21" s="53" t="s">
        <v>984</v>
      </c>
      <c r="S21" s="111">
        <v>0</v>
      </c>
      <c r="T21" s="111">
        <v>0</v>
      </c>
      <c r="U21" s="111">
        <v>307800</v>
      </c>
      <c r="V21" s="111">
        <v>0</v>
      </c>
      <c r="W21" s="111">
        <v>0</v>
      </c>
      <c r="X21" s="111">
        <v>0</v>
      </c>
      <c r="Y21" s="111">
        <v>0</v>
      </c>
    </row>
    <row r="22" spans="1:25" s="24" customFormat="1" x14ac:dyDescent="0.2">
      <c r="A22" s="26">
        <v>17</v>
      </c>
      <c r="B22" s="27">
        <v>5916</v>
      </c>
      <c r="C22" s="27" t="s">
        <v>215</v>
      </c>
      <c r="D22" s="27">
        <v>30434</v>
      </c>
      <c r="E22" s="70" t="s">
        <v>472</v>
      </c>
      <c r="F22" s="70" t="s">
        <v>473</v>
      </c>
      <c r="G22" s="27">
        <v>6600003699</v>
      </c>
      <c r="H22" s="51">
        <v>45345</v>
      </c>
      <c r="I22" s="51">
        <v>45339</v>
      </c>
      <c r="J22" s="71">
        <v>957760</v>
      </c>
      <c r="K22" s="111">
        <v>957760</v>
      </c>
      <c r="L22" s="110">
        <v>139400</v>
      </c>
      <c r="M22" s="52" t="s">
        <v>951</v>
      </c>
      <c r="N22" s="54" t="s">
        <v>965</v>
      </c>
      <c r="O22" s="71">
        <v>929027</v>
      </c>
      <c r="P22" s="71">
        <v>19155</v>
      </c>
      <c r="Q22" s="71">
        <v>9578</v>
      </c>
      <c r="R22" s="53" t="s">
        <v>985</v>
      </c>
      <c r="S22" s="111">
        <v>0</v>
      </c>
      <c r="T22" s="111">
        <v>0</v>
      </c>
      <c r="U22" s="111">
        <v>0</v>
      </c>
      <c r="V22" s="111">
        <v>0</v>
      </c>
      <c r="W22" s="111">
        <v>0</v>
      </c>
      <c r="X22" s="111">
        <v>0</v>
      </c>
      <c r="Y22" s="111">
        <v>0</v>
      </c>
    </row>
    <row r="23" spans="1:25" s="24" customFormat="1" x14ac:dyDescent="0.2">
      <c r="A23" s="26">
        <v>18</v>
      </c>
      <c r="B23" s="27">
        <v>6472</v>
      </c>
      <c r="C23" s="27" t="s">
        <v>217</v>
      </c>
      <c r="D23" s="27">
        <v>35169</v>
      </c>
      <c r="E23" s="70" t="s">
        <v>476</v>
      </c>
      <c r="F23" s="70" t="s">
        <v>477</v>
      </c>
      <c r="G23" s="27">
        <v>4200011070</v>
      </c>
      <c r="H23" s="51">
        <v>45351</v>
      </c>
      <c r="I23" s="51">
        <v>45343</v>
      </c>
      <c r="J23" s="71">
        <v>401373</v>
      </c>
      <c r="K23" s="111">
        <v>401373</v>
      </c>
      <c r="L23" s="110">
        <v>148700</v>
      </c>
      <c r="M23" s="52" t="s">
        <v>951</v>
      </c>
      <c r="N23" s="54" t="s">
        <v>962</v>
      </c>
      <c r="O23" s="71">
        <v>389332</v>
      </c>
      <c r="P23" s="71">
        <v>8027</v>
      </c>
      <c r="Q23" s="71">
        <v>4014</v>
      </c>
      <c r="R23" s="53" t="s">
        <v>986</v>
      </c>
      <c r="S23" s="111">
        <v>0</v>
      </c>
      <c r="T23" s="111">
        <v>0</v>
      </c>
      <c r="U23" s="111">
        <v>0</v>
      </c>
      <c r="V23" s="111">
        <v>0</v>
      </c>
      <c r="W23" s="111">
        <v>0</v>
      </c>
      <c r="X23" s="111">
        <v>0</v>
      </c>
      <c r="Y23" s="111">
        <v>0</v>
      </c>
    </row>
    <row r="24" spans="1:25" s="24" customFormat="1" x14ac:dyDescent="0.2">
      <c r="A24" s="26">
        <v>19</v>
      </c>
      <c r="B24" s="27">
        <v>7539</v>
      </c>
      <c r="C24" s="27" t="s">
        <v>219</v>
      </c>
      <c r="D24" s="27">
        <v>35195</v>
      </c>
      <c r="E24" s="70" t="s">
        <v>480</v>
      </c>
      <c r="F24" s="70" t="s">
        <v>481</v>
      </c>
      <c r="G24" s="27">
        <v>4200017488</v>
      </c>
      <c r="H24" s="51">
        <v>45363</v>
      </c>
      <c r="I24" s="51">
        <v>45355</v>
      </c>
      <c r="J24" s="71">
        <v>12384213</v>
      </c>
      <c r="K24" s="111">
        <v>12384213</v>
      </c>
      <c r="L24" s="110">
        <v>3245309</v>
      </c>
      <c r="M24" s="52" t="s">
        <v>951</v>
      </c>
      <c r="N24" s="54" t="s">
        <v>966</v>
      </c>
      <c r="O24" s="71">
        <v>11125484</v>
      </c>
      <c r="P24" s="71">
        <v>229391</v>
      </c>
      <c r="Q24" s="71">
        <v>114696</v>
      </c>
      <c r="R24" s="53" t="s">
        <v>987</v>
      </c>
      <c r="S24" s="111">
        <v>0</v>
      </c>
      <c r="T24" s="111">
        <v>0</v>
      </c>
      <c r="U24" s="111">
        <v>914642</v>
      </c>
      <c r="V24" s="111">
        <v>0</v>
      </c>
      <c r="W24" s="111">
        <v>0</v>
      </c>
      <c r="X24" s="111">
        <v>0</v>
      </c>
      <c r="Y24" s="111">
        <v>0</v>
      </c>
    </row>
    <row r="25" spans="1:25" s="24" customFormat="1" x14ac:dyDescent="0.2">
      <c r="A25" s="26">
        <v>20</v>
      </c>
      <c r="B25" s="27">
        <v>8756</v>
      </c>
      <c r="C25" s="27" t="s">
        <v>228</v>
      </c>
      <c r="D25" s="27">
        <v>30625</v>
      </c>
      <c r="E25" s="70" t="s">
        <v>498</v>
      </c>
      <c r="F25" s="70" t="s">
        <v>499</v>
      </c>
      <c r="G25" s="27">
        <v>4300002351</v>
      </c>
      <c r="H25" s="51">
        <v>45377</v>
      </c>
      <c r="I25" s="51">
        <v>45356</v>
      </c>
      <c r="J25" s="71">
        <v>13462721</v>
      </c>
      <c r="K25" s="111">
        <v>13462721</v>
      </c>
      <c r="L25" s="110">
        <v>9124560</v>
      </c>
      <c r="M25" s="52" t="s">
        <v>951</v>
      </c>
      <c r="N25" s="54" t="s">
        <v>967</v>
      </c>
      <c r="O25" s="71">
        <v>10846134</v>
      </c>
      <c r="P25" s="71">
        <v>223631</v>
      </c>
      <c r="Q25" s="71">
        <v>111816</v>
      </c>
      <c r="R25" s="53" t="s">
        <v>988</v>
      </c>
      <c r="S25" s="111">
        <v>0</v>
      </c>
      <c r="T25" s="111">
        <v>0</v>
      </c>
      <c r="U25" s="111">
        <v>2281140</v>
      </c>
      <c r="V25" s="111">
        <v>0</v>
      </c>
      <c r="W25" s="111">
        <v>0</v>
      </c>
      <c r="X25" s="111">
        <v>0</v>
      </c>
      <c r="Y25" s="111">
        <v>0</v>
      </c>
    </row>
    <row r="26" spans="1:25" s="24" customFormat="1" x14ac:dyDescent="0.2">
      <c r="A26" s="26">
        <v>21</v>
      </c>
      <c r="B26" s="27">
        <v>8411</v>
      </c>
      <c r="C26" s="27" t="s">
        <v>234</v>
      </c>
      <c r="D26" s="27">
        <v>30153</v>
      </c>
      <c r="E26" s="70" t="s">
        <v>508</v>
      </c>
      <c r="F26" s="70" t="s">
        <v>509</v>
      </c>
      <c r="G26" s="27">
        <v>4360002613</v>
      </c>
      <c r="H26" s="51">
        <v>45371</v>
      </c>
      <c r="I26" s="51">
        <v>45344</v>
      </c>
      <c r="J26" s="71">
        <v>12384213</v>
      </c>
      <c r="K26" s="111">
        <v>12384213</v>
      </c>
      <c r="L26" s="110">
        <v>5508750</v>
      </c>
      <c r="M26" s="52" t="s">
        <v>951</v>
      </c>
      <c r="N26" s="54" t="s">
        <v>957</v>
      </c>
      <c r="O26" s="71">
        <v>10231524</v>
      </c>
      <c r="P26" s="71">
        <v>210959</v>
      </c>
      <c r="Q26" s="71">
        <v>105480</v>
      </c>
      <c r="R26" s="53" t="s">
        <v>989</v>
      </c>
      <c r="S26" s="111">
        <v>0</v>
      </c>
      <c r="T26" s="111">
        <v>0</v>
      </c>
      <c r="U26" s="111">
        <v>1836250</v>
      </c>
      <c r="V26" s="111">
        <v>0</v>
      </c>
      <c r="W26" s="111">
        <v>0</v>
      </c>
      <c r="X26" s="111">
        <v>0</v>
      </c>
      <c r="Y26" s="111">
        <v>0</v>
      </c>
    </row>
    <row r="27" spans="1:25" s="24" customFormat="1" x14ac:dyDescent="0.2">
      <c r="A27" s="26">
        <v>22</v>
      </c>
      <c r="B27" s="27">
        <v>11023</v>
      </c>
      <c r="C27" s="27" t="s">
        <v>241</v>
      </c>
      <c r="D27" s="27">
        <v>35257</v>
      </c>
      <c r="E27" s="70" t="s">
        <v>522</v>
      </c>
      <c r="F27" s="70" t="s">
        <v>523</v>
      </c>
      <c r="G27" s="27">
        <v>4200025955</v>
      </c>
      <c r="H27" s="51">
        <v>45394</v>
      </c>
      <c r="I27" s="51">
        <v>45377</v>
      </c>
      <c r="J27" s="71">
        <v>10957593</v>
      </c>
      <c r="K27" s="111">
        <v>10957593</v>
      </c>
      <c r="L27" s="110">
        <v>2931800</v>
      </c>
      <c r="M27" s="52" t="s">
        <v>951</v>
      </c>
      <c r="N27" s="54" t="s">
        <v>968</v>
      </c>
      <c r="O27" s="71">
        <v>9790106</v>
      </c>
      <c r="P27" s="71">
        <v>201858</v>
      </c>
      <c r="Q27" s="71">
        <v>100929</v>
      </c>
      <c r="R27" s="53" t="s">
        <v>990</v>
      </c>
      <c r="S27" s="111">
        <v>0</v>
      </c>
      <c r="T27" s="111">
        <v>0</v>
      </c>
      <c r="U27" s="111">
        <v>864700</v>
      </c>
      <c r="V27" s="111">
        <v>0</v>
      </c>
      <c r="W27" s="111">
        <v>0</v>
      </c>
      <c r="X27" s="111">
        <v>0</v>
      </c>
      <c r="Y27" s="111">
        <v>0</v>
      </c>
    </row>
    <row r="28" spans="1:25" s="24" customFormat="1" x14ac:dyDescent="0.2">
      <c r="A28" s="26">
        <v>23</v>
      </c>
      <c r="B28" s="27">
        <v>10704</v>
      </c>
      <c r="C28" s="27" t="s">
        <v>248</v>
      </c>
      <c r="D28" s="27">
        <v>401023</v>
      </c>
      <c r="E28" s="70" t="s">
        <v>534</v>
      </c>
      <c r="F28" s="70" t="s">
        <v>535</v>
      </c>
      <c r="G28" s="27">
        <v>3600020710</v>
      </c>
      <c r="H28" s="51">
        <v>45387</v>
      </c>
      <c r="I28" s="51">
        <v>45378</v>
      </c>
      <c r="J28" s="71">
        <v>8078280</v>
      </c>
      <c r="K28" s="111">
        <v>8078280</v>
      </c>
      <c r="L28" s="110">
        <v>2417000</v>
      </c>
      <c r="M28" s="52" t="s">
        <v>951</v>
      </c>
      <c r="N28" s="54" t="s">
        <v>969</v>
      </c>
      <c r="O28" s="71">
        <v>7682283</v>
      </c>
      <c r="P28" s="71">
        <v>158398</v>
      </c>
      <c r="Q28" s="71">
        <v>79199</v>
      </c>
      <c r="R28" s="53" t="s">
        <v>991</v>
      </c>
      <c r="S28" s="111">
        <v>0</v>
      </c>
      <c r="T28" s="111">
        <v>0</v>
      </c>
      <c r="U28" s="111">
        <v>158400</v>
      </c>
      <c r="V28" s="111">
        <v>0</v>
      </c>
      <c r="W28" s="111">
        <v>0</v>
      </c>
      <c r="X28" s="111">
        <v>0</v>
      </c>
      <c r="Y28" s="111">
        <v>0</v>
      </c>
    </row>
    <row r="29" spans="1:25" s="24" customFormat="1" x14ac:dyDescent="0.2">
      <c r="A29" s="26">
        <v>24</v>
      </c>
      <c r="B29" s="27">
        <v>22869</v>
      </c>
      <c r="C29" s="27" t="s">
        <v>344</v>
      </c>
      <c r="D29" s="27">
        <v>33299</v>
      </c>
      <c r="E29" s="70" t="s">
        <v>662</v>
      </c>
      <c r="F29" s="70" t="s">
        <v>663</v>
      </c>
      <c r="G29" s="27">
        <v>7000016738</v>
      </c>
      <c r="H29" s="51">
        <v>45482</v>
      </c>
      <c r="I29" s="51">
        <v>45476</v>
      </c>
      <c r="J29" s="71">
        <v>60314</v>
      </c>
      <c r="K29" s="111">
        <v>60314</v>
      </c>
      <c r="L29" s="110">
        <v>60314</v>
      </c>
      <c r="M29" s="52" t="s">
        <v>951</v>
      </c>
      <c r="N29" s="54">
        <v>45497</v>
      </c>
      <c r="O29" s="71">
        <v>58505</v>
      </c>
      <c r="P29" s="71">
        <v>1206</v>
      </c>
      <c r="Q29" s="71">
        <v>603</v>
      </c>
      <c r="R29" s="53">
        <v>800588964</v>
      </c>
      <c r="S29" s="111">
        <v>0</v>
      </c>
      <c r="T29" s="111">
        <v>0</v>
      </c>
      <c r="U29" s="111">
        <v>0</v>
      </c>
      <c r="V29" s="111">
        <v>0</v>
      </c>
      <c r="W29" s="111">
        <v>0</v>
      </c>
      <c r="X29" s="111">
        <v>0</v>
      </c>
      <c r="Y29" s="111">
        <v>0</v>
      </c>
    </row>
    <row r="30" spans="1:25" s="24" customFormat="1" x14ac:dyDescent="0.2">
      <c r="A30" s="26">
        <v>25</v>
      </c>
      <c r="B30" s="27">
        <v>23542</v>
      </c>
      <c r="C30" s="27" t="s">
        <v>347</v>
      </c>
      <c r="D30" s="27">
        <v>30671</v>
      </c>
      <c r="E30" s="70" t="s">
        <v>682</v>
      </c>
      <c r="F30" s="70" t="s">
        <v>683</v>
      </c>
      <c r="G30" s="27">
        <v>4300003655</v>
      </c>
      <c r="H30" s="51">
        <v>45484</v>
      </c>
      <c r="I30" s="51">
        <v>45477</v>
      </c>
      <c r="J30" s="71">
        <v>58250</v>
      </c>
      <c r="K30" s="111">
        <v>58250</v>
      </c>
      <c r="L30" s="110">
        <v>58250</v>
      </c>
      <c r="M30" s="52" t="s">
        <v>951</v>
      </c>
      <c r="N30" s="54">
        <v>45499</v>
      </c>
      <c r="O30" s="71">
        <v>56502</v>
      </c>
      <c r="P30" s="71">
        <v>1165</v>
      </c>
      <c r="Q30" s="71">
        <v>583</v>
      </c>
      <c r="R30" s="53">
        <v>800589581</v>
      </c>
      <c r="S30" s="111">
        <v>0</v>
      </c>
      <c r="T30" s="111">
        <v>0</v>
      </c>
      <c r="U30" s="111">
        <v>0</v>
      </c>
      <c r="V30" s="111">
        <v>0</v>
      </c>
      <c r="W30" s="111">
        <v>0</v>
      </c>
      <c r="X30" s="111">
        <v>0</v>
      </c>
      <c r="Y30" s="111">
        <v>0</v>
      </c>
    </row>
    <row r="31" spans="1:25" s="24" customFormat="1" x14ac:dyDescent="0.2">
      <c r="A31" s="26">
        <v>26</v>
      </c>
      <c r="B31" s="27">
        <v>22953</v>
      </c>
      <c r="C31" s="27" t="s">
        <v>348</v>
      </c>
      <c r="D31" s="27">
        <v>30671</v>
      </c>
      <c r="E31" s="70" t="s">
        <v>682</v>
      </c>
      <c r="F31" s="70" t="s">
        <v>683</v>
      </c>
      <c r="G31" s="27">
        <v>4300003655</v>
      </c>
      <c r="H31" s="51">
        <v>45482</v>
      </c>
      <c r="I31" s="51">
        <v>45477</v>
      </c>
      <c r="J31" s="71">
        <v>165200</v>
      </c>
      <c r="K31" s="111">
        <v>165200</v>
      </c>
      <c r="L31" s="110">
        <v>165200</v>
      </c>
      <c r="M31" s="52" t="s">
        <v>951</v>
      </c>
      <c r="N31" s="54">
        <v>45497</v>
      </c>
      <c r="O31" s="71">
        <v>160244</v>
      </c>
      <c r="P31" s="71">
        <v>3304</v>
      </c>
      <c r="Q31" s="71">
        <v>1652</v>
      </c>
      <c r="R31" s="53">
        <v>800588964</v>
      </c>
      <c r="S31" s="111">
        <v>0</v>
      </c>
      <c r="T31" s="111">
        <v>0</v>
      </c>
      <c r="U31" s="111">
        <v>0</v>
      </c>
      <c r="V31" s="111">
        <v>0</v>
      </c>
      <c r="W31" s="111">
        <v>0</v>
      </c>
      <c r="X31" s="111">
        <v>0</v>
      </c>
      <c r="Y31" s="111">
        <v>0</v>
      </c>
    </row>
    <row r="32" spans="1:25" s="24" customFormat="1" x14ac:dyDescent="0.2">
      <c r="A32" s="26">
        <v>27</v>
      </c>
      <c r="B32" s="27">
        <v>23402</v>
      </c>
      <c r="C32" s="27" t="s">
        <v>352</v>
      </c>
      <c r="D32" s="27">
        <v>32658</v>
      </c>
      <c r="E32" s="70" t="s">
        <v>712</v>
      </c>
      <c r="F32" s="70" t="s">
        <v>713</v>
      </c>
      <c r="G32" s="27">
        <v>3000011332</v>
      </c>
      <c r="H32" s="51">
        <v>45483</v>
      </c>
      <c r="I32" s="51">
        <v>45481</v>
      </c>
      <c r="J32" s="71">
        <v>90400</v>
      </c>
      <c r="K32" s="111">
        <v>90400</v>
      </c>
      <c r="L32" s="110">
        <v>90400</v>
      </c>
      <c r="M32" s="52" t="s">
        <v>951</v>
      </c>
      <c r="N32" s="54">
        <v>45497</v>
      </c>
      <c r="O32" s="71">
        <v>87688</v>
      </c>
      <c r="P32" s="71">
        <v>1808</v>
      </c>
      <c r="Q32" s="71">
        <v>904</v>
      </c>
      <c r="R32" s="53">
        <v>800588964</v>
      </c>
      <c r="S32" s="111">
        <v>0</v>
      </c>
      <c r="T32" s="111">
        <v>0</v>
      </c>
      <c r="U32" s="111">
        <v>0</v>
      </c>
      <c r="V32" s="111">
        <v>0</v>
      </c>
      <c r="W32" s="111">
        <v>0</v>
      </c>
      <c r="X32" s="111">
        <v>0</v>
      </c>
      <c r="Y32" s="111">
        <v>0</v>
      </c>
    </row>
    <row r="33" spans="1:25" s="24" customFormat="1" x14ac:dyDescent="0.2">
      <c r="A33" s="26">
        <v>28</v>
      </c>
      <c r="B33" s="27">
        <v>23988</v>
      </c>
      <c r="C33" s="27" t="s">
        <v>353</v>
      </c>
      <c r="D33" s="27">
        <v>35108</v>
      </c>
      <c r="E33" s="70" t="s">
        <v>450</v>
      </c>
      <c r="F33" s="70" t="s">
        <v>451</v>
      </c>
      <c r="G33" s="27">
        <v>4200020785</v>
      </c>
      <c r="H33" s="51">
        <v>45489</v>
      </c>
      <c r="I33" s="51">
        <v>45482</v>
      </c>
      <c r="J33" s="71">
        <v>49400</v>
      </c>
      <c r="K33" s="111">
        <v>49400</v>
      </c>
      <c r="L33" s="110">
        <v>49400</v>
      </c>
      <c r="M33" s="52" t="s">
        <v>951</v>
      </c>
      <c r="N33" s="54">
        <v>45505</v>
      </c>
      <c r="O33" s="71">
        <v>47918</v>
      </c>
      <c r="P33" s="71">
        <v>988</v>
      </c>
      <c r="Q33" s="71">
        <v>494</v>
      </c>
      <c r="R33" s="53">
        <v>800590270</v>
      </c>
      <c r="S33" s="111">
        <v>0</v>
      </c>
      <c r="T33" s="111">
        <v>0</v>
      </c>
      <c r="U33" s="111">
        <v>0</v>
      </c>
      <c r="V33" s="111">
        <v>0</v>
      </c>
      <c r="W33" s="111">
        <v>0</v>
      </c>
      <c r="X33" s="111">
        <v>0</v>
      </c>
      <c r="Y33" s="111">
        <v>0</v>
      </c>
    </row>
    <row r="34" spans="1:25" s="24" customFormat="1" x14ac:dyDescent="0.2">
      <c r="A34" s="26">
        <v>29</v>
      </c>
      <c r="B34" s="27">
        <v>23800</v>
      </c>
      <c r="C34" s="27" t="s">
        <v>354</v>
      </c>
      <c r="D34" s="27">
        <v>33358</v>
      </c>
      <c r="E34" s="70" t="s">
        <v>720</v>
      </c>
      <c r="F34" s="70" t="s">
        <v>721</v>
      </c>
      <c r="G34" s="27">
        <v>7000014108</v>
      </c>
      <c r="H34" s="51">
        <v>45485</v>
      </c>
      <c r="I34" s="51">
        <v>45483</v>
      </c>
      <c r="J34" s="71">
        <v>410224</v>
      </c>
      <c r="K34" s="111">
        <v>410224</v>
      </c>
      <c r="L34" s="110">
        <v>410224</v>
      </c>
      <c r="M34" s="52" t="s">
        <v>951</v>
      </c>
      <c r="N34" s="54">
        <v>45505</v>
      </c>
      <c r="O34" s="71">
        <v>397918</v>
      </c>
      <c r="P34" s="71">
        <v>8204</v>
      </c>
      <c r="Q34" s="71">
        <v>4102</v>
      </c>
      <c r="R34" s="53">
        <v>800590026</v>
      </c>
      <c r="S34" s="111">
        <v>0</v>
      </c>
      <c r="T34" s="111">
        <v>0</v>
      </c>
      <c r="U34" s="111">
        <v>0</v>
      </c>
      <c r="V34" s="111">
        <v>0</v>
      </c>
      <c r="W34" s="111">
        <v>0</v>
      </c>
      <c r="X34" s="111">
        <v>0</v>
      </c>
      <c r="Y34" s="111">
        <v>0</v>
      </c>
    </row>
    <row r="35" spans="1:25" s="24" customFormat="1" x14ac:dyDescent="0.2">
      <c r="A35" s="26">
        <v>30</v>
      </c>
      <c r="B35" s="27">
        <v>24166</v>
      </c>
      <c r="C35" s="27" t="s">
        <v>357</v>
      </c>
      <c r="D35" s="27">
        <v>33299</v>
      </c>
      <c r="E35" s="70" t="s">
        <v>662</v>
      </c>
      <c r="F35" s="70" t="s">
        <v>663</v>
      </c>
      <c r="G35" s="27">
        <v>7000016738</v>
      </c>
      <c r="H35" s="51">
        <v>45489</v>
      </c>
      <c r="I35" s="51">
        <v>45484</v>
      </c>
      <c r="J35" s="71">
        <v>49400</v>
      </c>
      <c r="K35" s="111">
        <v>49400</v>
      </c>
      <c r="L35" s="110">
        <v>49400</v>
      </c>
      <c r="M35" s="52" t="s">
        <v>951</v>
      </c>
      <c r="N35" s="54">
        <v>45505</v>
      </c>
      <c r="O35" s="71">
        <v>47918</v>
      </c>
      <c r="P35" s="71">
        <v>988</v>
      </c>
      <c r="Q35" s="71">
        <v>494</v>
      </c>
      <c r="R35" s="53">
        <v>800590270</v>
      </c>
      <c r="S35" s="111">
        <v>0</v>
      </c>
      <c r="T35" s="111">
        <v>0</v>
      </c>
      <c r="U35" s="111">
        <v>0</v>
      </c>
      <c r="V35" s="111">
        <v>0</v>
      </c>
      <c r="W35" s="111">
        <v>0</v>
      </c>
      <c r="X35" s="111">
        <v>0</v>
      </c>
      <c r="Y35" s="111">
        <v>0</v>
      </c>
    </row>
    <row r="36" spans="1:25" s="24" customFormat="1" x14ac:dyDescent="0.2">
      <c r="A36" s="26">
        <v>31</v>
      </c>
      <c r="B36" s="27">
        <v>25305</v>
      </c>
      <c r="C36" s="27" t="s">
        <v>368</v>
      </c>
      <c r="D36" s="27">
        <v>35562</v>
      </c>
      <c r="E36" s="70" t="s">
        <v>696</v>
      </c>
      <c r="F36" s="70" t="s">
        <v>697</v>
      </c>
      <c r="G36" s="27">
        <v>4200028191</v>
      </c>
      <c r="H36" s="51">
        <v>45497</v>
      </c>
      <c r="I36" s="51">
        <v>45492</v>
      </c>
      <c r="J36" s="71">
        <v>90400</v>
      </c>
      <c r="K36" s="111">
        <v>90400</v>
      </c>
      <c r="L36" s="110">
        <v>90400</v>
      </c>
      <c r="M36" s="52" t="s">
        <v>951</v>
      </c>
      <c r="N36" s="54">
        <v>45499</v>
      </c>
      <c r="O36" s="71">
        <v>87688</v>
      </c>
      <c r="P36" s="71">
        <v>1808</v>
      </c>
      <c r="Q36" s="71">
        <v>904</v>
      </c>
      <c r="R36" s="53">
        <v>800589581</v>
      </c>
      <c r="S36" s="111">
        <v>0</v>
      </c>
      <c r="T36" s="111">
        <v>0</v>
      </c>
      <c r="U36" s="111">
        <v>0</v>
      </c>
      <c r="V36" s="111">
        <v>0</v>
      </c>
      <c r="W36" s="111">
        <v>0</v>
      </c>
      <c r="X36" s="111">
        <v>0</v>
      </c>
      <c r="Y36" s="111">
        <v>0</v>
      </c>
    </row>
    <row r="37" spans="1:25" s="24" customFormat="1" x14ac:dyDescent="0.2">
      <c r="A37" s="26">
        <v>32</v>
      </c>
      <c r="B37" s="27">
        <v>28537</v>
      </c>
      <c r="C37" s="27" t="s">
        <v>382</v>
      </c>
      <c r="D37" s="27">
        <v>35435</v>
      </c>
      <c r="E37" s="70" t="s">
        <v>636</v>
      </c>
      <c r="F37" s="70" t="s">
        <v>637</v>
      </c>
      <c r="G37" s="27">
        <v>4200014933</v>
      </c>
      <c r="H37" s="51">
        <v>45531</v>
      </c>
      <c r="I37" s="51">
        <v>45512</v>
      </c>
      <c r="J37" s="71">
        <v>49400</v>
      </c>
      <c r="K37" s="111">
        <v>49400</v>
      </c>
      <c r="L37" s="110">
        <v>49400</v>
      </c>
      <c r="M37" s="52" t="s">
        <v>951</v>
      </c>
      <c r="N37" s="54">
        <v>45540</v>
      </c>
      <c r="O37" s="71">
        <v>47918</v>
      </c>
      <c r="P37" s="71">
        <v>988</v>
      </c>
      <c r="Q37" s="71">
        <v>494</v>
      </c>
      <c r="R37" s="53">
        <v>800595842</v>
      </c>
      <c r="S37" s="111">
        <v>0</v>
      </c>
      <c r="T37" s="111">
        <v>0</v>
      </c>
      <c r="U37" s="111">
        <v>0</v>
      </c>
      <c r="V37" s="111">
        <v>0</v>
      </c>
      <c r="W37" s="111">
        <v>0</v>
      </c>
      <c r="X37" s="111">
        <v>0</v>
      </c>
      <c r="Y37" s="111">
        <v>0</v>
      </c>
    </row>
    <row r="38" spans="1:25" s="24" customFormat="1" x14ac:dyDescent="0.2">
      <c r="A38" s="26">
        <v>33</v>
      </c>
      <c r="B38" s="27">
        <v>29419</v>
      </c>
      <c r="C38" s="27" t="s">
        <v>388</v>
      </c>
      <c r="D38" s="27">
        <v>35435</v>
      </c>
      <c r="E38" s="70" t="s">
        <v>636</v>
      </c>
      <c r="F38" s="70" t="s">
        <v>637</v>
      </c>
      <c r="G38" s="27">
        <v>4200014933</v>
      </c>
      <c r="H38" s="51">
        <v>45531</v>
      </c>
      <c r="I38" s="51">
        <v>45518</v>
      </c>
      <c r="J38" s="71">
        <v>71500</v>
      </c>
      <c r="K38" s="111">
        <v>71500</v>
      </c>
      <c r="L38" s="110">
        <v>71500</v>
      </c>
      <c r="M38" s="52" t="s">
        <v>951</v>
      </c>
      <c r="N38" s="54">
        <v>45540</v>
      </c>
      <c r="O38" s="71">
        <v>69355</v>
      </c>
      <c r="P38" s="71">
        <v>1430</v>
      </c>
      <c r="Q38" s="71">
        <v>715</v>
      </c>
      <c r="R38" s="53">
        <v>800595842</v>
      </c>
      <c r="S38" s="111">
        <v>0</v>
      </c>
      <c r="T38" s="111">
        <v>0</v>
      </c>
      <c r="U38" s="111">
        <v>0</v>
      </c>
      <c r="V38" s="111">
        <v>0</v>
      </c>
      <c r="W38" s="111">
        <v>0</v>
      </c>
      <c r="X38" s="111">
        <v>0</v>
      </c>
      <c r="Y38" s="111">
        <v>0</v>
      </c>
    </row>
    <row r="39" spans="1:25" s="24" customFormat="1" x14ac:dyDescent="0.2">
      <c r="A39" s="26">
        <v>34</v>
      </c>
      <c r="B39" s="27">
        <v>30461</v>
      </c>
      <c r="C39" s="27" t="s">
        <v>389</v>
      </c>
      <c r="D39" s="27">
        <v>35503</v>
      </c>
      <c r="E39" s="70" t="s">
        <v>674</v>
      </c>
      <c r="F39" s="70" t="s">
        <v>675</v>
      </c>
      <c r="G39" s="27">
        <v>4200018175</v>
      </c>
      <c r="H39" s="51">
        <v>45531</v>
      </c>
      <c r="I39" s="51">
        <v>45520</v>
      </c>
      <c r="J39" s="71">
        <v>71500</v>
      </c>
      <c r="K39" s="111">
        <v>71500</v>
      </c>
      <c r="L39" s="110">
        <v>71500</v>
      </c>
      <c r="M39" s="52" t="s">
        <v>951</v>
      </c>
      <c r="N39" s="54">
        <v>45540</v>
      </c>
      <c r="O39" s="71">
        <v>69355</v>
      </c>
      <c r="P39" s="71">
        <v>1430</v>
      </c>
      <c r="Q39" s="71">
        <v>715</v>
      </c>
      <c r="R39" s="53">
        <v>800595842</v>
      </c>
      <c r="S39" s="111">
        <v>0</v>
      </c>
      <c r="T39" s="111">
        <v>0</v>
      </c>
      <c r="U39" s="111">
        <v>0</v>
      </c>
      <c r="V39" s="111">
        <v>0</v>
      </c>
      <c r="W39" s="111">
        <v>0</v>
      </c>
      <c r="X39" s="111">
        <v>0</v>
      </c>
      <c r="Y39" s="111">
        <v>0</v>
      </c>
    </row>
    <row r="40" spans="1:25" s="24" customFormat="1" x14ac:dyDescent="0.2">
      <c r="A40" s="26">
        <v>35</v>
      </c>
      <c r="B40" s="27">
        <v>29888</v>
      </c>
      <c r="C40" s="27" t="s">
        <v>390</v>
      </c>
      <c r="D40" s="27">
        <v>35684</v>
      </c>
      <c r="E40" s="70" t="s">
        <v>770</v>
      </c>
      <c r="F40" s="70" t="s">
        <v>771</v>
      </c>
      <c r="G40" s="27">
        <v>4200017266</v>
      </c>
      <c r="H40" s="51">
        <v>45530</v>
      </c>
      <c r="I40" s="51">
        <v>45520</v>
      </c>
      <c r="J40" s="71">
        <v>606226</v>
      </c>
      <c r="K40" s="111">
        <v>606226</v>
      </c>
      <c r="L40" s="110">
        <v>606226</v>
      </c>
      <c r="M40" s="52" t="s">
        <v>951</v>
      </c>
      <c r="N40" s="54">
        <v>45548</v>
      </c>
      <c r="O40" s="71">
        <v>588039</v>
      </c>
      <c r="P40" s="71">
        <v>12125</v>
      </c>
      <c r="Q40" s="71">
        <v>6062</v>
      </c>
      <c r="R40" s="53">
        <v>800597002</v>
      </c>
      <c r="S40" s="111">
        <v>0</v>
      </c>
      <c r="T40" s="111">
        <v>0</v>
      </c>
      <c r="U40" s="111">
        <v>0</v>
      </c>
      <c r="V40" s="111">
        <v>0</v>
      </c>
      <c r="W40" s="111">
        <v>0</v>
      </c>
      <c r="X40" s="111">
        <v>0</v>
      </c>
      <c r="Y40" s="111">
        <v>0</v>
      </c>
    </row>
    <row r="41" spans="1:25" s="24" customFormat="1" x14ac:dyDescent="0.2">
      <c r="A41" s="26">
        <v>36</v>
      </c>
      <c r="B41" s="27">
        <v>30466</v>
      </c>
      <c r="C41" s="27" t="s">
        <v>394</v>
      </c>
      <c r="D41" s="27">
        <v>35522</v>
      </c>
      <c r="E41" s="70" t="s">
        <v>688</v>
      </c>
      <c r="F41" s="70" t="s">
        <v>689</v>
      </c>
      <c r="G41" s="27">
        <v>4200018635</v>
      </c>
      <c r="H41" s="51">
        <v>45531</v>
      </c>
      <c r="I41" s="51">
        <v>45524</v>
      </c>
      <c r="J41" s="71">
        <v>49400</v>
      </c>
      <c r="K41" s="111">
        <v>49400</v>
      </c>
      <c r="L41" s="110">
        <v>49400</v>
      </c>
      <c r="M41" s="52" t="s">
        <v>951</v>
      </c>
      <c r="N41" s="54">
        <v>45540</v>
      </c>
      <c r="O41" s="71">
        <v>47918</v>
      </c>
      <c r="P41" s="71">
        <v>988</v>
      </c>
      <c r="Q41" s="71">
        <v>494</v>
      </c>
      <c r="R41" s="53">
        <v>800595842</v>
      </c>
      <c r="S41" s="111">
        <v>0</v>
      </c>
      <c r="T41" s="111">
        <v>0</v>
      </c>
      <c r="U41" s="111">
        <v>0</v>
      </c>
      <c r="V41" s="111">
        <v>0</v>
      </c>
      <c r="W41" s="111">
        <v>0</v>
      </c>
      <c r="X41" s="111">
        <v>0</v>
      </c>
      <c r="Y41" s="111">
        <v>0</v>
      </c>
    </row>
    <row r="42" spans="1:25" s="24" customFormat="1" x14ac:dyDescent="0.2">
      <c r="A42" s="26">
        <v>37</v>
      </c>
      <c r="B42" s="27">
        <v>30019</v>
      </c>
      <c r="C42" s="27" t="s">
        <v>395</v>
      </c>
      <c r="D42" s="27">
        <v>35522</v>
      </c>
      <c r="E42" s="70" t="s">
        <v>688</v>
      </c>
      <c r="F42" s="70" t="s">
        <v>689</v>
      </c>
      <c r="G42" s="27">
        <v>4200018635</v>
      </c>
      <c r="H42" s="51">
        <v>45530</v>
      </c>
      <c r="I42" s="51">
        <v>45524</v>
      </c>
      <c r="J42" s="71">
        <v>69700</v>
      </c>
      <c r="K42" s="111">
        <v>69700</v>
      </c>
      <c r="L42" s="110">
        <v>69700</v>
      </c>
      <c r="M42" s="52" t="s">
        <v>951</v>
      </c>
      <c r="N42" s="54">
        <v>45539</v>
      </c>
      <c r="O42" s="71">
        <v>67609</v>
      </c>
      <c r="P42" s="71">
        <v>1394</v>
      </c>
      <c r="Q42" s="71">
        <v>697</v>
      </c>
      <c r="R42" s="53">
        <v>800595640</v>
      </c>
      <c r="S42" s="111">
        <v>0</v>
      </c>
      <c r="T42" s="111">
        <v>0</v>
      </c>
      <c r="U42" s="111">
        <v>0</v>
      </c>
      <c r="V42" s="111">
        <v>0</v>
      </c>
      <c r="W42" s="111">
        <v>0</v>
      </c>
      <c r="X42" s="111">
        <v>0</v>
      </c>
      <c r="Y42" s="111">
        <v>0</v>
      </c>
    </row>
    <row r="43" spans="1:25" s="24" customFormat="1" x14ac:dyDescent="0.2">
      <c r="A43" s="26">
        <v>38</v>
      </c>
      <c r="B43" s="27">
        <v>30015</v>
      </c>
      <c r="C43" s="27" t="s">
        <v>397</v>
      </c>
      <c r="D43" s="27">
        <v>35601</v>
      </c>
      <c r="E43" s="70" t="s">
        <v>564</v>
      </c>
      <c r="F43" s="70" t="s">
        <v>565</v>
      </c>
      <c r="G43" s="27">
        <v>4200029339</v>
      </c>
      <c r="H43" s="51">
        <v>45530</v>
      </c>
      <c r="I43" s="51">
        <v>45524</v>
      </c>
      <c r="J43" s="71">
        <v>139300</v>
      </c>
      <c r="K43" s="111">
        <v>139300</v>
      </c>
      <c r="L43" s="110">
        <v>139300</v>
      </c>
      <c r="M43" s="52" t="s">
        <v>951</v>
      </c>
      <c r="N43" s="54">
        <v>45539</v>
      </c>
      <c r="O43" s="71">
        <v>135121</v>
      </c>
      <c r="P43" s="71">
        <v>2786</v>
      </c>
      <c r="Q43" s="71">
        <v>1393</v>
      </c>
      <c r="R43" s="53">
        <v>800595640</v>
      </c>
      <c r="S43" s="111">
        <v>0</v>
      </c>
      <c r="T43" s="111">
        <v>0</v>
      </c>
      <c r="U43" s="111">
        <v>0</v>
      </c>
      <c r="V43" s="111">
        <v>0</v>
      </c>
      <c r="W43" s="111">
        <v>0</v>
      </c>
      <c r="X43" s="111">
        <v>0</v>
      </c>
      <c r="Y43" s="111">
        <v>0</v>
      </c>
    </row>
    <row r="44" spans="1:25" s="24" customFormat="1" x14ac:dyDescent="0.2">
      <c r="A44" s="26">
        <v>39</v>
      </c>
      <c r="B44" s="27">
        <v>30020</v>
      </c>
      <c r="C44" s="27" t="s">
        <v>398</v>
      </c>
      <c r="D44" s="27">
        <v>402175</v>
      </c>
      <c r="E44" s="70" t="s">
        <v>706</v>
      </c>
      <c r="F44" s="70" t="s">
        <v>707</v>
      </c>
      <c r="G44" s="27">
        <v>4800007674</v>
      </c>
      <c r="H44" s="51">
        <v>45530</v>
      </c>
      <c r="I44" s="51">
        <v>45524</v>
      </c>
      <c r="J44" s="71">
        <v>160100</v>
      </c>
      <c r="K44" s="111">
        <v>160100</v>
      </c>
      <c r="L44" s="110">
        <v>160100</v>
      </c>
      <c r="M44" s="52" t="s">
        <v>951</v>
      </c>
      <c r="N44" s="54">
        <v>45539</v>
      </c>
      <c r="O44" s="71">
        <v>155297</v>
      </c>
      <c r="P44" s="71">
        <v>3202</v>
      </c>
      <c r="Q44" s="71">
        <v>1601</v>
      </c>
      <c r="R44" s="53">
        <v>800595640</v>
      </c>
      <c r="S44" s="111">
        <v>0</v>
      </c>
      <c r="T44" s="111">
        <v>0</v>
      </c>
      <c r="U44" s="111">
        <v>0</v>
      </c>
      <c r="V44" s="111">
        <v>0</v>
      </c>
      <c r="W44" s="111">
        <v>0</v>
      </c>
      <c r="X44" s="111">
        <v>0</v>
      </c>
      <c r="Y44" s="111">
        <v>0</v>
      </c>
    </row>
    <row r="45" spans="1:25" s="24" customFormat="1" x14ac:dyDescent="0.2">
      <c r="A45" s="26">
        <v>40</v>
      </c>
      <c r="B45" s="27">
        <v>30889</v>
      </c>
      <c r="C45" s="27" t="s">
        <v>401</v>
      </c>
      <c r="D45" s="27">
        <v>35655</v>
      </c>
      <c r="E45" s="70" t="s">
        <v>760</v>
      </c>
      <c r="F45" s="70" t="s">
        <v>761</v>
      </c>
      <c r="G45" s="27">
        <v>4200025442</v>
      </c>
      <c r="H45" s="51">
        <v>45533</v>
      </c>
      <c r="I45" s="51">
        <v>45526</v>
      </c>
      <c r="J45" s="71">
        <v>71500</v>
      </c>
      <c r="K45" s="111">
        <v>71500</v>
      </c>
      <c r="L45" s="110">
        <v>71500</v>
      </c>
      <c r="M45" s="52" t="s">
        <v>951</v>
      </c>
      <c r="N45" s="54">
        <v>45544</v>
      </c>
      <c r="O45" s="71">
        <v>69355</v>
      </c>
      <c r="P45" s="71">
        <v>1430</v>
      </c>
      <c r="Q45" s="71">
        <v>715</v>
      </c>
      <c r="R45" s="53">
        <v>800596616</v>
      </c>
      <c r="S45" s="111">
        <v>0</v>
      </c>
      <c r="T45" s="111">
        <v>0</v>
      </c>
      <c r="U45" s="111">
        <v>0</v>
      </c>
      <c r="V45" s="111">
        <v>0</v>
      </c>
      <c r="W45" s="111">
        <v>0</v>
      </c>
      <c r="X45" s="111">
        <v>0</v>
      </c>
      <c r="Y45" s="111">
        <v>0</v>
      </c>
    </row>
    <row r="46" spans="1:25" s="24" customFormat="1" x14ac:dyDescent="0.2">
      <c r="A46" s="26">
        <v>41</v>
      </c>
      <c r="B46" s="27">
        <v>31643</v>
      </c>
      <c r="C46" s="27" t="s">
        <v>404</v>
      </c>
      <c r="D46" s="27">
        <v>35580</v>
      </c>
      <c r="E46" s="70" t="s">
        <v>786</v>
      </c>
      <c r="F46" s="70" t="s">
        <v>787</v>
      </c>
      <c r="G46" s="27">
        <v>4200015775</v>
      </c>
      <c r="H46" s="51">
        <v>45534</v>
      </c>
      <c r="I46" s="51">
        <v>45532</v>
      </c>
      <c r="J46" s="71">
        <v>1420000</v>
      </c>
      <c r="K46" s="111">
        <v>1420000</v>
      </c>
      <c r="L46" s="110">
        <v>1420000</v>
      </c>
      <c r="M46" s="52" t="s">
        <v>951</v>
      </c>
      <c r="N46" s="54">
        <v>45548</v>
      </c>
      <c r="O46" s="71">
        <v>1377400</v>
      </c>
      <c r="P46" s="71">
        <v>28400</v>
      </c>
      <c r="Q46" s="71">
        <v>14200</v>
      </c>
      <c r="R46" s="53">
        <v>800597002</v>
      </c>
      <c r="S46" s="111">
        <v>0</v>
      </c>
      <c r="T46" s="111">
        <v>0</v>
      </c>
      <c r="U46" s="111">
        <v>0</v>
      </c>
      <c r="V46" s="111">
        <v>0</v>
      </c>
      <c r="W46" s="111">
        <v>0</v>
      </c>
      <c r="X46" s="111">
        <v>0</v>
      </c>
      <c r="Y46" s="111">
        <v>0</v>
      </c>
    </row>
    <row r="47" spans="1:25" s="24" customFormat="1" x14ac:dyDescent="0.2">
      <c r="A47" s="26">
        <v>42</v>
      </c>
      <c r="B47" s="27">
        <v>27135</v>
      </c>
      <c r="C47" s="27" t="s">
        <v>358</v>
      </c>
      <c r="D47" s="27">
        <v>31498</v>
      </c>
      <c r="E47" s="70" t="s">
        <v>726</v>
      </c>
      <c r="F47" s="70" t="s">
        <v>727</v>
      </c>
      <c r="G47" s="27">
        <v>4350012786</v>
      </c>
      <c r="H47" s="51">
        <v>45512</v>
      </c>
      <c r="I47" s="51">
        <v>45498</v>
      </c>
      <c r="J47" s="71">
        <v>17000336</v>
      </c>
      <c r="K47" s="111">
        <v>17000336</v>
      </c>
      <c r="L47" s="110">
        <v>4616123</v>
      </c>
      <c r="M47" s="52" t="s">
        <v>951</v>
      </c>
      <c r="N47" s="54">
        <v>45530</v>
      </c>
      <c r="O47" s="71">
        <v>12012687</v>
      </c>
      <c r="P47" s="71">
        <v>247684</v>
      </c>
      <c r="Q47" s="71">
        <v>123842</v>
      </c>
      <c r="R47" s="53">
        <v>800593898</v>
      </c>
      <c r="S47" s="111">
        <v>0</v>
      </c>
      <c r="T47" s="111">
        <v>0</v>
      </c>
      <c r="U47" s="111">
        <v>4616123</v>
      </c>
      <c r="V47" s="111">
        <v>0</v>
      </c>
      <c r="W47" s="111">
        <v>0</v>
      </c>
      <c r="X47" s="111">
        <v>0</v>
      </c>
      <c r="Y47" s="111">
        <v>0</v>
      </c>
    </row>
    <row r="48" spans="1:25" s="24" customFormat="1" x14ac:dyDescent="0.2">
      <c r="A48" s="26">
        <v>43</v>
      </c>
      <c r="B48" s="27">
        <v>25139</v>
      </c>
      <c r="C48" s="27" t="s">
        <v>362</v>
      </c>
      <c r="D48" s="27">
        <v>35600</v>
      </c>
      <c r="E48" s="70" t="s">
        <v>734</v>
      </c>
      <c r="F48" s="70" t="s">
        <v>735</v>
      </c>
      <c r="G48" s="27">
        <v>4200028060</v>
      </c>
      <c r="H48" s="51">
        <v>45497</v>
      </c>
      <c r="I48" s="51">
        <v>45490</v>
      </c>
      <c r="J48" s="71">
        <v>16195435</v>
      </c>
      <c r="K48" s="111">
        <v>16195435</v>
      </c>
      <c r="L48" s="110">
        <v>3811222</v>
      </c>
      <c r="M48" s="52" t="s">
        <v>951</v>
      </c>
      <c r="N48" s="54">
        <v>45518</v>
      </c>
      <c r="O48" s="71">
        <v>12012687</v>
      </c>
      <c r="P48" s="71">
        <v>247684</v>
      </c>
      <c r="Q48" s="71">
        <v>123842</v>
      </c>
      <c r="R48" s="53">
        <v>800592316</v>
      </c>
      <c r="S48" s="111">
        <v>0</v>
      </c>
      <c r="T48" s="111">
        <v>0</v>
      </c>
      <c r="U48" s="111">
        <v>3811222</v>
      </c>
      <c r="V48" s="111">
        <v>0</v>
      </c>
      <c r="W48" s="111">
        <v>0</v>
      </c>
      <c r="X48" s="111">
        <v>0</v>
      </c>
      <c r="Y48" s="111">
        <v>0</v>
      </c>
    </row>
    <row r="49" spans="1:25" s="24" customFormat="1" x14ac:dyDescent="0.2">
      <c r="A49" s="26">
        <v>44</v>
      </c>
      <c r="B49" s="27">
        <v>27018</v>
      </c>
      <c r="C49" s="27" t="s">
        <v>377</v>
      </c>
      <c r="D49" s="27">
        <v>35642</v>
      </c>
      <c r="E49" s="70" t="s">
        <v>750</v>
      </c>
      <c r="F49" s="70" t="s">
        <v>751</v>
      </c>
      <c r="G49" s="27">
        <v>4200026748</v>
      </c>
      <c r="H49" s="51">
        <v>45512</v>
      </c>
      <c r="I49" s="51">
        <v>45494</v>
      </c>
      <c r="J49" s="71">
        <v>17001459</v>
      </c>
      <c r="K49" s="111">
        <v>17001459</v>
      </c>
      <c r="L49" s="110">
        <v>4617246</v>
      </c>
      <c r="M49" s="52" t="s">
        <v>951</v>
      </c>
      <c r="N49" s="54">
        <v>45527</v>
      </c>
      <c r="O49" s="71">
        <v>12012687</v>
      </c>
      <c r="P49" s="71">
        <v>247684</v>
      </c>
      <c r="Q49" s="71">
        <v>123842</v>
      </c>
      <c r="R49" s="53">
        <v>800593694</v>
      </c>
      <c r="S49" s="111">
        <v>0</v>
      </c>
      <c r="T49" s="111">
        <v>0</v>
      </c>
      <c r="U49" s="111">
        <v>4617246</v>
      </c>
      <c r="V49" s="111">
        <v>0</v>
      </c>
      <c r="W49" s="111">
        <v>0</v>
      </c>
      <c r="X49" s="111">
        <v>0</v>
      </c>
      <c r="Y49" s="111">
        <v>0</v>
      </c>
    </row>
    <row r="50" spans="1:25" s="24" customFormat="1" x14ac:dyDescent="0.2">
      <c r="A50" s="26">
        <v>45</v>
      </c>
      <c r="B50" s="27">
        <v>20655</v>
      </c>
      <c r="C50" s="27" t="s">
        <v>324</v>
      </c>
      <c r="D50" s="27">
        <v>33314</v>
      </c>
      <c r="E50" s="70" t="s">
        <v>676</v>
      </c>
      <c r="F50" s="70" t="s">
        <v>677</v>
      </c>
      <c r="G50" s="27">
        <v>7000013973</v>
      </c>
      <c r="H50" s="51">
        <v>45464</v>
      </c>
      <c r="I50" s="51">
        <v>45461</v>
      </c>
      <c r="J50" s="71">
        <v>480110</v>
      </c>
      <c r="K50" s="111">
        <v>480110</v>
      </c>
      <c r="L50" s="110">
        <v>480110</v>
      </c>
      <c r="M50" s="52" t="s">
        <v>905</v>
      </c>
      <c r="N50" s="54"/>
      <c r="O50" s="71">
        <v>0</v>
      </c>
      <c r="P50" s="71">
        <v>0</v>
      </c>
      <c r="Q50" s="71">
        <v>0</v>
      </c>
      <c r="R50" s="53">
        <v>0</v>
      </c>
      <c r="S50" s="111">
        <v>0</v>
      </c>
      <c r="T50" s="111">
        <v>0</v>
      </c>
      <c r="U50" s="111">
        <v>0</v>
      </c>
      <c r="V50" s="111">
        <v>480110</v>
      </c>
      <c r="W50" s="111">
        <v>0</v>
      </c>
      <c r="X50" s="111">
        <v>0</v>
      </c>
      <c r="Y50" s="111">
        <v>480110</v>
      </c>
    </row>
    <row r="51" spans="1:25" s="24" customFormat="1" x14ac:dyDescent="0.2">
      <c r="A51" s="26">
        <v>46</v>
      </c>
      <c r="B51" s="27">
        <v>18586</v>
      </c>
      <c r="C51" s="27" t="s">
        <v>315</v>
      </c>
      <c r="D51" s="27">
        <v>35466</v>
      </c>
      <c r="E51" s="70" t="s">
        <v>660</v>
      </c>
      <c r="F51" s="70" t="s">
        <v>661</v>
      </c>
      <c r="G51" s="27">
        <v>4200021273</v>
      </c>
      <c r="H51" s="51">
        <v>45456</v>
      </c>
      <c r="I51" s="51">
        <v>45446</v>
      </c>
      <c r="J51" s="71">
        <v>1773686</v>
      </c>
      <c r="K51" s="111">
        <v>1773686</v>
      </c>
      <c r="L51" s="110">
        <v>1773686</v>
      </c>
      <c r="M51" s="52" t="s">
        <v>896</v>
      </c>
      <c r="N51" s="54"/>
      <c r="O51" s="71">
        <v>0</v>
      </c>
      <c r="P51" s="71">
        <v>0</v>
      </c>
      <c r="Q51" s="71">
        <v>0</v>
      </c>
      <c r="R51" s="53">
        <v>0</v>
      </c>
      <c r="S51" s="111">
        <v>0</v>
      </c>
      <c r="T51" s="111">
        <v>0</v>
      </c>
      <c r="U51" s="111">
        <v>0</v>
      </c>
      <c r="V51" s="111">
        <v>1773686</v>
      </c>
      <c r="W51" s="111">
        <v>0</v>
      </c>
      <c r="X51" s="111">
        <v>0</v>
      </c>
      <c r="Y51" s="111">
        <v>1773686</v>
      </c>
    </row>
    <row r="52" spans="1:25" s="24" customFormat="1" x14ac:dyDescent="0.2">
      <c r="A52" s="26">
        <v>47</v>
      </c>
      <c r="B52" s="27">
        <v>25365</v>
      </c>
      <c r="C52" s="27" t="s">
        <v>340</v>
      </c>
      <c r="D52" s="27">
        <v>402175</v>
      </c>
      <c r="E52" s="70" t="s">
        <v>706</v>
      </c>
      <c r="F52" s="70" t="s">
        <v>707</v>
      </c>
      <c r="G52" s="27">
        <v>4800007674</v>
      </c>
      <c r="H52" s="51">
        <v>45499</v>
      </c>
      <c r="I52" s="51">
        <v>45475</v>
      </c>
      <c r="J52" s="71">
        <v>16999572</v>
      </c>
      <c r="K52" s="111">
        <v>16999572</v>
      </c>
      <c r="L52" s="110">
        <v>16999572</v>
      </c>
      <c r="M52" s="52" t="s">
        <v>918</v>
      </c>
      <c r="N52" s="54"/>
      <c r="O52" s="71">
        <v>0</v>
      </c>
      <c r="P52" s="71">
        <v>0</v>
      </c>
      <c r="Q52" s="71">
        <v>0</v>
      </c>
      <c r="R52" s="53">
        <v>0</v>
      </c>
      <c r="S52" s="111">
        <v>0</v>
      </c>
      <c r="T52" s="111">
        <v>0</v>
      </c>
      <c r="U52" s="111">
        <v>0</v>
      </c>
      <c r="V52" s="111">
        <v>16999572</v>
      </c>
      <c r="W52" s="111">
        <v>0</v>
      </c>
      <c r="X52" s="111">
        <v>0</v>
      </c>
      <c r="Y52" s="111">
        <v>16999572</v>
      </c>
    </row>
    <row r="53" spans="1:25" s="24" customFormat="1" x14ac:dyDescent="0.2">
      <c r="A53" s="26">
        <v>48</v>
      </c>
      <c r="B53" s="27">
        <v>20900</v>
      </c>
      <c r="C53" s="27" t="s">
        <v>329</v>
      </c>
      <c r="D53" s="27">
        <v>35504</v>
      </c>
      <c r="E53" s="70" t="s">
        <v>686</v>
      </c>
      <c r="F53" s="70" t="s">
        <v>687</v>
      </c>
      <c r="G53" s="27">
        <v>4200024656</v>
      </c>
      <c r="H53" s="51">
        <v>45467</v>
      </c>
      <c r="I53" s="51">
        <v>45462</v>
      </c>
      <c r="J53" s="71">
        <v>2230557</v>
      </c>
      <c r="K53" s="111">
        <v>2230557</v>
      </c>
      <c r="L53" s="110">
        <v>2230557</v>
      </c>
      <c r="M53" s="52" t="s">
        <v>910</v>
      </c>
      <c r="N53" s="54"/>
      <c r="O53" s="71">
        <v>0</v>
      </c>
      <c r="P53" s="71">
        <v>0</v>
      </c>
      <c r="Q53" s="71">
        <v>0</v>
      </c>
      <c r="R53" s="53">
        <v>0</v>
      </c>
      <c r="S53" s="111">
        <v>0</v>
      </c>
      <c r="T53" s="111">
        <v>0</v>
      </c>
      <c r="U53" s="111">
        <v>0</v>
      </c>
      <c r="V53" s="111">
        <v>2230557</v>
      </c>
      <c r="W53" s="111">
        <v>0</v>
      </c>
      <c r="X53" s="111">
        <v>0</v>
      </c>
      <c r="Y53" s="111">
        <v>2230557</v>
      </c>
    </row>
    <row r="54" spans="1:25" s="24" customFormat="1" x14ac:dyDescent="0.2">
      <c r="A54" s="26">
        <v>49</v>
      </c>
      <c r="B54" s="27">
        <v>20723</v>
      </c>
      <c r="C54" s="27" t="s">
        <v>313</v>
      </c>
      <c r="D54" s="27">
        <v>35445</v>
      </c>
      <c r="E54" s="70" t="s">
        <v>656</v>
      </c>
      <c r="F54" s="70" t="s">
        <v>657</v>
      </c>
      <c r="G54" s="27">
        <v>4200029510</v>
      </c>
      <c r="H54" s="51">
        <v>45468</v>
      </c>
      <c r="I54" s="51">
        <v>45450</v>
      </c>
      <c r="J54" s="71">
        <v>26751466</v>
      </c>
      <c r="K54" s="111">
        <v>26751466</v>
      </c>
      <c r="L54" s="110">
        <v>26751466</v>
      </c>
      <c r="M54" s="52" t="s">
        <v>894</v>
      </c>
      <c r="N54" s="54"/>
      <c r="O54" s="71">
        <v>0</v>
      </c>
      <c r="P54" s="71">
        <v>0</v>
      </c>
      <c r="Q54" s="71">
        <v>0</v>
      </c>
      <c r="R54" s="53">
        <v>0</v>
      </c>
      <c r="S54" s="111">
        <v>0</v>
      </c>
      <c r="T54" s="111">
        <v>0</v>
      </c>
      <c r="U54" s="111">
        <v>0</v>
      </c>
      <c r="V54" s="111">
        <v>26751466</v>
      </c>
      <c r="W54" s="111">
        <v>0</v>
      </c>
      <c r="X54" s="111">
        <v>0</v>
      </c>
      <c r="Y54" s="111">
        <v>26751466</v>
      </c>
    </row>
    <row r="55" spans="1:25" s="24" customFormat="1" x14ac:dyDescent="0.2">
      <c r="A55" s="26">
        <v>50</v>
      </c>
      <c r="B55" s="27">
        <v>21352</v>
      </c>
      <c r="C55" s="27" t="s">
        <v>330</v>
      </c>
      <c r="D55" s="27">
        <v>35522</v>
      </c>
      <c r="E55" s="70" t="s">
        <v>688</v>
      </c>
      <c r="F55" s="70" t="s">
        <v>689</v>
      </c>
      <c r="G55" s="27">
        <v>4200018635</v>
      </c>
      <c r="H55" s="51">
        <v>45470</v>
      </c>
      <c r="I55" s="51">
        <v>45465</v>
      </c>
      <c r="J55" s="71">
        <v>3107774</v>
      </c>
      <c r="K55" s="111">
        <v>3107774</v>
      </c>
      <c r="L55" s="110">
        <v>3107774</v>
      </c>
      <c r="M55" s="52" t="s">
        <v>911</v>
      </c>
      <c r="N55" s="54"/>
      <c r="O55" s="71">
        <v>0</v>
      </c>
      <c r="P55" s="71">
        <v>0</v>
      </c>
      <c r="Q55" s="71">
        <v>0</v>
      </c>
      <c r="R55" s="53">
        <v>0</v>
      </c>
      <c r="S55" s="111">
        <v>0</v>
      </c>
      <c r="T55" s="111">
        <v>0</v>
      </c>
      <c r="U55" s="111">
        <v>0</v>
      </c>
      <c r="V55" s="111">
        <v>3107774</v>
      </c>
      <c r="W55" s="111">
        <v>0</v>
      </c>
      <c r="X55" s="111">
        <v>0</v>
      </c>
      <c r="Y55" s="111">
        <v>3107774</v>
      </c>
    </row>
    <row r="56" spans="1:25" s="24" customFormat="1" x14ac:dyDescent="0.2">
      <c r="A56" s="26">
        <v>51</v>
      </c>
      <c r="B56" s="27">
        <v>19358</v>
      </c>
      <c r="C56" s="27" t="s">
        <v>317</v>
      </c>
      <c r="D56" s="27">
        <v>35471</v>
      </c>
      <c r="E56" s="70" t="s">
        <v>664</v>
      </c>
      <c r="F56" s="70" t="s">
        <v>665</v>
      </c>
      <c r="G56" s="27">
        <v>4200017087</v>
      </c>
      <c r="H56" s="51">
        <v>45456</v>
      </c>
      <c r="I56" s="51">
        <v>45453</v>
      </c>
      <c r="J56" s="71">
        <v>4153541</v>
      </c>
      <c r="K56" s="111">
        <v>4153541</v>
      </c>
      <c r="L56" s="110">
        <v>4153541</v>
      </c>
      <c r="M56" s="52" t="s">
        <v>898</v>
      </c>
      <c r="N56" s="54"/>
      <c r="O56" s="71">
        <v>0</v>
      </c>
      <c r="P56" s="71">
        <v>0</v>
      </c>
      <c r="Q56" s="71">
        <v>0</v>
      </c>
      <c r="R56" s="53">
        <v>0</v>
      </c>
      <c r="S56" s="111">
        <v>0</v>
      </c>
      <c r="T56" s="111">
        <v>0</v>
      </c>
      <c r="U56" s="111">
        <v>0</v>
      </c>
      <c r="V56" s="111">
        <v>4153541</v>
      </c>
      <c r="W56" s="111">
        <v>0</v>
      </c>
      <c r="X56" s="111">
        <v>0</v>
      </c>
      <c r="Y56" s="111">
        <v>4153541</v>
      </c>
    </row>
    <row r="57" spans="1:25" s="24" customFormat="1" x14ac:dyDescent="0.2">
      <c r="A57" s="26">
        <v>52</v>
      </c>
      <c r="B57" s="27">
        <v>20863</v>
      </c>
      <c r="C57" s="27" t="s">
        <v>323</v>
      </c>
      <c r="D57" s="27">
        <v>35503</v>
      </c>
      <c r="E57" s="70" t="s">
        <v>674</v>
      </c>
      <c r="F57" s="70" t="s">
        <v>675</v>
      </c>
      <c r="G57" s="27">
        <v>4200018175</v>
      </c>
      <c r="H57" s="51">
        <v>45467</v>
      </c>
      <c r="I57" s="51">
        <v>45458</v>
      </c>
      <c r="J57" s="71">
        <v>5203335</v>
      </c>
      <c r="K57" s="111">
        <v>5203335</v>
      </c>
      <c r="L57" s="110">
        <v>5203335</v>
      </c>
      <c r="M57" s="52" t="s">
        <v>904</v>
      </c>
      <c r="N57" s="54"/>
      <c r="O57" s="71">
        <v>0</v>
      </c>
      <c r="P57" s="71">
        <v>0</v>
      </c>
      <c r="Q57" s="71">
        <v>0</v>
      </c>
      <c r="R57" s="53">
        <v>0</v>
      </c>
      <c r="S57" s="111">
        <v>0</v>
      </c>
      <c r="T57" s="111">
        <v>0</v>
      </c>
      <c r="U57" s="111">
        <v>0</v>
      </c>
      <c r="V57" s="111">
        <v>5203335</v>
      </c>
      <c r="W57" s="111">
        <v>0</v>
      </c>
      <c r="X57" s="111">
        <v>0</v>
      </c>
      <c r="Y57" s="111">
        <v>5203335</v>
      </c>
    </row>
    <row r="58" spans="1:25" s="24" customFormat="1" x14ac:dyDescent="0.2">
      <c r="A58" s="26">
        <v>53</v>
      </c>
      <c r="B58" s="27">
        <v>21627</v>
      </c>
      <c r="C58" s="27" t="s">
        <v>332</v>
      </c>
      <c r="D58" s="27">
        <v>35375</v>
      </c>
      <c r="E58" s="70" t="s">
        <v>594</v>
      </c>
      <c r="F58" s="70" t="s">
        <v>595</v>
      </c>
      <c r="G58" s="27">
        <v>4200015886</v>
      </c>
      <c r="H58" s="51">
        <v>45470</v>
      </c>
      <c r="I58" s="51">
        <v>45468</v>
      </c>
      <c r="J58" s="71">
        <v>69700</v>
      </c>
      <c r="K58" s="111">
        <v>69700</v>
      </c>
      <c r="L58" s="110">
        <v>69700</v>
      </c>
      <c r="M58" s="52" t="s">
        <v>913</v>
      </c>
      <c r="N58" s="54"/>
      <c r="O58" s="71">
        <v>0</v>
      </c>
      <c r="P58" s="71">
        <v>0</v>
      </c>
      <c r="Q58" s="71">
        <v>0</v>
      </c>
      <c r="R58" s="53">
        <v>0</v>
      </c>
      <c r="S58" s="111">
        <v>0</v>
      </c>
      <c r="T58" s="111">
        <v>0</v>
      </c>
      <c r="U58" s="111">
        <v>0</v>
      </c>
      <c r="V58" s="111">
        <v>69700</v>
      </c>
      <c r="W58" s="111">
        <v>0</v>
      </c>
      <c r="X58" s="111">
        <v>0</v>
      </c>
      <c r="Y58" s="111">
        <v>69700</v>
      </c>
    </row>
    <row r="59" spans="1:25" s="24" customFormat="1" x14ac:dyDescent="0.2">
      <c r="A59" s="26">
        <v>54</v>
      </c>
      <c r="B59" s="27">
        <v>19464</v>
      </c>
      <c r="C59" s="27" t="s">
        <v>319</v>
      </c>
      <c r="D59" s="27">
        <v>35472</v>
      </c>
      <c r="E59" s="70" t="s">
        <v>668</v>
      </c>
      <c r="F59" s="70" t="s">
        <v>669</v>
      </c>
      <c r="G59" s="27">
        <v>4200019453</v>
      </c>
      <c r="H59" s="51">
        <v>45456</v>
      </c>
      <c r="I59" s="51">
        <v>45453</v>
      </c>
      <c r="J59" s="71">
        <v>709033</v>
      </c>
      <c r="K59" s="111">
        <v>709033</v>
      </c>
      <c r="L59" s="110">
        <v>709033</v>
      </c>
      <c r="M59" s="52" t="s">
        <v>900</v>
      </c>
      <c r="N59" s="54"/>
      <c r="O59" s="71">
        <v>0</v>
      </c>
      <c r="P59" s="71">
        <v>0</v>
      </c>
      <c r="Q59" s="71">
        <v>0</v>
      </c>
      <c r="R59" s="53">
        <v>0</v>
      </c>
      <c r="S59" s="111">
        <v>0</v>
      </c>
      <c r="T59" s="111">
        <v>0</v>
      </c>
      <c r="U59" s="111">
        <v>0</v>
      </c>
      <c r="V59" s="111">
        <v>709033</v>
      </c>
      <c r="W59" s="111">
        <v>0</v>
      </c>
      <c r="X59" s="111">
        <v>0</v>
      </c>
      <c r="Y59" s="111">
        <v>709033</v>
      </c>
    </row>
    <row r="60" spans="1:25" s="24" customFormat="1" x14ac:dyDescent="0.2">
      <c r="A60" s="26">
        <v>55</v>
      </c>
      <c r="B60" s="27">
        <v>27899</v>
      </c>
      <c r="C60" s="27" t="s">
        <v>379</v>
      </c>
      <c r="D60" s="27">
        <v>35645</v>
      </c>
      <c r="E60" s="70" t="s">
        <v>754</v>
      </c>
      <c r="F60" s="70" t="s">
        <v>755</v>
      </c>
      <c r="G60" s="27">
        <v>4200026362</v>
      </c>
      <c r="H60" s="51">
        <v>45517</v>
      </c>
      <c r="I60" s="51">
        <v>45509</v>
      </c>
      <c r="J60" s="71">
        <v>487173</v>
      </c>
      <c r="K60" s="111">
        <v>487173</v>
      </c>
      <c r="L60" s="110">
        <v>487173</v>
      </c>
      <c r="M60" s="52" t="s">
        <v>939</v>
      </c>
      <c r="N60" s="54"/>
      <c r="O60" s="71">
        <v>0</v>
      </c>
      <c r="P60" s="71">
        <v>0</v>
      </c>
      <c r="Q60" s="71">
        <v>0</v>
      </c>
      <c r="R60" s="53">
        <v>0</v>
      </c>
      <c r="S60" s="111">
        <v>0</v>
      </c>
      <c r="T60" s="111">
        <v>0</v>
      </c>
      <c r="U60" s="111">
        <v>0</v>
      </c>
      <c r="V60" s="111">
        <v>487173</v>
      </c>
      <c r="W60" s="111">
        <v>0</v>
      </c>
      <c r="X60" s="111">
        <v>0</v>
      </c>
      <c r="Y60" s="111">
        <v>487173</v>
      </c>
    </row>
    <row r="61" spans="1:25" s="24" customFormat="1" x14ac:dyDescent="0.2">
      <c r="A61" s="26">
        <v>56</v>
      </c>
      <c r="B61" s="27">
        <v>28719</v>
      </c>
      <c r="C61" s="27" t="s">
        <v>383</v>
      </c>
      <c r="D61" s="27">
        <v>35655</v>
      </c>
      <c r="E61" s="70" t="s">
        <v>760</v>
      </c>
      <c r="F61" s="70" t="s">
        <v>761</v>
      </c>
      <c r="G61" s="27">
        <v>4200025442</v>
      </c>
      <c r="H61" s="51">
        <v>45524</v>
      </c>
      <c r="I61" s="51">
        <v>45513</v>
      </c>
      <c r="J61" s="71">
        <v>1979648</v>
      </c>
      <c r="K61" s="111">
        <v>1979648</v>
      </c>
      <c r="L61" s="110">
        <v>1979648</v>
      </c>
      <c r="M61" s="52" t="s">
        <v>941</v>
      </c>
      <c r="N61" s="54"/>
      <c r="O61" s="71">
        <v>0</v>
      </c>
      <c r="P61" s="71">
        <v>0</v>
      </c>
      <c r="Q61" s="71">
        <v>0</v>
      </c>
      <c r="R61" s="53">
        <v>0</v>
      </c>
      <c r="S61" s="111">
        <v>0</v>
      </c>
      <c r="T61" s="111">
        <v>0</v>
      </c>
      <c r="U61" s="111">
        <v>0</v>
      </c>
      <c r="V61" s="111">
        <v>1979648</v>
      </c>
      <c r="W61" s="111">
        <v>0</v>
      </c>
      <c r="X61" s="111">
        <v>0</v>
      </c>
      <c r="Y61" s="111">
        <v>1979648</v>
      </c>
    </row>
    <row r="62" spans="1:25" s="24" customFormat="1" x14ac:dyDescent="0.2">
      <c r="A62" s="26">
        <v>57</v>
      </c>
      <c r="B62" s="27">
        <v>18734</v>
      </c>
      <c r="C62" s="27" t="s">
        <v>314</v>
      </c>
      <c r="D62" s="27">
        <v>35459</v>
      </c>
      <c r="E62" s="70" t="s">
        <v>658</v>
      </c>
      <c r="F62" s="70" t="s">
        <v>659</v>
      </c>
      <c r="G62" s="27">
        <v>4200017148</v>
      </c>
      <c r="H62" s="51">
        <v>45450</v>
      </c>
      <c r="I62" s="51">
        <v>45447</v>
      </c>
      <c r="J62" s="71">
        <v>2986862</v>
      </c>
      <c r="K62" s="111">
        <v>2986862</v>
      </c>
      <c r="L62" s="110">
        <v>2986862</v>
      </c>
      <c r="M62" s="52" t="s">
        <v>895</v>
      </c>
      <c r="N62" s="54"/>
      <c r="O62" s="71">
        <v>0</v>
      </c>
      <c r="P62" s="71">
        <v>0</v>
      </c>
      <c r="Q62" s="71">
        <v>0</v>
      </c>
      <c r="R62" s="53">
        <v>0</v>
      </c>
      <c r="S62" s="111">
        <v>0</v>
      </c>
      <c r="T62" s="111">
        <v>0</v>
      </c>
      <c r="U62" s="111">
        <v>0</v>
      </c>
      <c r="V62" s="111">
        <v>2986862</v>
      </c>
      <c r="W62" s="111">
        <v>0</v>
      </c>
      <c r="X62" s="111">
        <v>0</v>
      </c>
      <c r="Y62" s="111">
        <v>2986862</v>
      </c>
    </row>
    <row r="63" spans="1:25" s="24" customFormat="1" x14ac:dyDescent="0.2">
      <c r="A63" s="26">
        <v>58</v>
      </c>
      <c r="B63" s="27">
        <v>28459</v>
      </c>
      <c r="C63" s="27" t="s">
        <v>385</v>
      </c>
      <c r="D63" s="27">
        <v>34679</v>
      </c>
      <c r="E63" s="70" t="s">
        <v>764</v>
      </c>
      <c r="F63" s="70" t="s">
        <v>765</v>
      </c>
      <c r="G63" s="27">
        <v>4200005832</v>
      </c>
      <c r="H63" s="51">
        <v>45518</v>
      </c>
      <c r="I63" s="51">
        <v>45514</v>
      </c>
      <c r="J63" s="71">
        <v>8635816</v>
      </c>
      <c r="K63" s="111">
        <v>8635816</v>
      </c>
      <c r="L63" s="110">
        <v>1999041</v>
      </c>
      <c r="M63" s="52" t="s">
        <v>943</v>
      </c>
      <c r="N63" s="54">
        <v>45532</v>
      </c>
      <c r="O63" s="71">
        <v>6437671</v>
      </c>
      <c r="P63" s="71">
        <v>132736</v>
      </c>
      <c r="Q63" s="71">
        <v>66368</v>
      </c>
      <c r="R63" s="53">
        <v>800594378</v>
      </c>
      <c r="S63" s="111">
        <v>1999041</v>
      </c>
      <c r="T63" s="111">
        <v>0</v>
      </c>
      <c r="U63" s="111">
        <v>0</v>
      </c>
      <c r="V63" s="111">
        <v>0</v>
      </c>
      <c r="W63" s="111">
        <v>0</v>
      </c>
      <c r="X63" s="111">
        <v>0</v>
      </c>
      <c r="Y63" s="111">
        <v>1999041</v>
      </c>
    </row>
    <row r="64" spans="1:25" s="24" customFormat="1" x14ac:dyDescent="0.2">
      <c r="A64" s="26">
        <v>59</v>
      </c>
      <c r="B64" s="27">
        <v>26127</v>
      </c>
      <c r="C64" s="27" t="s">
        <v>367</v>
      </c>
      <c r="D64" s="27">
        <v>30671</v>
      </c>
      <c r="E64" s="70" t="s">
        <v>682</v>
      </c>
      <c r="F64" s="70" t="s">
        <v>683</v>
      </c>
      <c r="G64" s="27">
        <v>4300003655</v>
      </c>
      <c r="H64" s="51">
        <v>45503</v>
      </c>
      <c r="I64" s="51">
        <v>45492</v>
      </c>
      <c r="J64" s="71">
        <v>1226091</v>
      </c>
      <c r="K64" s="111">
        <v>1226091</v>
      </c>
      <c r="L64" s="110">
        <v>1226091</v>
      </c>
      <c r="M64" s="52" t="s">
        <v>930</v>
      </c>
      <c r="N64" s="54"/>
      <c r="O64" s="71">
        <v>0</v>
      </c>
      <c r="P64" s="71">
        <v>0</v>
      </c>
      <c r="Q64" s="71">
        <v>0</v>
      </c>
      <c r="R64" s="53">
        <v>0</v>
      </c>
      <c r="S64" s="111">
        <v>1226091</v>
      </c>
      <c r="T64" s="111">
        <v>0</v>
      </c>
      <c r="U64" s="111">
        <v>0</v>
      </c>
      <c r="V64" s="111">
        <v>0</v>
      </c>
      <c r="W64" s="111">
        <v>0</v>
      </c>
      <c r="X64" s="111">
        <v>0</v>
      </c>
      <c r="Y64" s="111">
        <v>1226091</v>
      </c>
    </row>
    <row r="65" spans="1:25" s="24" customFormat="1" x14ac:dyDescent="0.2">
      <c r="A65" s="26">
        <v>60</v>
      </c>
      <c r="B65" s="27">
        <v>18058</v>
      </c>
      <c r="C65" s="27" t="s">
        <v>307</v>
      </c>
      <c r="D65" s="27">
        <v>30771</v>
      </c>
      <c r="E65" s="70" t="s">
        <v>644</v>
      </c>
      <c r="F65" s="70" t="s">
        <v>645</v>
      </c>
      <c r="G65" s="27">
        <v>9950013170</v>
      </c>
      <c r="H65" s="51">
        <v>45449</v>
      </c>
      <c r="I65" s="51">
        <v>45441</v>
      </c>
      <c r="J65" s="71">
        <v>281144</v>
      </c>
      <c r="K65" s="111">
        <v>281144</v>
      </c>
      <c r="L65" s="110">
        <v>148700</v>
      </c>
      <c r="M65" s="52" t="s">
        <v>889</v>
      </c>
      <c r="N65" s="54">
        <v>45467</v>
      </c>
      <c r="O65" s="71">
        <v>128471</v>
      </c>
      <c r="P65" s="71">
        <v>2649</v>
      </c>
      <c r="Q65" s="71">
        <v>1324</v>
      </c>
      <c r="R65" s="53">
        <v>800583641</v>
      </c>
      <c r="S65" s="111">
        <v>148700</v>
      </c>
      <c r="T65" s="111">
        <v>0</v>
      </c>
      <c r="U65" s="111">
        <v>0</v>
      </c>
      <c r="V65" s="111">
        <v>0</v>
      </c>
      <c r="W65" s="111">
        <v>0</v>
      </c>
      <c r="X65" s="111">
        <v>0</v>
      </c>
      <c r="Y65" s="111">
        <v>148700</v>
      </c>
    </row>
    <row r="66" spans="1:25" s="24" customFormat="1" x14ac:dyDescent="0.2">
      <c r="A66" s="26">
        <v>61</v>
      </c>
      <c r="B66" s="27">
        <v>23198</v>
      </c>
      <c r="C66" s="27" t="s">
        <v>349</v>
      </c>
      <c r="D66" s="27">
        <v>31122</v>
      </c>
      <c r="E66" s="70" t="s">
        <v>670</v>
      </c>
      <c r="F66" s="70" t="s">
        <v>671</v>
      </c>
      <c r="G66" s="27">
        <v>9950009450</v>
      </c>
      <c r="H66" s="51">
        <v>45482</v>
      </c>
      <c r="I66" s="51">
        <v>45479</v>
      </c>
      <c r="J66" s="71">
        <v>1466026</v>
      </c>
      <c r="K66" s="111">
        <v>1466026</v>
      </c>
      <c r="L66" s="110">
        <v>1466026</v>
      </c>
      <c r="M66" s="52" t="s">
        <v>923</v>
      </c>
      <c r="N66" s="54">
        <v>45499</v>
      </c>
      <c r="O66" s="71">
        <v>134564</v>
      </c>
      <c r="P66" s="71">
        <v>2775</v>
      </c>
      <c r="Q66" s="71">
        <v>1387</v>
      </c>
      <c r="R66" s="53">
        <v>800589333</v>
      </c>
      <c r="S66" s="111">
        <v>1327300</v>
      </c>
      <c r="T66" s="111">
        <v>0</v>
      </c>
      <c r="U66" s="111">
        <v>0</v>
      </c>
      <c r="V66" s="111">
        <v>0</v>
      </c>
      <c r="W66" s="111">
        <v>0</v>
      </c>
      <c r="X66" s="111">
        <v>0</v>
      </c>
      <c r="Y66" s="111">
        <v>1327300</v>
      </c>
    </row>
    <row r="67" spans="1:25" s="24" customFormat="1" x14ac:dyDescent="0.2">
      <c r="A67" s="26">
        <v>62</v>
      </c>
      <c r="B67" s="27">
        <v>25197</v>
      </c>
      <c r="C67" s="27" t="s">
        <v>369</v>
      </c>
      <c r="D67" s="27">
        <v>35601</v>
      </c>
      <c r="E67" s="70" t="s">
        <v>564</v>
      </c>
      <c r="F67" s="70" t="s">
        <v>565</v>
      </c>
      <c r="G67" s="27">
        <v>4200029339</v>
      </c>
      <c r="H67" s="51">
        <v>45497</v>
      </c>
      <c r="I67" s="51">
        <v>45492</v>
      </c>
      <c r="J67" s="71">
        <v>551513</v>
      </c>
      <c r="K67" s="111">
        <v>551513</v>
      </c>
      <c r="L67" s="110">
        <v>396700</v>
      </c>
      <c r="M67" s="52" t="s">
        <v>931</v>
      </c>
      <c r="N67" s="54">
        <v>45516</v>
      </c>
      <c r="O67" s="71">
        <v>150169</v>
      </c>
      <c r="P67" s="71">
        <v>3096</v>
      </c>
      <c r="Q67" s="71">
        <v>1548</v>
      </c>
      <c r="R67" s="53">
        <v>800591795</v>
      </c>
      <c r="S67" s="111">
        <v>396700</v>
      </c>
      <c r="T67" s="111">
        <v>0</v>
      </c>
      <c r="U67" s="111">
        <v>0</v>
      </c>
      <c r="V67" s="111">
        <v>0</v>
      </c>
      <c r="W67" s="111">
        <v>0</v>
      </c>
      <c r="X67" s="111">
        <v>0</v>
      </c>
      <c r="Y67" s="111">
        <v>396700</v>
      </c>
    </row>
    <row r="68" spans="1:25" s="24" customFormat="1" x14ac:dyDescent="0.2">
      <c r="A68" s="26">
        <v>63</v>
      </c>
      <c r="B68" s="27">
        <v>22341</v>
      </c>
      <c r="C68" s="27" t="s">
        <v>337</v>
      </c>
      <c r="D68" s="27">
        <v>35532</v>
      </c>
      <c r="E68" s="70" t="s">
        <v>700</v>
      </c>
      <c r="F68" s="70" t="s">
        <v>701</v>
      </c>
      <c r="G68" s="27">
        <v>4200019969</v>
      </c>
      <c r="H68" s="51">
        <v>45477</v>
      </c>
      <c r="I68" s="51">
        <v>45471</v>
      </c>
      <c r="J68" s="71">
        <v>318548</v>
      </c>
      <c r="K68" s="111">
        <v>318548</v>
      </c>
      <c r="L68" s="110">
        <v>318548</v>
      </c>
      <c r="M68" s="52" t="s">
        <v>891</v>
      </c>
      <c r="N68" s="54">
        <v>45492</v>
      </c>
      <c r="O68" s="71">
        <v>164753</v>
      </c>
      <c r="P68" s="71">
        <v>3397</v>
      </c>
      <c r="Q68" s="71">
        <v>1698</v>
      </c>
      <c r="R68" s="53">
        <v>800588469</v>
      </c>
      <c r="S68" s="111">
        <v>148700</v>
      </c>
      <c r="T68" s="111">
        <v>0</v>
      </c>
      <c r="U68" s="111">
        <v>0</v>
      </c>
      <c r="V68" s="111">
        <v>0</v>
      </c>
      <c r="W68" s="111">
        <v>0</v>
      </c>
      <c r="X68" s="111">
        <v>0</v>
      </c>
      <c r="Y68" s="111">
        <v>148700</v>
      </c>
    </row>
    <row r="69" spans="1:25" s="24" customFormat="1" x14ac:dyDescent="0.2">
      <c r="A69" s="26">
        <v>64</v>
      </c>
      <c r="B69" s="27">
        <v>28135</v>
      </c>
      <c r="C69" s="27" t="s">
        <v>380</v>
      </c>
      <c r="D69" s="27">
        <v>35647</v>
      </c>
      <c r="E69" s="70" t="s">
        <v>756</v>
      </c>
      <c r="F69" s="70" t="s">
        <v>757</v>
      </c>
      <c r="G69" s="27">
        <v>4200026718</v>
      </c>
      <c r="H69" s="51">
        <v>45517</v>
      </c>
      <c r="I69" s="51">
        <v>45510</v>
      </c>
      <c r="J69" s="71">
        <v>331405</v>
      </c>
      <c r="K69" s="111">
        <v>331405</v>
      </c>
      <c r="L69" s="110">
        <v>331405</v>
      </c>
      <c r="M69" s="52" t="s">
        <v>891</v>
      </c>
      <c r="N69" s="54">
        <v>45539</v>
      </c>
      <c r="O69" s="71">
        <v>177224</v>
      </c>
      <c r="P69" s="71">
        <v>3654</v>
      </c>
      <c r="Q69" s="71">
        <v>1827</v>
      </c>
      <c r="R69" s="53">
        <v>800595640</v>
      </c>
      <c r="S69" s="111">
        <v>148700</v>
      </c>
      <c r="T69" s="111">
        <v>0</v>
      </c>
      <c r="U69" s="111">
        <v>0</v>
      </c>
      <c r="V69" s="111">
        <v>0</v>
      </c>
      <c r="W69" s="111">
        <v>0</v>
      </c>
      <c r="X69" s="111">
        <v>0</v>
      </c>
      <c r="Y69" s="111">
        <v>148700</v>
      </c>
    </row>
    <row r="70" spans="1:25" s="24" customFormat="1" x14ac:dyDescent="0.2">
      <c r="A70" s="26">
        <v>65</v>
      </c>
      <c r="B70" s="27">
        <v>19787</v>
      </c>
      <c r="C70" s="27" t="s">
        <v>321</v>
      </c>
      <c r="D70" s="27">
        <v>35445</v>
      </c>
      <c r="E70" s="70" t="s">
        <v>656</v>
      </c>
      <c r="F70" s="70" t="s">
        <v>657</v>
      </c>
      <c r="G70" s="27">
        <v>4200029510</v>
      </c>
      <c r="H70" s="51">
        <v>45460</v>
      </c>
      <c r="I70" s="51">
        <v>45456</v>
      </c>
      <c r="J70" s="71">
        <v>363596</v>
      </c>
      <c r="K70" s="111">
        <v>363596</v>
      </c>
      <c r="L70" s="110">
        <v>148700</v>
      </c>
      <c r="M70" s="52" t="s">
        <v>902</v>
      </c>
      <c r="N70" s="54">
        <v>45475</v>
      </c>
      <c r="O70" s="71">
        <v>208449</v>
      </c>
      <c r="P70" s="71">
        <v>4298</v>
      </c>
      <c r="Q70" s="71">
        <v>2149</v>
      </c>
      <c r="R70" s="53">
        <v>800585181</v>
      </c>
      <c r="S70" s="111">
        <v>148700</v>
      </c>
      <c r="T70" s="111">
        <v>0</v>
      </c>
      <c r="U70" s="111">
        <v>0</v>
      </c>
      <c r="V70" s="111">
        <v>0</v>
      </c>
      <c r="W70" s="111">
        <v>0</v>
      </c>
      <c r="X70" s="111">
        <v>0</v>
      </c>
      <c r="Y70" s="111">
        <v>148700</v>
      </c>
    </row>
    <row r="71" spans="1:25" s="24" customFormat="1" x14ac:dyDescent="0.2">
      <c r="A71" s="26">
        <v>66</v>
      </c>
      <c r="B71" s="27">
        <v>30634</v>
      </c>
      <c r="C71" s="27" t="s">
        <v>393</v>
      </c>
      <c r="D71" s="27">
        <v>35689</v>
      </c>
      <c r="E71" s="70" t="s">
        <v>776</v>
      </c>
      <c r="F71" s="70" t="s">
        <v>777</v>
      </c>
      <c r="G71" s="27">
        <v>4200010890</v>
      </c>
      <c r="H71" s="51">
        <v>45531</v>
      </c>
      <c r="I71" s="51">
        <v>45524</v>
      </c>
      <c r="J71" s="71">
        <v>367399</v>
      </c>
      <c r="K71" s="111">
        <v>367399</v>
      </c>
      <c r="L71" s="110">
        <v>367399</v>
      </c>
      <c r="M71" s="52" t="s">
        <v>891</v>
      </c>
      <c r="N71" s="54">
        <v>45548</v>
      </c>
      <c r="O71" s="71">
        <v>212138</v>
      </c>
      <c r="P71" s="71">
        <v>4374</v>
      </c>
      <c r="Q71" s="71">
        <v>2187</v>
      </c>
      <c r="R71" s="53">
        <v>800597245</v>
      </c>
      <c r="S71" s="111">
        <v>148700</v>
      </c>
      <c r="T71" s="111">
        <v>0</v>
      </c>
      <c r="U71" s="111">
        <v>0</v>
      </c>
      <c r="V71" s="111">
        <v>0</v>
      </c>
      <c r="W71" s="111">
        <v>0</v>
      </c>
      <c r="X71" s="111">
        <v>0</v>
      </c>
      <c r="Y71" s="111">
        <v>148700</v>
      </c>
    </row>
    <row r="72" spans="1:25" s="24" customFormat="1" x14ac:dyDescent="0.2">
      <c r="A72" s="26">
        <v>67</v>
      </c>
      <c r="B72" s="27">
        <v>21233</v>
      </c>
      <c r="C72" s="27" t="s">
        <v>331</v>
      </c>
      <c r="D72" s="27">
        <v>31065</v>
      </c>
      <c r="E72" s="70" t="s">
        <v>690</v>
      </c>
      <c r="F72" s="70" t="s">
        <v>691</v>
      </c>
      <c r="G72" s="27">
        <v>9800007720</v>
      </c>
      <c r="H72" s="51">
        <v>45468</v>
      </c>
      <c r="I72" s="51">
        <v>45465</v>
      </c>
      <c r="J72" s="71">
        <v>387483</v>
      </c>
      <c r="K72" s="111">
        <v>387483</v>
      </c>
      <c r="L72" s="110">
        <v>159200</v>
      </c>
      <c r="M72" s="52" t="s">
        <v>912</v>
      </c>
      <c r="N72" s="54">
        <v>45484</v>
      </c>
      <c r="O72" s="71">
        <v>221434</v>
      </c>
      <c r="P72" s="71">
        <v>4566</v>
      </c>
      <c r="Q72" s="71">
        <v>2283</v>
      </c>
      <c r="R72" s="53">
        <v>800586760</v>
      </c>
      <c r="S72" s="111">
        <v>159200</v>
      </c>
      <c r="T72" s="111">
        <v>0</v>
      </c>
      <c r="U72" s="111">
        <v>0</v>
      </c>
      <c r="V72" s="111">
        <v>0</v>
      </c>
      <c r="W72" s="111">
        <v>0</v>
      </c>
      <c r="X72" s="111">
        <v>0</v>
      </c>
      <c r="Y72" s="111">
        <v>159200</v>
      </c>
    </row>
    <row r="73" spans="1:25" s="24" customFormat="1" x14ac:dyDescent="0.2">
      <c r="A73" s="26">
        <v>68</v>
      </c>
      <c r="B73" s="27">
        <v>30761</v>
      </c>
      <c r="C73" s="27" t="s">
        <v>400</v>
      </c>
      <c r="D73" s="27">
        <v>35690</v>
      </c>
      <c r="E73" s="70" t="s">
        <v>780</v>
      </c>
      <c r="F73" s="70" t="s">
        <v>781</v>
      </c>
      <c r="G73" s="27">
        <v>4200025214</v>
      </c>
      <c r="H73" s="51">
        <v>45532</v>
      </c>
      <c r="I73" s="51">
        <v>45525</v>
      </c>
      <c r="J73" s="71">
        <v>969705</v>
      </c>
      <c r="K73" s="111">
        <v>969705</v>
      </c>
      <c r="L73" s="110">
        <v>969705</v>
      </c>
      <c r="M73" s="52" t="s">
        <v>948</v>
      </c>
      <c r="N73" s="54">
        <v>45548</v>
      </c>
      <c r="O73" s="71">
        <v>233775</v>
      </c>
      <c r="P73" s="71">
        <v>4820</v>
      </c>
      <c r="Q73" s="71">
        <v>2410</v>
      </c>
      <c r="R73" s="53">
        <v>800597463</v>
      </c>
      <c r="S73" s="111">
        <v>728700</v>
      </c>
      <c r="T73" s="111">
        <v>0</v>
      </c>
      <c r="U73" s="111">
        <v>0</v>
      </c>
      <c r="V73" s="111">
        <v>0</v>
      </c>
      <c r="W73" s="111">
        <v>0</v>
      </c>
      <c r="X73" s="111">
        <v>0</v>
      </c>
      <c r="Y73" s="111">
        <v>728700</v>
      </c>
    </row>
    <row r="74" spans="1:25" s="24" customFormat="1" x14ac:dyDescent="0.2">
      <c r="A74" s="26">
        <v>69</v>
      </c>
      <c r="B74" s="27">
        <v>8621</v>
      </c>
      <c r="C74" s="27" t="s">
        <v>233</v>
      </c>
      <c r="D74" s="27">
        <v>35230</v>
      </c>
      <c r="E74" s="70" t="s">
        <v>506</v>
      </c>
      <c r="F74" s="70" t="s">
        <v>507</v>
      </c>
      <c r="G74" s="27">
        <v>4200013526</v>
      </c>
      <c r="H74" s="51">
        <v>45372</v>
      </c>
      <c r="I74" s="51">
        <v>45364</v>
      </c>
      <c r="J74" s="71">
        <v>617419</v>
      </c>
      <c r="K74" s="111">
        <v>617419</v>
      </c>
      <c r="L74" s="110">
        <v>370100</v>
      </c>
      <c r="M74" s="52" t="s">
        <v>819</v>
      </c>
      <c r="N74" s="54">
        <v>45390</v>
      </c>
      <c r="O74" s="71">
        <v>239900</v>
      </c>
      <c r="P74" s="71">
        <v>4946</v>
      </c>
      <c r="Q74" s="71">
        <v>2473</v>
      </c>
      <c r="R74" s="53">
        <v>800572382</v>
      </c>
      <c r="S74" s="111">
        <v>370100</v>
      </c>
      <c r="T74" s="111">
        <v>0</v>
      </c>
      <c r="U74" s="111">
        <v>0</v>
      </c>
      <c r="V74" s="111">
        <v>0</v>
      </c>
      <c r="W74" s="111">
        <v>0</v>
      </c>
      <c r="X74" s="111">
        <v>0</v>
      </c>
      <c r="Y74" s="111">
        <v>370100</v>
      </c>
    </row>
    <row r="75" spans="1:25" s="24" customFormat="1" x14ac:dyDescent="0.2">
      <c r="A75" s="26">
        <v>70</v>
      </c>
      <c r="B75" s="27">
        <v>30636</v>
      </c>
      <c r="C75" s="27" t="s">
        <v>392</v>
      </c>
      <c r="D75" s="27">
        <v>35688</v>
      </c>
      <c r="E75" s="70" t="s">
        <v>774</v>
      </c>
      <c r="F75" s="70" t="s">
        <v>775</v>
      </c>
      <c r="G75" s="27">
        <v>4200010890</v>
      </c>
      <c r="H75" s="51">
        <v>45531</v>
      </c>
      <c r="I75" s="51">
        <v>45524</v>
      </c>
      <c r="J75" s="71">
        <v>400912</v>
      </c>
      <c r="K75" s="111">
        <v>400912</v>
      </c>
      <c r="L75" s="110">
        <v>400912</v>
      </c>
      <c r="M75" s="52" t="s">
        <v>891</v>
      </c>
      <c r="N75" s="54">
        <v>45548</v>
      </c>
      <c r="O75" s="71">
        <v>244646</v>
      </c>
      <c r="P75" s="71">
        <v>5044</v>
      </c>
      <c r="Q75" s="71">
        <v>2522</v>
      </c>
      <c r="R75" s="53">
        <v>800597463</v>
      </c>
      <c r="S75" s="111">
        <v>148700</v>
      </c>
      <c r="T75" s="111">
        <v>0</v>
      </c>
      <c r="U75" s="111">
        <v>0</v>
      </c>
      <c r="V75" s="111">
        <v>0</v>
      </c>
      <c r="W75" s="111">
        <v>0</v>
      </c>
      <c r="X75" s="111">
        <v>0</v>
      </c>
      <c r="Y75" s="111">
        <v>148700</v>
      </c>
    </row>
    <row r="76" spans="1:25" s="24" customFormat="1" x14ac:dyDescent="0.2">
      <c r="A76" s="26">
        <v>71</v>
      </c>
      <c r="B76" s="27">
        <v>22398</v>
      </c>
      <c r="C76" s="27" t="s">
        <v>339</v>
      </c>
      <c r="D76" s="27">
        <v>35536</v>
      </c>
      <c r="E76" s="70" t="s">
        <v>704</v>
      </c>
      <c r="F76" s="70" t="s">
        <v>705</v>
      </c>
      <c r="G76" s="27">
        <v>4200021669</v>
      </c>
      <c r="H76" s="51">
        <v>45476</v>
      </c>
      <c r="I76" s="51">
        <v>45472</v>
      </c>
      <c r="J76" s="71">
        <v>440815</v>
      </c>
      <c r="K76" s="111">
        <v>440815</v>
      </c>
      <c r="L76" s="110">
        <v>440815</v>
      </c>
      <c r="M76" s="52" t="s">
        <v>917</v>
      </c>
      <c r="N76" s="54">
        <v>45492</v>
      </c>
      <c r="O76" s="71">
        <v>283352</v>
      </c>
      <c r="P76" s="71">
        <v>5842</v>
      </c>
      <c r="Q76" s="71">
        <v>2921</v>
      </c>
      <c r="R76" s="53">
        <v>800588469</v>
      </c>
      <c r="S76" s="111">
        <v>148700</v>
      </c>
      <c r="T76" s="111">
        <v>0</v>
      </c>
      <c r="U76" s="111">
        <v>0</v>
      </c>
      <c r="V76" s="111">
        <v>0</v>
      </c>
      <c r="W76" s="111">
        <v>0</v>
      </c>
      <c r="X76" s="111">
        <v>0</v>
      </c>
      <c r="Y76" s="111">
        <v>148700</v>
      </c>
    </row>
    <row r="77" spans="1:25" s="24" customFormat="1" x14ac:dyDescent="0.2">
      <c r="A77" s="26">
        <v>72</v>
      </c>
      <c r="B77" s="27">
        <v>24317</v>
      </c>
      <c r="C77" s="27" t="s">
        <v>359</v>
      </c>
      <c r="D77" s="27">
        <v>35579</v>
      </c>
      <c r="E77" s="70" t="s">
        <v>728</v>
      </c>
      <c r="F77" s="70" t="s">
        <v>729</v>
      </c>
      <c r="G77" s="27">
        <v>4200015775</v>
      </c>
      <c r="H77" s="51">
        <v>45490</v>
      </c>
      <c r="I77" s="51">
        <v>45487</v>
      </c>
      <c r="J77" s="71">
        <v>454590</v>
      </c>
      <c r="K77" s="111">
        <v>454590</v>
      </c>
      <c r="L77" s="110">
        <v>148700</v>
      </c>
      <c r="M77" s="52" t="s">
        <v>891</v>
      </c>
      <c r="N77" s="54">
        <v>45510</v>
      </c>
      <c r="O77" s="71">
        <v>296713</v>
      </c>
      <c r="P77" s="71">
        <v>6118</v>
      </c>
      <c r="Q77" s="71">
        <v>3059</v>
      </c>
      <c r="R77" s="53">
        <v>800591092</v>
      </c>
      <c r="S77" s="111">
        <v>148700</v>
      </c>
      <c r="T77" s="111">
        <v>0</v>
      </c>
      <c r="U77" s="111">
        <v>0</v>
      </c>
      <c r="V77" s="111">
        <v>0</v>
      </c>
      <c r="W77" s="111">
        <v>0</v>
      </c>
      <c r="X77" s="111">
        <v>0</v>
      </c>
      <c r="Y77" s="111">
        <v>148700</v>
      </c>
    </row>
    <row r="78" spans="1:25" s="24" customFormat="1" x14ac:dyDescent="0.2">
      <c r="A78" s="26">
        <v>73</v>
      </c>
      <c r="B78" s="27">
        <v>22679</v>
      </c>
      <c r="C78" s="27" t="s">
        <v>343</v>
      </c>
      <c r="D78" s="27">
        <v>32658</v>
      </c>
      <c r="E78" s="70" t="s">
        <v>712</v>
      </c>
      <c r="F78" s="70" t="s">
        <v>713</v>
      </c>
      <c r="G78" s="27">
        <v>3000011332</v>
      </c>
      <c r="H78" s="51">
        <v>45477</v>
      </c>
      <c r="I78" s="51">
        <v>45475</v>
      </c>
      <c r="J78" s="71">
        <v>475505</v>
      </c>
      <c r="K78" s="111">
        <v>475505</v>
      </c>
      <c r="L78" s="110">
        <v>475505</v>
      </c>
      <c r="M78" s="52" t="s">
        <v>891</v>
      </c>
      <c r="N78" s="54">
        <v>45492</v>
      </c>
      <c r="O78" s="71">
        <v>317001</v>
      </c>
      <c r="P78" s="71">
        <v>6536</v>
      </c>
      <c r="Q78" s="71">
        <v>3268</v>
      </c>
      <c r="R78" s="53">
        <v>800588469</v>
      </c>
      <c r="S78" s="111">
        <v>148700</v>
      </c>
      <c r="T78" s="111">
        <v>0</v>
      </c>
      <c r="U78" s="111">
        <v>0</v>
      </c>
      <c r="V78" s="111">
        <v>0</v>
      </c>
      <c r="W78" s="111">
        <v>0</v>
      </c>
      <c r="X78" s="111">
        <v>0</v>
      </c>
      <c r="Y78" s="111">
        <v>148700</v>
      </c>
    </row>
    <row r="79" spans="1:25" s="24" customFormat="1" x14ac:dyDescent="0.2">
      <c r="A79" s="26">
        <v>74</v>
      </c>
      <c r="B79" s="27">
        <v>17585</v>
      </c>
      <c r="C79" s="27" t="s">
        <v>305</v>
      </c>
      <c r="D79" s="27">
        <v>35430</v>
      </c>
      <c r="E79" s="70" t="s">
        <v>642</v>
      </c>
      <c r="F79" s="70" t="s">
        <v>643</v>
      </c>
      <c r="G79" s="27">
        <v>4200016331</v>
      </c>
      <c r="H79" s="51">
        <v>45441</v>
      </c>
      <c r="I79" s="51">
        <v>45439</v>
      </c>
      <c r="J79" s="71">
        <v>475861</v>
      </c>
      <c r="K79" s="111">
        <v>475861</v>
      </c>
      <c r="L79" s="110">
        <v>148700</v>
      </c>
      <c r="M79" s="52" t="s">
        <v>887</v>
      </c>
      <c r="N79" s="54">
        <v>45456</v>
      </c>
      <c r="O79" s="71">
        <v>317346</v>
      </c>
      <c r="P79" s="71">
        <v>6543</v>
      </c>
      <c r="Q79" s="71">
        <v>3272</v>
      </c>
      <c r="R79" s="53">
        <v>800582148</v>
      </c>
      <c r="S79" s="111">
        <v>148700</v>
      </c>
      <c r="T79" s="111">
        <v>0</v>
      </c>
      <c r="U79" s="111">
        <v>0</v>
      </c>
      <c r="V79" s="111">
        <v>0</v>
      </c>
      <c r="W79" s="111">
        <v>0</v>
      </c>
      <c r="X79" s="111">
        <v>0</v>
      </c>
      <c r="Y79" s="111">
        <v>148700</v>
      </c>
    </row>
    <row r="80" spans="1:25" s="24" customFormat="1" x14ac:dyDescent="0.2">
      <c r="A80" s="26">
        <v>75</v>
      </c>
      <c r="B80" s="27">
        <v>22232</v>
      </c>
      <c r="C80" s="27" t="s">
        <v>333</v>
      </c>
      <c r="D80" s="27">
        <v>401166</v>
      </c>
      <c r="E80" s="70" t="s">
        <v>692</v>
      </c>
      <c r="F80" s="70" t="s">
        <v>693</v>
      </c>
      <c r="G80" s="27">
        <v>3600020719</v>
      </c>
      <c r="H80" s="51">
        <v>45477</v>
      </c>
      <c r="I80" s="51">
        <v>45469</v>
      </c>
      <c r="J80" s="71">
        <v>477429</v>
      </c>
      <c r="K80" s="111">
        <v>477429</v>
      </c>
      <c r="L80" s="110">
        <v>477429</v>
      </c>
      <c r="M80" s="52" t="s">
        <v>891</v>
      </c>
      <c r="N80" s="54">
        <v>45492</v>
      </c>
      <c r="O80" s="71">
        <v>318867</v>
      </c>
      <c r="P80" s="71">
        <v>6575</v>
      </c>
      <c r="Q80" s="71">
        <v>3287</v>
      </c>
      <c r="R80" s="53">
        <v>800588469</v>
      </c>
      <c r="S80" s="111">
        <v>148700</v>
      </c>
      <c r="T80" s="111">
        <v>0</v>
      </c>
      <c r="U80" s="111">
        <v>0</v>
      </c>
      <c r="V80" s="111">
        <v>0</v>
      </c>
      <c r="W80" s="111">
        <v>0</v>
      </c>
      <c r="X80" s="111">
        <v>0</v>
      </c>
      <c r="Y80" s="111">
        <v>148700</v>
      </c>
    </row>
    <row r="81" spans="1:25" s="24" customFormat="1" x14ac:dyDescent="0.2">
      <c r="A81" s="26">
        <v>76</v>
      </c>
      <c r="B81" s="27">
        <v>23514</v>
      </c>
      <c r="C81" s="27" t="s">
        <v>350</v>
      </c>
      <c r="D81" s="27">
        <v>35568</v>
      </c>
      <c r="E81" s="70" t="s">
        <v>718</v>
      </c>
      <c r="F81" s="70" t="s">
        <v>719</v>
      </c>
      <c r="G81" s="27">
        <v>4200031092</v>
      </c>
      <c r="H81" s="51">
        <v>45484</v>
      </c>
      <c r="I81" s="51">
        <v>45482</v>
      </c>
      <c r="J81" s="71">
        <v>1248672</v>
      </c>
      <c r="K81" s="111">
        <v>1248672</v>
      </c>
      <c r="L81" s="110">
        <v>1248672</v>
      </c>
      <c r="M81" s="52" t="s">
        <v>924</v>
      </c>
      <c r="N81" s="54">
        <v>45505</v>
      </c>
      <c r="O81" s="71">
        <v>323662</v>
      </c>
      <c r="P81" s="71">
        <v>6673</v>
      </c>
      <c r="Q81" s="71">
        <v>3337</v>
      </c>
      <c r="R81" s="53">
        <v>800589768</v>
      </c>
      <c r="S81" s="111">
        <v>915000</v>
      </c>
      <c r="T81" s="111">
        <v>0</v>
      </c>
      <c r="U81" s="111">
        <v>0</v>
      </c>
      <c r="V81" s="111">
        <v>0</v>
      </c>
      <c r="W81" s="111">
        <v>0</v>
      </c>
      <c r="X81" s="111">
        <v>0</v>
      </c>
      <c r="Y81" s="111">
        <v>915000</v>
      </c>
    </row>
    <row r="82" spans="1:25" s="24" customFormat="1" x14ac:dyDescent="0.2">
      <c r="A82" s="26">
        <v>77</v>
      </c>
      <c r="B82" s="27">
        <v>24101</v>
      </c>
      <c r="C82" s="27" t="s">
        <v>356</v>
      </c>
      <c r="D82" s="27">
        <v>33363</v>
      </c>
      <c r="E82" s="70" t="s">
        <v>724</v>
      </c>
      <c r="F82" s="70" t="s">
        <v>725</v>
      </c>
      <c r="G82" s="27">
        <v>7000018307</v>
      </c>
      <c r="H82" s="51">
        <v>45489</v>
      </c>
      <c r="I82" s="51">
        <v>45484</v>
      </c>
      <c r="J82" s="71">
        <v>505969</v>
      </c>
      <c r="K82" s="111">
        <v>505969</v>
      </c>
      <c r="L82" s="110">
        <v>148700</v>
      </c>
      <c r="M82" s="52" t="s">
        <v>891</v>
      </c>
      <c r="N82" s="54">
        <v>45510</v>
      </c>
      <c r="O82" s="71">
        <v>346551</v>
      </c>
      <c r="P82" s="71">
        <v>7145</v>
      </c>
      <c r="Q82" s="71">
        <v>3573</v>
      </c>
      <c r="R82" s="53">
        <v>800590837</v>
      </c>
      <c r="S82" s="111">
        <v>148700</v>
      </c>
      <c r="T82" s="111">
        <v>0</v>
      </c>
      <c r="U82" s="111">
        <v>0</v>
      </c>
      <c r="V82" s="111">
        <v>0</v>
      </c>
      <c r="W82" s="111">
        <v>0</v>
      </c>
      <c r="X82" s="111">
        <v>0</v>
      </c>
      <c r="Y82" s="111">
        <v>148700</v>
      </c>
    </row>
    <row r="83" spans="1:25" s="24" customFormat="1" x14ac:dyDescent="0.2">
      <c r="A83" s="26">
        <v>78</v>
      </c>
      <c r="B83" s="27">
        <v>23821</v>
      </c>
      <c r="C83" s="27" t="s">
        <v>355</v>
      </c>
      <c r="D83" s="27">
        <v>33359</v>
      </c>
      <c r="E83" s="70" t="s">
        <v>722</v>
      </c>
      <c r="F83" s="70" t="s">
        <v>723</v>
      </c>
      <c r="G83" s="27">
        <v>7000014108</v>
      </c>
      <c r="H83" s="51">
        <v>45485</v>
      </c>
      <c r="I83" s="51">
        <v>45484</v>
      </c>
      <c r="J83" s="71">
        <v>508911</v>
      </c>
      <c r="K83" s="111">
        <v>508911</v>
      </c>
      <c r="L83" s="110">
        <v>508911</v>
      </c>
      <c r="M83" s="52" t="s">
        <v>887</v>
      </c>
      <c r="N83" s="54">
        <v>45505</v>
      </c>
      <c r="O83" s="71">
        <v>349405</v>
      </c>
      <c r="P83" s="71">
        <v>7204</v>
      </c>
      <c r="Q83" s="71">
        <v>3602</v>
      </c>
      <c r="R83" s="53">
        <v>800590026</v>
      </c>
      <c r="S83" s="111">
        <v>148700</v>
      </c>
      <c r="T83" s="111">
        <v>0</v>
      </c>
      <c r="U83" s="111">
        <v>0</v>
      </c>
      <c r="V83" s="111">
        <v>0</v>
      </c>
      <c r="W83" s="111">
        <v>0</v>
      </c>
      <c r="X83" s="111">
        <v>0</v>
      </c>
      <c r="Y83" s="111">
        <v>148700</v>
      </c>
    </row>
    <row r="84" spans="1:25" s="24" customFormat="1" x14ac:dyDescent="0.2">
      <c r="A84" s="26">
        <v>79</v>
      </c>
      <c r="B84" s="27">
        <v>22347</v>
      </c>
      <c r="C84" s="27" t="s">
        <v>336</v>
      </c>
      <c r="D84" s="27">
        <v>35533</v>
      </c>
      <c r="E84" s="70" t="s">
        <v>698</v>
      </c>
      <c r="F84" s="70" t="s">
        <v>699</v>
      </c>
      <c r="G84" s="27">
        <v>4200019969</v>
      </c>
      <c r="H84" s="51">
        <v>45477</v>
      </c>
      <c r="I84" s="51">
        <v>45471</v>
      </c>
      <c r="J84" s="71">
        <v>511988</v>
      </c>
      <c r="K84" s="111">
        <v>511988</v>
      </c>
      <c r="L84" s="110">
        <v>511988</v>
      </c>
      <c r="M84" s="52" t="s">
        <v>891</v>
      </c>
      <c r="N84" s="54">
        <v>45492</v>
      </c>
      <c r="O84" s="71">
        <v>352389</v>
      </c>
      <c r="P84" s="71">
        <v>7266</v>
      </c>
      <c r="Q84" s="71">
        <v>3633</v>
      </c>
      <c r="R84" s="53">
        <v>800588469</v>
      </c>
      <c r="S84" s="111">
        <v>148700</v>
      </c>
      <c r="T84" s="111">
        <v>0</v>
      </c>
      <c r="U84" s="111">
        <v>0</v>
      </c>
      <c r="V84" s="111">
        <v>0</v>
      </c>
      <c r="W84" s="111">
        <v>0</v>
      </c>
      <c r="X84" s="111">
        <v>0</v>
      </c>
      <c r="Y84" s="111">
        <v>148700</v>
      </c>
    </row>
    <row r="85" spans="1:25" s="24" customFormat="1" x14ac:dyDescent="0.2">
      <c r="A85" s="26">
        <v>80</v>
      </c>
      <c r="B85" s="27">
        <v>18406</v>
      </c>
      <c r="C85" s="27" t="s">
        <v>309</v>
      </c>
      <c r="D85" s="27">
        <v>35458</v>
      </c>
      <c r="E85" s="70" t="s">
        <v>648</v>
      </c>
      <c r="F85" s="70" t="s">
        <v>649</v>
      </c>
      <c r="G85" s="27">
        <v>4200016386</v>
      </c>
      <c r="H85" s="51">
        <v>45450</v>
      </c>
      <c r="I85" s="51">
        <v>45441</v>
      </c>
      <c r="J85" s="71">
        <v>536534</v>
      </c>
      <c r="K85" s="111">
        <v>536534</v>
      </c>
      <c r="L85" s="110">
        <v>148700</v>
      </c>
      <c r="M85" s="52" t="s">
        <v>891</v>
      </c>
      <c r="N85" s="54">
        <v>45467</v>
      </c>
      <c r="O85" s="71">
        <v>376199</v>
      </c>
      <c r="P85" s="71">
        <v>7757</v>
      </c>
      <c r="Q85" s="71">
        <v>3878</v>
      </c>
      <c r="R85" s="53">
        <v>800583641</v>
      </c>
      <c r="S85" s="111">
        <v>148700</v>
      </c>
      <c r="T85" s="111">
        <v>0</v>
      </c>
      <c r="U85" s="111">
        <v>0</v>
      </c>
      <c r="V85" s="111">
        <v>0</v>
      </c>
      <c r="W85" s="111">
        <v>0</v>
      </c>
      <c r="X85" s="111">
        <v>0</v>
      </c>
      <c r="Y85" s="111">
        <v>148700</v>
      </c>
    </row>
    <row r="86" spans="1:25" s="24" customFormat="1" x14ac:dyDescent="0.2">
      <c r="A86" s="26">
        <v>81</v>
      </c>
      <c r="B86" s="27">
        <v>25107</v>
      </c>
      <c r="C86" s="27" t="s">
        <v>366</v>
      </c>
      <c r="D86" s="27">
        <v>35599</v>
      </c>
      <c r="E86" s="70" t="s">
        <v>738</v>
      </c>
      <c r="F86" s="70" t="s">
        <v>739</v>
      </c>
      <c r="G86" s="27">
        <v>4200028024</v>
      </c>
      <c r="H86" s="51">
        <v>45497</v>
      </c>
      <c r="I86" s="51">
        <v>45492</v>
      </c>
      <c r="J86" s="71">
        <v>1841561</v>
      </c>
      <c r="K86" s="111">
        <v>1841561</v>
      </c>
      <c r="L86" s="110">
        <v>1449100</v>
      </c>
      <c r="M86" s="52" t="s">
        <v>929</v>
      </c>
      <c r="N86" s="54">
        <v>45516</v>
      </c>
      <c r="O86" s="71">
        <v>380687</v>
      </c>
      <c r="P86" s="71">
        <v>7849</v>
      </c>
      <c r="Q86" s="71">
        <v>3925</v>
      </c>
      <c r="R86" s="53">
        <v>800591795</v>
      </c>
      <c r="S86" s="111">
        <v>1449100</v>
      </c>
      <c r="T86" s="111">
        <v>0</v>
      </c>
      <c r="U86" s="111">
        <v>0</v>
      </c>
      <c r="V86" s="111">
        <v>0</v>
      </c>
      <c r="W86" s="111">
        <v>0</v>
      </c>
      <c r="X86" s="111">
        <v>0</v>
      </c>
      <c r="Y86" s="111">
        <v>1449100</v>
      </c>
    </row>
    <row r="87" spans="1:25" s="24" customFormat="1" x14ac:dyDescent="0.2">
      <c r="A87" s="26">
        <v>82</v>
      </c>
      <c r="B87" s="27">
        <v>27900</v>
      </c>
      <c r="C87" s="27" t="s">
        <v>378</v>
      </c>
      <c r="D87" s="27">
        <v>35646</v>
      </c>
      <c r="E87" s="70" t="s">
        <v>752</v>
      </c>
      <c r="F87" s="70" t="s">
        <v>753</v>
      </c>
      <c r="G87" s="27">
        <v>4200026403</v>
      </c>
      <c r="H87" s="51">
        <v>45517</v>
      </c>
      <c r="I87" s="51">
        <v>45509</v>
      </c>
      <c r="J87" s="71">
        <v>549285</v>
      </c>
      <c r="K87" s="111">
        <v>549285</v>
      </c>
      <c r="L87" s="110">
        <v>549285</v>
      </c>
      <c r="M87" s="52" t="s">
        <v>891</v>
      </c>
      <c r="N87" s="54">
        <v>45539</v>
      </c>
      <c r="O87" s="71">
        <v>388567</v>
      </c>
      <c r="P87" s="71">
        <v>8012</v>
      </c>
      <c r="Q87" s="71">
        <v>4006</v>
      </c>
      <c r="R87" s="53">
        <v>800595439</v>
      </c>
      <c r="S87" s="111">
        <v>148700</v>
      </c>
      <c r="T87" s="111">
        <v>0</v>
      </c>
      <c r="U87" s="111">
        <v>0</v>
      </c>
      <c r="V87" s="111">
        <v>0</v>
      </c>
      <c r="W87" s="111">
        <v>0</v>
      </c>
      <c r="X87" s="111">
        <v>0</v>
      </c>
      <c r="Y87" s="111">
        <v>148700</v>
      </c>
    </row>
    <row r="88" spans="1:25" s="24" customFormat="1" x14ac:dyDescent="0.2">
      <c r="A88" s="26">
        <v>83</v>
      </c>
      <c r="B88" s="27">
        <v>29529</v>
      </c>
      <c r="C88" s="27" t="s">
        <v>391</v>
      </c>
      <c r="D88" s="27">
        <v>30763</v>
      </c>
      <c r="E88" s="70" t="s">
        <v>772</v>
      </c>
      <c r="F88" s="70" t="s">
        <v>773</v>
      </c>
      <c r="G88" s="27">
        <v>3100013890</v>
      </c>
      <c r="H88" s="51">
        <v>45530</v>
      </c>
      <c r="I88" s="51">
        <v>45508</v>
      </c>
      <c r="J88" s="71">
        <v>16999405</v>
      </c>
      <c r="K88" s="111">
        <v>16999405</v>
      </c>
      <c r="L88" s="110">
        <v>16999405</v>
      </c>
      <c r="M88" s="52" t="s">
        <v>945</v>
      </c>
      <c r="N88" s="54">
        <v>45540</v>
      </c>
      <c r="O88" s="71">
        <v>388723</v>
      </c>
      <c r="P88" s="71">
        <v>8015</v>
      </c>
      <c r="Q88" s="71">
        <v>4007</v>
      </c>
      <c r="R88" s="53">
        <v>800596111</v>
      </c>
      <c r="S88" s="111">
        <v>16598660</v>
      </c>
      <c r="T88" s="111">
        <v>0</v>
      </c>
      <c r="U88" s="111">
        <v>0</v>
      </c>
      <c r="V88" s="111">
        <v>0</v>
      </c>
      <c r="W88" s="111">
        <v>0</v>
      </c>
      <c r="X88" s="111">
        <v>0</v>
      </c>
      <c r="Y88" s="111">
        <v>16598660</v>
      </c>
    </row>
    <row r="89" spans="1:25" s="24" customFormat="1" x14ac:dyDescent="0.2">
      <c r="A89" s="26">
        <v>84</v>
      </c>
      <c r="B89" s="27">
        <v>29033</v>
      </c>
      <c r="C89" s="27" t="s">
        <v>386</v>
      </c>
      <c r="D89" s="27">
        <v>35673</v>
      </c>
      <c r="E89" s="70" t="s">
        <v>766</v>
      </c>
      <c r="F89" s="70" t="s">
        <v>767</v>
      </c>
      <c r="G89" s="27">
        <v>4200029188</v>
      </c>
      <c r="H89" s="51">
        <v>45524</v>
      </c>
      <c r="I89" s="51">
        <v>45515</v>
      </c>
      <c r="J89" s="71">
        <v>742948</v>
      </c>
      <c r="K89" s="111">
        <v>742948</v>
      </c>
      <c r="L89" s="110">
        <v>742948</v>
      </c>
      <c r="M89" s="52" t="s">
        <v>944</v>
      </c>
      <c r="N89" s="54">
        <v>45540</v>
      </c>
      <c r="O89" s="71">
        <v>390084</v>
      </c>
      <c r="P89" s="71">
        <v>8043</v>
      </c>
      <c r="Q89" s="71">
        <v>4021</v>
      </c>
      <c r="R89" s="53">
        <v>800596111</v>
      </c>
      <c r="S89" s="111">
        <v>340800</v>
      </c>
      <c r="T89" s="111">
        <v>0</v>
      </c>
      <c r="U89" s="111">
        <v>0</v>
      </c>
      <c r="V89" s="111">
        <v>0</v>
      </c>
      <c r="W89" s="111">
        <v>0</v>
      </c>
      <c r="X89" s="111">
        <v>0</v>
      </c>
      <c r="Y89" s="111">
        <v>340800</v>
      </c>
    </row>
    <row r="90" spans="1:25" s="24" customFormat="1" x14ac:dyDescent="0.2">
      <c r="A90" s="26">
        <v>85</v>
      </c>
      <c r="B90" s="27">
        <v>24541</v>
      </c>
      <c r="C90" s="27" t="s">
        <v>360</v>
      </c>
      <c r="D90" s="27">
        <v>35583</v>
      </c>
      <c r="E90" s="70" t="s">
        <v>730</v>
      </c>
      <c r="F90" s="70" t="s">
        <v>731</v>
      </c>
      <c r="G90" s="27">
        <v>4200026748</v>
      </c>
      <c r="H90" s="51">
        <v>45495</v>
      </c>
      <c r="I90" s="51">
        <v>45489</v>
      </c>
      <c r="J90" s="71">
        <v>571166</v>
      </c>
      <c r="K90" s="111">
        <v>571166</v>
      </c>
      <c r="L90" s="110">
        <v>148700</v>
      </c>
      <c r="M90" s="52" t="s">
        <v>891</v>
      </c>
      <c r="N90" s="54">
        <v>45512</v>
      </c>
      <c r="O90" s="71">
        <v>409792</v>
      </c>
      <c r="P90" s="71">
        <v>8449</v>
      </c>
      <c r="Q90" s="71">
        <v>4225</v>
      </c>
      <c r="R90" s="53">
        <v>800591554</v>
      </c>
      <c r="S90" s="111">
        <v>148700</v>
      </c>
      <c r="T90" s="111">
        <v>0</v>
      </c>
      <c r="U90" s="111">
        <v>0</v>
      </c>
      <c r="V90" s="111">
        <v>0</v>
      </c>
      <c r="W90" s="111">
        <v>0</v>
      </c>
      <c r="X90" s="111">
        <v>0</v>
      </c>
      <c r="Y90" s="111">
        <v>148700</v>
      </c>
    </row>
    <row r="91" spans="1:25" s="24" customFormat="1" x14ac:dyDescent="0.2">
      <c r="A91" s="26">
        <v>86</v>
      </c>
      <c r="B91" s="27">
        <v>24448</v>
      </c>
      <c r="C91" s="27" t="s">
        <v>361</v>
      </c>
      <c r="D91" s="27">
        <v>35592</v>
      </c>
      <c r="E91" s="70" t="s">
        <v>732</v>
      </c>
      <c r="F91" s="70" t="s">
        <v>733</v>
      </c>
      <c r="G91" s="27">
        <v>4200026748</v>
      </c>
      <c r="H91" s="51">
        <v>45495</v>
      </c>
      <c r="I91" s="51">
        <v>45489</v>
      </c>
      <c r="J91" s="71">
        <v>1877105</v>
      </c>
      <c r="K91" s="111">
        <v>1877105</v>
      </c>
      <c r="L91" s="110">
        <v>1449100</v>
      </c>
      <c r="M91" s="52" t="s">
        <v>926</v>
      </c>
      <c r="N91" s="54">
        <v>45512</v>
      </c>
      <c r="O91" s="71">
        <v>415165</v>
      </c>
      <c r="P91" s="71">
        <v>8560</v>
      </c>
      <c r="Q91" s="71">
        <v>4280</v>
      </c>
      <c r="R91" s="53">
        <v>800591554</v>
      </c>
      <c r="S91" s="111">
        <v>1449100</v>
      </c>
      <c r="T91" s="111">
        <v>0</v>
      </c>
      <c r="U91" s="111">
        <v>0</v>
      </c>
      <c r="V91" s="111">
        <v>0</v>
      </c>
      <c r="W91" s="111">
        <v>0</v>
      </c>
      <c r="X91" s="111">
        <v>0</v>
      </c>
      <c r="Y91" s="111">
        <v>1449100</v>
      </c>
    </row>
    <row r="92" spans="1:25" s="24" customFormat="1" x14ac:dyDescent="0.2">
      <c r="A92" s="26">
        <v>87</v>
      </c>
      <c r="B92" s="27">
        <v>29031</v>
      </c>
      <c r="C92" s="27" t="s">
        <v>387</v>
      </c>
      <c r="D92" s="27">
        <v>35672</v>
      </c>
      <c r="E92" s="70" t="s">
        <v>768</v>
      </c>
      <c r="F92" s="70" t="s">
        <v>769</v>
      </c>
      <c r="G92" s="27">
        <v>4200029945</v>
      </c>
      <c r="H92" s="51">
        <v>45524</v>
      </c>
      <c r="I92" s="51">
        <v>45515</v>
      </c>
      <c r="J92" s="71">
        <v>582553</v>
      </c>
      <c r="K92" s="111">
        <v>582553</v>
      </c>
      <c r="L92" s="110">
        <v>582553</v>
      </c>
      <c r="M92" s="52" t="s">
        <v>891</v>
      </c>
      <c r="N92" s="54">
        <v>45540</v>
      </c>
      <c r="O92" s="71">
        <v>420837</v>
      </c>
      <c r="P92" s="71">
        <v>8677</v>
      </c>
      <c r="Q92" s="71">
        <v>4339</v>
      </c>
      <c r="R92" s="53">
        <v>800595842</v>
      </c>
      <c r="S92" s="111">
        <v>148700</v>
      </c>
      <c r="T92" s="111">
        <v>0</v>
      </c>
      <c r="U92" s="111">
        <v>0</v>
      </c>
      <c r="V92" s="111">
        <v>0</v>
      </c>
      <c r="W92" s="111">
        <v>0</v>
      </c>
      <c r="X92" s="111">
        <v>0</v>
      </c>
      <c r="Y92" s="111">
        <v>148700</v>
      </c>
    </row>
    <row r="93" spans="1:25" s="24" customFormat="1" x14ac:dyDescent="0.2">
      <c r="A93" s="26">
        <v>88</v>
      </c>
      <c r="B93" s="27">
        <v>18275</v>
      </c>
      <c r="C93" s="27" t="s">
        <v>310</v>
      </c>
      <c r="D93" s="27">
        <v>35457</v>
      </c>
      <c r="E93" s="70" t="s">
        <v>650</v>
      </c>
      <c r="F93" s="70" t="s">
        <v>651</v>
      </c>
      <c r="G93" s="27">
        <v>4200026138</v>
      </c>
      <c r="H93" s="51">
        <v>45450</v>
      </c>
      <c r="I93" s="51">
        <v>45443</v>
      </c>
      <c r="J93" s="71">
        <v>586486</v>
      </c>
      <c r="K93" s="111">
        <v>586486</v>
      </c>
      <c r="L93" s="110">
        <v>148700</v>
      </c>
      <c r="M93" s="52" t="s">
        <v>891</v>
      </c>
      <c r="N93" s="54">
        <v>45467</v>
      </c>
      <c r="O93" s="71">
        <v>424652</v>
      </c>
      <c r="P93" s="71">
        <v>8756</v>
      </c>
      <c r="Q93" s="71">
        <v>4378</v>
      </c>
      <c r="R93" s="53">
        <v>800583641</v>
      </c>
      <c r="S93" s="111">
        <v>148700</v>
      </c>
      <c r="T93" s="111">
        <v>0</v>
      </c>
      <c r="U93" s="111">
        <v>0</v>
      </c>
      <c r="V93" s="111">
        <v>0</v>
      </c>
      <c r="W93" s="111">
        <v>0</v>
      </c>
      <c r="X93" s="111">
        <v>0</v>
      </c>
      <c r="Y93" s="111">
        <v>148700</v>
      </c>
    </row>
    <row r="94" spans="1:25" s="24" customFormat="1" x14ac:dyDescent="0.2">
      <c r="A94" s="26">
        <v>89</v>
      </c>
      <c r="B94" s="27">
        <v>28376</v>
      </c>
      <c r="C94" s="27" t="s">
        <v>381</v>
      </c>
      <c r="D94" s="27">
        <v>33407</v>
      </c>
      <c r="E94" s="70" t="s">
        <v>758</v>
      </c>
      <c r="F94" s="70" t="s">
        <v>759</v>
      </c>
      <c r="G94" s="27">
        <v>7000022194</v>
      </c>
      <c r="H94" s="51">
        <v>45518</v>
      </c>
      <c r="I94" s="51">
        <v>45512</v>
      </c>
      <c r="J94" s="71">
        <v>1485383</v>
      </c>
      <c r="K94" s="111">
        <v>1485383</v>
      </c>
      <c r="L94" s="110">
        <v>1485383</v>
      </c>
      <c r="M94" s="52" t="s">
        <v>940</v>
      </c>
      <c r="N94" s="54">
        <v>45539</v>
      </c>
      <c r="O94" s="71">
        <v>440072</v>
      </c>
      <c r="P94" s="71">
        <v>9074</v>
      </c>
      <c r="Q94" s="71">
        <v>4537</v>
      </c>
      <c r="R94" s="53">
        <v>800595163</v>
      </c>
      <c r="S94" s="111">
        <v>1031700</v>
      </c>
      <c r="T94" s="111">
        <v>0</v>
      </c>
      <c r="U94" s="111">
        <v>0</v>
      </c>
      <c r="V94" s="111">
        <v>0</v>
      </c>
      <c r="W94" s="111">
        <v>0</v>
      </c>
      <c r="X94" s="111">
        <v>0</v>
      </c>
      <c r="Y94" s="111">
        <v>1031700</v>
      </c>
    </row>
    <row r="95" spans="1:25" s="24" customFormat="1" x14ac:dyDescent="0.2">
      <c r="A95" s="26">
        <v>90</v>
      </c>
      <c r="B95" s="27">
        <v>20761</v>
      </c>
      <c r="C95" s="27" t="s">
        <v>327</v>
      </c>
      <c r="D95" s="27">
        <v>30671</v>
      </c>
      <c r="E95" s="70" t="s">
        <v>682</v>
      </c>
      <c r="F95" s="70" t="s">
        <v>683</v>
      </c>
      <c r="G95" s="27">
        <v>4300003655</v>
      </c>
      <c r="H95" s="51">
        <v>45464</v>
      </c>
      <c r="I95" s="51">
        <v>45462</v>
      </c>
      <c r="J95" s="71">
        <v>896641</v>
      </c>
      <c r="K95" s="111">
        <v>896641</v>
      </c>
      <c r="L95" s="110">
        <v>375650</v>
      </c>
      <c r="M95" s="52" t="s">
        <v>908</v>
      </c>
      <c r="N95" s="54">
        <v>45481</v>
      </c>
      <c r="O95" s="71">
        <v>505361</v>
      </c>
      <c r="P95" s="71">
        <v>10420</v>
      </c>
      <c r="Q95" s="71">
        <v>5210</v>
      </c>
      <c r="R95" s="53">
        <v>800586114</v>
      </c>
      <c r="S95" s="111">
        <v>375650</v>
      </c>
      <c r="T95" s="111">
        <v>0</v>
      </c>
      <c r="U95" s="111">
        <v>0</v>
      </c>
      <c r="V95" s="111">
        <v>0</v>
      </c>
      <c r="W95" s="111">
        <v>0</v>
      </c>
      <c r="X95" s="111">
        <v>0</v>
      </c>
      <c r="Y95" s="111">
        <v>375650</v>
      </c>
    </row>
    <row r="96" spans="1:25" s="24" customFormat="1" x14ac:dyDescent="0.2">
      <c r="A96" s="26">
        <v>91</v>
      </c>
      <c r="B96" s="27">
        <v>12846</v>
      </c>
      <c r="C96" s="27" t="s">
        <v>271</v>
      </c>
      <c r="D96" s="27">
        <v>31058</v>
      </c>
      <c r="E96" s="70" t="s">
        <v>576</v>
      </c>
      <c r="F96" s="70" t="s">
        <v>577</v>
      </c>
      <c r="G96" s="27">
        <v>9950014975</v>
      </c>
      <c r="H96" s="51">
        <v>45404</v>
      </c>
      <c r="I96" s="51">
        <v>45398</v>
      </c>
      <c r="J96" s="71">
        <v>1456308</v>
      </c>
      <c r="K96" s="111">
        <v>1456308</v>
      </c>
      <c r="L96" s="110">
        <v>897500</v>
      </c>
      <c r="M96" s="52" t="s">
        <v>853</v>
      </c>
      <c r="N96" s="54">
        <v>45421</v>
      </c>
      <c r="O96" s="71">
        <v>542044</v>
      </c>
      <c r="P96" s="71">
        <v>11176</v>
      </c>
      <c r="Q96" s="71">
        <v>5588</v>
      </c>
      <c r="R96" s="53">
        <v>800576829</v>
      </c>
      <c r="S96" s="111">
        <v>897500</v>
      </c>
      <c r="T96" s="111">
        <v>0</v>
      </c>
      <c r="U96" s="111">
        <v>0</v>
      </c>
      <c r="V96" s="111">
        <v>0</v>
      </c>
      <c r="W96" s="111">
        <v>0</v>
      </c>
      <c r="X96" s="111">
        <v>0</v>
      </c>
      <c r="Y96" s="111">
        <v>897500</v>
      </c>
    </row>
    <row r="97" spans="1:25" s="24" customFormat="1" x14ac:dyDescent="0.2">
      <c r="A97" s="26">
        <v>92</v>
      </c>
      <c r="B97" s="27">
        <v>25709</v>
      </c>
      <c r="C97" s="27" t="s">
        <v>371</v>
      </c>
      <c r="D97" s="27">
        <v>30550</v>
      </c>
      <c r="E97" s="70" t="s">
        <v>742</v>
      </c>
      <c r="F97" s="70" t="s">
        <v>743</v>
      </c>
      <c r="G97" s="27">
        <v>7800004380</v>
      </c>
      <c r="H97" s="51">
        <v>45499</v>
      </c>
      <c r="I97" s="51">
        <v>45495</v>
      </c>
      <c r="J97" s="71">
        <v>631085</v>
      </c>
      <c r="K97" s="111">
        <v>631085</v>
      </c>
      <c r="L97" s="110">
        <v>69700</v>
      </c>
      <c r="M97" s="52" t="s">
        <v>933</v>
      </c>
      <c r="N97" s="54">
        <v>45517</v>
      </c>
      <c r="O97" s="71">
        <v>544543</v>
      </c>
      <c r="P97" s="71">
        <v>11228</v>
      </c>
      <c r="Q97" s="71">
        <v>5614</v>
      </c>
      <c r="R97" s="53">
        <v>800592100</v>
      </c>
      <c r="S97" s="111">
        <v>69700</v>
      </c>
      <c r="T97" s="111">
        <v>0</v>
      </c>
      <c r="U97" s="111">
        <v>0</v>
      </c>
      <c r="V97" s="111">
        <v>0</v>
      </c>
      <c r="W97" s="111">
        <v>0</v>
      </c>
      <c r="X97" s="111">
        <v>0</v>
      </c>
      <c r="Y97" s="111">
        <v>69700</v>
      </c>
    </row>
    <row r="98" spans="1:25" s="24" customFormat="1" x14ac:dyDescent="0.2">
      <c r="A98" s="26">
        <v>93</v>
      </c>
      <c r="B98" s="27">
        <v>31045</v>
      </c>
      <c r="C98" s="27" t="s">
        <v>402</v>
      </c>
      <c r="D98" s="27">
        <v>35691</v>
      </c>
      <c r="E98" s="70" t="s">
        <v>782</v>
      </c>
      <c r="F98" s="70" t="s">
        <v>783</v>
      </c>
      <c r="G98" s="27">
        <v>4200026336</v>
      </c>
      <c r="H98" s="51">
        <v>45532</v>
      </c>
      <c r="I98" s="51">
        <v>45526</v>
      </c>
      <c r="J98" s="71">
        <v>2393711</v>
      </c>
      <c r="K98" s="111">
        <v>2393711</v>
      </c>
      <c r="L98" s="110">
        <v>2393711</v>
      </c>
      <c r="M98" s="52" t="s">
        <v>949</v>
      </c>
      <c r="N98" s="54">
        <v>45539</v>
      </c>
      <c r="O98" s="71">
        <v>732997</v>
      </c>
      <c r="P98" s="71">
        <v>15113</v>
      </c>
      <c r="Q98" s="71">
        <v>7557</v>
      </c>
      <c r="R98" s="53">
        <v>800595640</v>
      </c>
      <c r="S98" s="111">
        <v>1638044</v>
      </c>
      <c r="T98" s="111">
        <v>0</v>
      </c>
      <c r="U98" s="111">
        <v>0</v>
      </c>
      <c r="V98" s="111">
        <v>0</v>
      </c>
      <c r="W98" s="111">
        <v>0</v>
      </c>
      <c r="X98" s="111">
        <v>0</v>
      </c>
      <c r="Y98" s="111">
        <v>1638044</v>
      </c>
    </row>
    <row r="99" spans="1:25" s="24" customFormat="1" x14ac:dyDescent="0.2">
      <c r="A99" s="26">
        <v>94</v>
      </c>
      <c r="B99" s="27">
        <v>14229</v>
      </c>
      <c r="C99" s="27" t="s">
        <v>275</v>
      </c>
      <c r="D99" s="27">
        <v>35339</v>
      </c>
      <c r="E99" s="70" t="s">
        <v>584</v>
      </c>
      <c r="F99" s="70" t="s">
        <v>585</v>
      </c>
      <c r="G99" s="27">
        <v>4200023221</v>
      </c>
      <c r="H99" s="51">
        <v>45414</v>
      </c>
      <c r="I99" s="51">
        <v>45410</v>
      </c>
      <c r="J99" s="71">
        <v>2436342</v>
      </c>
      <c r="K99" s="111">
        <v>2436342</v>
      </c>
      <c r="L99" s="110">
        <v>1356600</v>
      </c>
      <c r="M99" s="52" t="s">
        <v>857</v>
      </c>
      <c r="N99" s="54">
        <v>45428</v>
      </c>
      <c r="O99" s="71">
        <v>1047350</v>
      </c>
      <c r="P99" s="71">
        <v>21595</v>
      </c>
      <c r="Q99" s="71">
        <v>10797</v>
      </c>
      <c r="R99" s="53">
        <v>800578002</v>
      </c>
      <c r="S99" s="111">
        <v>1356600</v>
      </c>
      <c r="T99" s="111">
        <v>0</v>
      </c>
      <c r="U99" s="111">
        <v>0</v>
      </c>
      <c r="V99" s="111">
        <v>0</v>
      </c>
      <c r="W99" s="111">
        <v>0</v>
      </c>
      <c r="X99" s="111">
        <v>0</v>
      </c>
      <c r="Y99" s="111">
        <v>1356600</v>
      </c>
    </row>
    <row r="100" spans="1:25" s="24" customFormat="1" x14ac:dyDescent="0.2">
      <c r="A100" s="26">
        <v>95</v>
      </c>
      <c r="B100" s="27">
        <v>26151</v>
      </c>
      <c r="C100" s="27" t="s">
        <v>370</v>
      </c>
      <c r="D100" s="27">
        <v>30551</v>
      </c>
      <c r="E100" s="70" t="s">
        <v>740</v>
      </c>
      <c r="F100" s="70" t="s">
        <v>741</v>
      </c>
      <c r="G100" s="27">
        <v>7800004380</v>
      </c>
      <c r="H100" s="51">
        <v>45503</v>
      </c>
      <c r="I100" s="51">
        <v>45495</v>
      </c>
      <c r="J100" s="71">
        <v>3019817</v>
      </c>
      <c r="K100" s="111">
        <v>3019817</v>
      </c>
      <c r="L100" s="110">
        <v>1710572</v>
      </c>
      <c r="M100" s="52" t="s">
        <v>932</v>
      </c>
      <c r="N100" s="54">
        <v>45525</v>
      </c>
      <c r="O100" s="71">
        <v>1269968</v>
      </c>
      <c r="P100" s="71">
        <v>26185</v>
      </c>
      <c r="Q100" s="71">
        <v>13092</v>
      </c>
      <c r="R100" s="53">
        <v>800592549</v>
      </c>
      <c r="S100" s="111">
        <v>1710572</v>
      </c>
      <c r="T100" s="111">
        <v>0</v>
      </c>
      <c r="U100" s="111">
        <v>0</v>
      </c>
      <c r="V100" s="111">
        <v>0</v>
      </c>
      <c r="W100" s="111">
        <v>0</v>
      </c>
      <c r="X100" s="111">
        <v>0</v>
      </c>
      <c r="Y100" s="111">
        <v>1710572</v>
      </c>
    </row>
    <row r="101" spans="1:25" s="24" customFormat="1" x14ac:dyDescent="0.2">
      <c r="A101" s="26">
        <v>96</v>
      </c>
      <c r="B101" s="27">
        <v>8051</v>
      </c>
      <c r="C101" s="27" t="s">
        <v>222</v>
      </c>
      <c r="D101" s="27">
        <v>35184</v>
      </c>
      <c r="E101" s="70" t="s">
        <v>486</v>
      </c>
      <c r="F101" s="70" t="s">
        <v>487</v>
      </c>
      <c r="G101" s="27">
        <v>4200015651</v>
      </c>
      <c r="H101" s="51">
        <v>45369</v>
      </c>
      <c r="I101" s="51">
        <v>45352</v>
      </c>
      <c r="J101" s="71">
        <v>3774129</v>
      </c>
      <c r="K101" s="111">
        <v>3774129</v>
      </c>
      <c r="L101" s="110">
        <v>2017200</v>
      </c>
      <c r="M101" s="52" t="s">
        <v>809</v>
      </c>
      <c r="N101" s="54">
        <v>45390</v>
      </c>
      <c r="O101" s="71">
        <v>1704221</v>
      </c>
      <c r="P101" s="71">
        <v>35139</v>
      </c>
      <c r="Q101" s="71">
        <v>17569</v>
      </c>
      <c r="R101" s="53">
        <v>800572382</v>
      </c>
      <c r="S101" s="111">
        <v>2017200</v>
      </c>
      <c r="T101" s="111">
        <v>0</v>
      </c>
      <c r="U101" s="111">
        <v>0</v>
      </c>
      <c r="V101" s="111">
        <v>0</v>
      </c>
      <c r="W101" s="111">
        <v>0</v>
      </c>
      <c r="X101" s="111">
        <v>0</v>
      </c>
      <c r="Y101" s="111">
        <v>2017200</v>
      </c>
    </row>
    <row r="102" spans="1:25" s="24" customFormat="1" x14ac:dyDescent="0.2">
      <c r="A102" s="26">
        <v>97</v>
      </c>
      <c r="B102" s="27">
        <v>28494</v>
      </c>
      <c r="C102" s="27" t="s">
        <v>384</v>
      </c>
      <c r="D102" s="27">
        <v>35651</v>
      </c>
      <c r="E102" s="70" t="s">
        <v>762</v>
      </c>
      <c r="F102" s="70" t="s">
        <v>763</v>
      </c>
      <c r="G102" s="27">
        <v>4200024151</v>
      </c>
      <c r="H102" s="51">
        <v>45518</v>
      </c>
      <c r="I102" s="51">
        <v>45513</v>
      </c>
      <c r="J102" s="71">
        <v>3126686</v>
      </c>
      <c r="K102" s="111">
        <v>3126686</v>
      </c>
      <c r="L102" s="110">
        <v>1342984</v>
      </c>
      <c r="M102" s="52" t="s">
        <v>942</v>
      </c>
      <c r="N102" s="54">
        <v>45527</v>
      </c>
      <c r="O102" s="71">
        <v>1730191</v>
      </c>
      <c r="P102" s="71">
        <v>35674</v>
      </c>
      <c r="Q102" s="71">
        <v>17837</v>
      </c>
      <c r="R102" s="53">
        <v>800593694</v>
      </c>
      <c r="S102" s="111">
        <v>1342984</v>
      </c>
      <c r="T102" s="111">
        <v>0</v>
      </c>
      <c r="U102" s="111">
        <v>0</v>
      </c>
      <c r="V102" s="111">
        <v>0</v>
      </c>
      <c r="W102" s="111">
        <v>0</v>
      </c>
      <c r="X102" s="111">
        <v>0</v>
      </c>
      <c r="Y102" s="111">
        <v>1342984</v>
      </c>
    </row>
    <row r="103" spans="1:25" s="24" customFormat="1" x14ac:dyDescent="0.2">
      <c r="A103" s="26">
        <v>98</v>
      </c>
      <c r="B103" s="27">
        <v>22239</v>
      </c>
      <c r="C103" s="27" t="s">
        <v>335</v>
      </c>
      <c r="D103" s="27">
        <v>35562</v>
      </c>
      <c r="E103" s="70" t="s">
        <v>696</v>
      </c>
      <c r="F103" s="70" t="s">
        <v>697</v>
      </c>
      <c r="G103" s="27">
        <v>4200028191</v>
      </c>
      <c r="H103" s="51">
        <v>45484</v>
      </c>
      <c r="I103" s="51">
        <v>45471</v>
      </c>
      <c r="J103" s="71">
        <v>2199146</v>
      </c>
      <c r="K103" s="111">
        <v>2199146</v>
      </c>
      <c r="L103" s="110">
        <v>2199146</v>
      </c>
      <c r="M103" s="52" t="s">
        <v>915</v>
      </c>
      <c r="N103" s="54">
        <v>45499</v>
      </c>
      <c r="O103" s="71">
        <v>1947611</v>
      </c>
      <c r="P103" s="71">
        <v>40157</v>
      </c>
      <c r="Q103" s="71">
        <v>20078</v>
      </c>
      <c r="R103" s="53">
        <v>800589581</v>
      </c>
      <c r="S103" s="111">
        <v>191300</v>
      </c>
      <c r="T103" s="111">
        <v>0</v>
      </c>
      <c r="U103" s="111">
        <v>0</v>
      </c>
      <c r="V103" s="111">
        <v>0</v>
      </c>
      <c r="W103" s="111">
        <v>0</v>
      </c>
      <c r="X103" s="111">
        <v>0</v>
      </c>
      <c r="Y103" s="111">
        <v>191300</v>
      </c>
    </row>
    <row r="104" spans="1:25" s="24" customFormat="1" x14ac:dyDescent="0.2">
      <c r="A104" s="26">
        <v>99</v>
      </c>
      <c r="B104" s="27">
        <v>5865</v>
      </c>
      <c r="C104" s="27" t="s">
        <v>214</v>
      </c>
      <c r="D104" s="27">
        <v>30437</v>
      </c>
      <c r="E104" s="70" t="s">
        <v>470</v>
      </c>
      <c r="F104" s="70" t="s">
        <v>471</v>
      </c>
      <c r="G104" s="27">
        <v>6600002799</v>
      </c>
      <c r="H104" s="51">
        <v>45349</v>
      </c>
      <c r="I104" s="51">
        <v>45339</v>
      </c>
      <c r="J104" s="71">
        <v>10760869</v>
      </c>
      <c r="K104" s="111">
        <v>10760869</v>
      </c>
      <c r="L104" s="110">
        <v>8357050</v>
      </c>
      <c r="M104" s="52" t="s">
        <v>804</v>
      </c>
      <c r="N104" s="54">
        <v>45366</v>
      </c>
      <c r="O104" s="71">
        <v>2331705</v>
      </c>
      <c r="P104" s="71">
        <v>48076</v>
      </c>
      <c r="Q104" s="71">
        <v>24038</v>
      </c>
      <c r="R104" s="53">
        <v>800568813</v>
      </c>
      <c r="S104" s="111">
        <v>8357050</v>
      </c>
      <c r="T104" s="111">
        <v>0</v>
      </c>
      <c r="U104" s="111">
        <v>0</v>
      </c>
      <c r="V104" s="111">
        <v>0</v>
      </c>
      <c r="W104" s="111">
        <v>0</v>
      </c>
      <c r="X104" s="111">
        <v>0</v>
      </c>
      <c r="Y104" s="111">
        <v>8357050</v>
      </c>
    </row>
    <row r="105" spans="1:25" s="24" customFormat="1" x14ac:dyDescent="0.2">
      <c r="A105" s="26">
        <v>100</v>
      </c>
      <c r="B105" s="27">
        <v>21073</v>
      </c>
      <c r="C105" s="27" t="s">
        <v>326</v>
      </c>
      <c r="D105" s="27">
        <v>30672</v>
      </c>
      <c r="E105" s="70" t="s">
        <v>680</v>
      </c>
      <c r="F105" s="70" t="s">
        <v>681</v>
      </c>
      <c r="G105" s="27">
        <v>4300003655</v>
      </c>
      <c r="H105" s="51">
        <v>45468</v>
      </c>
      <c r="I105" s="51">
        <v>45462</v>
      </c>
      <c r="J105" s="71">
        <v>3470655</v>
      </c>
      <c r="K105" s="111">
        <v>3470655</v>
      </c>
      <c r="L105" s="110">
        <v>673088</v>
      </c>
      <c r="M105" s="52" t="s">
        <v>907</v>
      </c>
      <c r="N105" s="54">
        <v>45484</v>
      </c>
      <c r="O105" s="71">
        <v>2713640</v>
      </c>
      <c r="P105" s="71">
        <v>55951</v>
      </c>
      <c r="Q105" s="71">
        <v>27976</v>
      </c>
      <c r="R105" s="53">
        <v>800586760</v>
      </c>
      <c r="S105" s="111">
        <v>673088</v>
      </c>
      <c r="T105" s="111">
        <v>0</v>
      </c>
      <c r="U105" s="111">
        <v>0</v>
      </c>
      <c r="V105" s="111">
        <v>0</v>
      </c>
      <c r="W105" s="111">
        <v>0</v>
      </c>
      <c r="X105" s="111">
        <v>0</v>
      </c>
      <c r="Y105" s="111">
        <v>673088</v>
      </c>
    </row>
    <row r="106" spans="1:25" s="24" customFormat="1" x14ac:dyDescent="0.2">
      <c r="A106" s="26">
        <v>101</v>
      </c>
      <c r="B106" s="27">
        <v>31167</v>
      </c>
      <c r="C106" s="27" t="s">
        <v>399</v>
      </c>
      <c r="D106" s="27">
        <v>31202</v>
      </c>
      <c r="E106" s="70" t="s">
        <v>778</v>
      </c>
      <c r="F106" s="70" t="s">
        <v>779</v>
      </c>
      <c r="G106" s="27">
        <v>9950013389</v>
      </c>
      <c r="H106" s="51">
        <v>45533</v>
      </c>
      <c r="I106" s="51">
        <v>45527</v>
      </c>
      <c r="J106" s="71">
        <v>7074366</v>
      </c>
      <c r="K106" s="111">
        <v>7074366</v>
      </c>
      <c r="L106" s="110">
        <v>7074366</v>
      </c>
      <c r="M106" s="52" t="s">
        <v>947</v>
      </c>
      <c r="N106" s="54">
        <v>45544</v>
      </c>
      <c r="O106" s="71">
        <v>2848275</v>
      </c>
      <c r="P106" s="71">
        <v>58727</v>
      </c>
      <c r="Q106" s="71">
        <v>29364</v>
      </c>
      <c r="R106" s="53">
        <v>800596616</v>
      </c>
      <c r="S106" s="111">
        <v>4138000</v>
      </c>
      <c r="T106" s="111">
        <v>0</v>
      </c>
      <c r="U106" s="111">
        <v>0</v>
      </c>
      <c r="V106" s="111">
        <v>0</v>
      </c>
      <c r="W106" s="111">
        <v>0</v>
      </c>
      <c r="X106" s="111">
        <v>0</v>
      </c>
      <c r="Y106" s="111">
        <v>4138000</v>
      </c>
    </row>
    <row r="107" spans="1:25" s="24" customFormat="1" x14ac:dyDescent="0.2">
      <c r="A107" s="26">
        <v>102</v>
      </c>
      <c r="B107" s="27">
        <v>27187</v>
      </c>
      <c r="C107" s="27" t="s">
        <v>375</v>
      </c>
      <c r="D107" s="27">
        <v>35601</v>
      </c>
      <c r="E107" s="70" t="s">
        <v>564</v>
      </c>
      <c r="F107" s="70" t="s">
        <v>565</v>
      </c>
      <c r="G107" s="27">
        <v>4200029339</v>
      </c>
      <c r="H107" s="51">
        <v>45517</v>
      </c>
      <c r="I107" s="51">
        <v>45502</v>
      </c>
      <c r="J107" s="71">
        <v>5081272</v>
      </c>
      <c r="K107" s="111">
        <v>5081272</v>
      </c>
      <c r="L107" s="110">
        <v>1781363</v>
      </c>
      <c r="M107" s="52" t="s">
        <v>937</v>
      </c>
      <c r="N107" s="54">
        <v>45527</v>
      </c>
      <c r="O107" s="71">
        <v>3200912</v>
      </c>
      <c r="P107" s="71">
        <v>65998</v>
      </c>
      <c r="Q107" s="71">
        <v>32999</v>
      </c>
      <c r="R107" s="53">
        <v>800593694</v>
      </c>
      <c r="S107" s="111">
        <v>1781363</v>
      </c>
      <c r="T107" s="111">
        <v>0</v>
      </c>
      <c r="U107" s="111">
        <v>0</v>
      </c>
      <c r="V107" s="111">
        <v>0</v>
      </c>
      <c r="W107" s="111">
        <v>0</v>
      </c>
      <c r="X107" s="111">
        <v>0</v>
      </c>
      <c r="Y107" s="111">
        <v>1781363</v>
      </c>
    </row>
    <row r="108" spans="1:25" s="24" customFormat="1" x14ac:dyDescent="0.2">
      <c r="A108" s="26">
        <v>103</v>
      </c>
      <c r="B108" s="27">
        <v>18689</v>
      </c>
      <c r="C108" s="27" t="s">
        <v>306</v>
      </c>
      <c r="D108" s="27">
        <v>35108</v>
      </c>
      <c r="E108" s="70" t="s">
        <v>450</v>
      </c>
      <c r="F108" s="70" t="s">
        <v>451</v>
      </c>
      <c r="G108" s="27">
        <v>4200020785</v>
      </c>
      <c r="H108" s="51">
        <v>45454</v>
      </c>
      <c r="I108" s="51">
        <v>45440</v>
      </c>
      <c r="J108" s="71">
        <v>8625601</v>
      </c>
      <c r="K108" s="111">
        <v>8625601</v>
      </c>
      <c r="L108" s="110">
        <v>4926250</v>
      </c>
      <c r="M108" s="52" t="s">
        <v>888</v>
      </c>
      <c r="N108" s="54">
        <v>45470</v>
      </c>
      <c r="O108" s="71">
        <v>3588370</v>
      </c>
      <c r="P108" s="71">
        <v>73987</v>
      </c>
      <c r="Q108" s="71">
        <v>36994</v>
      </c>
      <c r="R108" s="53">
        <v>800584156</v>
      </c>
      <c r="S108" s="111">
        <v>4926250</v>
      </c>
      <c r="T108" s="111">
        <v>0</v>
      </c>
      <c r="U108" s="111">
        <v>0</v>
      </c>
      <c r="V108" s="111">
        <v>0</v>
      </c>
      <c r="W108" s="111">
        <v>0</v>
      </c>
      <c r="X108" s="111">
        <v>0</v>
      </c>
      <c r="Y108" s="111">
        <v>4926250</v>
      </c>
    </row>
    <row r="109" spans="1:25" s="24" customFormat="1" x14ac:dyDescent="0.2">
      <c r="A109" s="26">
        <v>104</v>
      </c>
      <c r="B109" s="27">
        <v>26012</v>
      </c>
      <c r="C109" s="27" t="s">
        <v>374</v>
      </c>
      <c r="D109" s="27">
        <v>35445</v>
      </c>
      <c r="E109" s="70" t="s">
        <v>656</v>
      </c>
      <c r="F109" s="70" t="s">
        <v>657</v>
      </c>
      <c r="G109" s="27">
        <v>4200029510</v>
      </c>
      <c r="H109" s="51">
        <v>45503</v>
      </c>
      <c r="I109" s="51">
        <v>45486</v>
      </c>
      <c r="J109" s="71">
        <v>5909507</v>
      </c>
      <c r="K109" s="111">
        <v>5909507</v>
      </c>
      <c r="L109" s="110">
        <v>1920800</v>
      </c>
      <c r="M109" s="52" t="s">
        <v>936</v>
      </c>
      <c r="N109" s="54">
        <v>45525</v>
      </c>
      <c r="O109" s="71">
        <v>3869046</v>
      </c>
      <c r="P109" s="71">
        <v>79774</v>
      </c>
      <c r="Q109" s="71">
        <v>39887</v>
      </c>
      <c r="R109" s="53">
        <v>800592549</v>
      </c>
      <c r="S109" s="111">
        <v>1920800</v>
      </c>
      <c r="T109" s="111">
        <v>0</v>
      </c>
      <c r="U109" s="111">
        <v>0</v>
      </c>
      <c r="V109" s="111">
        <v>0</v>
      </c>
      <c r="W109" s="111">
        <v>0</v>
      </c>
      <c r="X109" s="111">
        <v>0</v>
      </c>
      <c r="Y109" s="111">
        <v>1920800</v>
      </c>
    </row>
    <row r="110" spans="1:25" s="24" customFormat="1" x14ac:dyDescent="0.2">
      <c r="A110" s="26">
        <v>105</v>
      </c>
      <c r="B110" s="27">
        <v>16921</v>
      </c>
      <c r="C110" s="27" t="s">
        <v>296</v>
      </c>
      <c r="D110" s="27">
        <v>35421</v>
      </c>
      <c r="E110" s="70" t="s">
        <v>626</v>
      </c>
      <c r="F110" s="70" t="s">
        <v>627</v>
      </c>
      <c r="G110" s="27">
        <v>4200019679</v>
      </c>
      <c r="H110" s="51">
        <v>45449</v>
      </c>
      <c r="I110" s="51">
        <v>45431</v>
      </c>
      <c r="J110" s="71">
        <v>12384213</v>
      </c>
      <c r="K110" s="111">
        <v>12384213</v>
      </c>
      <c r="L110" s="110">
        <v>8309813</v>
      </c>
      <c r="M110" s="52" t="s">
        <v>878</v>
      </c>
      <c r="N110" s="54">
        <v>45467</v>
      </c>
      <c r="O110" s="71">
        <v>3952168</v>
      </c>
      <c r="P110" s="71">
        <v>81488</v>
      </c>
      <c r="Q110" s="71">
        <v>40744</v>
      </c>
      <c r="R110" s="53">
        <v>800583641</v>
      </c>
      <c r="S110" s="111">
        <v>8309813</v>
      </c>
      <c r="T110" s="111">
        <v>0</v>
      </c>
      <c r="U110" s="111">
        <v>0</v>
      </c>
      <c r="V110" s="111">
        <v>0</v>
      </c>
      <c r="W110" s="111">
        <v>0</v>
      </c>
      <c r="X110" s="111">
        <v>0</v>
      </c>
      <c r="Y110" s="111">
        <v>8309813</v>
      </c>
    </row>
    <row r="111" spans="1:25" s="24" customFormat="1" x14ac:dyDescent="0.2">
      <c r="A111" s="26">
        <v>106</v>
      </c>
      <c r="B111" s="27">
        <v>16928</v>
      </c>
      <c r="C111" s="27" t="s">
        <v>300</v>
      </c>
      <c r="D111" s="27">
        <v>30662</v>
      </c>
      <c r="E111" s="70" t="s">
        <v>634</v>
      </c>
      <c r="F111" s="70" t="s">
        <v>635</v>
      </c>
      <c r="G111" s="27">
        <v>4300003729</v>
      </c>
      <c r="H111" s="51">
        <v>45441</v>
      </c>
      <c r="I111" s="51">
        <v>45433</v>
      </c>
      <c r="J111" s="71">
        <v>4643471</v>
      </c>
      <c r="K111" s="111">
        <v>4643471</v>
      </c>
      <c r="L111" s="110">
        <v>200100</v>
      </c>
      <c r="M111" s="52" t="s">
        <v>882</v>
      </c>
      <c r="N111" s="54">
        <v>45461</v>
      </c>
      <c r="O111" s="71">
        <v>4310070</v>
      </c>
      <c r="P111" s="71">
        <v>88867</v>
      </c>
      <c r="Q111" s="71">
        <v>44434</v>
      </c>
      <c r="R111" s="53">
        <v>800582629</v>
      </c>
      <c r="S111" s="111">
        <v>200100</v>
      </c>
      <c r="T111" s="111">
        <v>0</v>
      </c>
      <c r="U111" s="111">
        <v>0</v>
      </c>
      <c r="V111" s="111">
        <v>0</v>
      </c>
      <c r="W111" s="111">
        <v>0</v>
      </c>
      <c r="X111" s="111">
        <v>0</v>
      </c>
      <c r="Y111" s="111">
        <v>200100</v>
      </c>
    </row>
    <row r="112" spans="1:25" s="24" customFormat="1" x14ac:dyDescent="0.2">
      <c r="A112" s="26">
        <v>107</v>
      </c>
      <c r="B112" s="27">
        <v>10190</v>
      </c>
      <c r="C112" s="27" t="s">
        <v>246</v>
      </c>
      <c r="D112" s="27">
        <v>35263</v>
      </c>
      <c r="E112" s="70" t="s">
        <v>530</v>
      </c>
      <c r="F112" s="70" t="s">
        <v>531</v>
      </c>
      <c r="G112" s="27">
        <v>4200018354</v>
      </c>
      <c r="H112" s="51">
        <v>45392</v>
      </c>
      <c r="I112" s="51">
        <v>45376</v>
      </c>
      <c r="J112" s="71">
        <v>10748941</v>
      </c>
      <c r="K112" s="111">
        <v>10748941</v>
      </c>
      <c r="L112" s="110">
        <v>5710484</v>
      </c>
      <c r="M112" s="52" t="s">
        <v>830</v>
      </c>
      <c r="N112" s="54">
        <v>45407</v>
      </c>
      <c r="O112" s="71">
        <v>4887303</v>
      </c>
      <c r="P112" s="71">
        <v>100769</v>
      </c>
      <c r="Q112" s="71">
        <v>50385</v>
      </c>
      <c r="R112" s="53">
        <v>800574884</v>
      </c>
      <c r="S112" s="111">
        <v>5710484</v>
      </c>
      <c r="T112" s="111">
        <v>0</v>
      </c>
      <c r="U112" s="111">
        <v>0</v>
      </c>
      <c r="V112" s="111">
        <v>0</v>
      </c>
      <c r="W112" s="111">
        <v>0</v>
      </c>
      <c r="X112" s="111">
        <v>0</v>
      </c>
      <c r="Y112" s="111">
        <v>5710484</v>
      </c>
    </row>
    <row r="113" spans="1:25" s="24" customFormat="1" x14ac:dyDescent="0.2">
      <c r="A113" s="26">
        <v>108</v>
      </c>
      <c r="B113" s="27">
        <v>18060</v>
      </c>
      <c r="C113" s="27" t="s">
        <v>304</v>
      </c>
      <c r="D113" s="27">
        <v>30188</v>
      </c>
      <c r="E113" s="70" t="s">
        <v>640</v>
      </c>
      <c r="F113" s="70" t="s">
        <v>641</v>
      </c>
      <c r="G113" s="27">
        <v>4360002658</v>
      </c>
      <c r="H113" s="51">
        <v>45449</v>
      </c>
      <c r="I113" s="51">
        <v>45438</v>
      </c>
      <c r="J113" s="71">
        <v>9704193</v>
      </c>
      <c r="K113" s="111">
        <v>9704193</v>
      </c>
      <c r="L113" s="110">
        <v>2855400</v>
      </c>
      <c r="M113" s="52" t="s">
        <v>886</v>
      </c>
      <c r="N113" s="54">
        <v>45467</v>
      </c>
      <c r="O113" s="71">
        <v>6643329</v>
      </c>
      <c r="P113" s="71">
        <v>136976</v>
      </c>
      <c r="Q113" s="71">
        <v>68488</v>
      </c>
      <c r="R113" s="53">
        <v>800583641</v>
      </c>
      <c r="S113" s="111">
        <v>2855400</v>
      </c>
      <c r="T113" s="111">
        <v>0</v>
      </c>
      <c r="U113" s="111">
        <v>0</v>
      </c>
      <c r="V113" s="111">
        <v>0</v>
      </c>
      <c r="W113" s="111">
        <v>0</v>
      </c>
      <c r="X113" s="111">
        <v>0</v>
      </c>
      <c r="Y113" s="111">
        <v>2855400</v>
      </c>
    </row>
    <row r="114" spans="1:25" s="24" customFormat="1" x14ac:dyDescent="0.2">
      <c r="A114" s="26">
        <v>109</v>
      </c>
      <c r="B114" s="27">
        <v>5729</v>
      </c>
      <c r="C114" s="27" t="s">
        <v>216</v>
      </c>
      <c r="D114" s="27">
        <v>35052</v>
      </c>
      <c r="E114" s="70" t="s">
        <v>474</v>
      </c>
      <c r="F114" s="70" t="s">
        <v>475</v>
      </c>
      <c r="G114" s="27">
        <v>4200015544</v>
      </c>
      <c r="H114" s="51">
        <v>45345</v>
      </c>
      <c r="I114" s="51">
        <v>45325</v>
      </c>
      <c r="J114" s="71">
        <v>12384213</v>
      </c>
      <c r="K114" s="111">
        <v>12384213</v>
      </c>
      <c r="L114" s="110">
        <v>5074114</v>
      </c>
      <c r="M114" s="52" t="s">
        <v>805</v>
      </c>
      <c r="N114" s="54">
        <v>45363</v>
      </c>
      <c r="O114" s="71">
        <v>7090796</v>
      </c>
      <c r="P114" s="71">
        <v>146202</v>
      </c>
      <c r="Q114" s="71">
        <v>73101</v>
      </c>
      <c r="R114" s="53">
        <v>800568389</v>
      </c>
      <c r="S114" s="111">
        <v>5074114</v>
      </c>
      <c r="T114" s="111">
        <v>0</v>
      </c>
      <c r="U114" s="111">
        <v>0</v>
      </c>
      <c r="V114" s="111">
        <v>0</v>
      </c>
      <c r="W114" s="111">
        <v>0</v>
      </c>
      <c r="X114" s="111">
        <v>0</v>
      </c>
      <c r="Y114" s="111">
        <v>5074114</v>
      </c>
    </row>
    <row r="115" spans="1:25" s="24" customFormat="1" x14ac:dyDescent="0.2">
      <c r="A115" s="26">
        <v>110</v>
      </c>
      <c r="B115" s="27">
        <v>8484</v>
      </c>
      <c r="C115" s="27" t="s">
        <v>235</v>
      </c>
      <c r="D115" s="27">
        <v>35151</v>
      </c>
      <c r="E115" s="70" t="s">
        <v>510</v>
      </c>
      <c r="F115" s="70" t="s">
        <v>511</v>
      </c>
      <c r="G115" s="27">
        <v>4200013665</v>
      </c>
      <c r="H115" s="51">
        <v>45371</v>
      </c>
      <c r="I115" s="51">
        <v>45347</v>
      </c>
      <c r="J115" s="71">
        <v>12030136</v>
      </c>
      <c r="K115" s="111">
        <v>12030136</v>
      </c>
      <c r="L115" s="110">
        <v>3696500</v>
      </c>
      <c r="M115" s="52" t="s">
        <v>820</v>
      </c>
      <c r="N115" s="54">
        <v>45390</v>
      </c>
      <c r="O115" s="71">
        <v>8083627</v>
      </c>
      <c r="P115" s="71">
        <v>166673</v>
      </c>
      <c r="Q115" s="71">
        <v>83336</v>
      </c>
      <c r="R115" s="53">
        <v>800572382</v>
      </c>
      <c r="S115" s="111">
        <v>3696500</v>
      </c>
      <c r="T115" s="111">
        <v>0</v>
      </c>
      <c r="U115" s="111">
        <v>0</v>
      </c>
      <c r="V115" s="111">
        <v>0</v>
      </c>
      <c r="W115" s="111">
        <v>0</v>
      </c>
      <c r="X115" s="111">
        <v>0</v>
      </c>
      <c r="Y115" s="111">
        <v>3696500</v>
      </c>
    </row>
    <row r="116" spans="1:25" s="24" customFormat="1" x14ac:dyDescent="0.2">
      <c r="A116" s="26">
        <v>111</v>
      </c>
      <c r="B116" s="27">
        <v>11345</v>
      </c>
      <c r="C116" s="27" t="s">
        <v>258</v>
      </c>
      <c r="D116" s="27">
        <v>39815</v>
      </c>
      <c r="E116" s="70" t="s">
        <v>550</v>
      </c>
      <c r="F116" s="70" t="s">
        <v>551</v>
      </c>
      <c r="G116" s="27">
        <v>5350045170</v>
      </c>
      <c r="H116" s="51">
        <v>45392</v>
      </c>
      <c r="I116" s="51">
        <v>45371</v>
      </c>
      <c r="J116" s="71">
        <v>12384213</v>
      </c>
      <c r="K116" s="111">
        <v>12384213</v>
      </c>
      <c r="L116" s="110">
        <v>3936046</v>
      </c>
      <c r="M116" s="52" t="s">
        <v>840</v>
      </c>
      <c r="N116" s="54">
        <v>45407</v>
      </c>
      <c r="O116" s="71">
        <v>8194722</v>
      </c>
      <c r="P116" s="71">
        <v>168963</v>
      </c>
      <c r="Q116" s="71">
        <v>84482</v>
      </c>
      <c r="R116" s="53">
        <v>800574884</v>
      </c>
      <c r="S116" s="111">
        <v>3936046</v>
      </c>
      <c r="T116" s="111">
        <v>0</v>
      </c>
      <c r="U116" s="111">
        <v>0</v>
      </c>
      <c r="V116" s="111">
        <v>0</v>
      </c>
      <c r="W116" s="111">
        <v>0</v>
      </c>
      <c r="X116" s="111">
        <v>0</v>
      </c>
      <c r="Y116" s="111">
        <v>3936046</v>
      </c>
    </row>
    <row r="117" spans="1:25" s="24" customFormat="1" x14ac:dyDescent="0.2">
      <c r="A117" s="26">
        <v>112</v>
      </c>
      <c r="B117" s="27">
        <v>23375</v>
      </c>
      <c r="C117" s="27" t="s">
        <v>342</v>
      </c>
      <c r="D117" s="27">
        <v>30497</v>
      </c>
      <c r="E117" s="70" t="s">
        <v>710</v>
      </c>
      <c r="F117" s="70" t="s">
        <v>711</v>
      </c>
      <c r="G117" s="27">
        <v>6600004631</v>
      </c>
      <c r="H117" s="51">
        <v>45489</v>
      </c>
      <c r="I117" s="51">
        <v>45475</v>
      </c>
      <c r="J117" s="71">
        <v>12384213</v>
      </c>
      <c r="K117" s="111">
        <v>12384213</v>
      </c>
      <c r="L117" s="110">
        <v>3615400</v>
      </c>
      <c r="M117" s="52" t="s">
        <v>920</v>
      </c>
      <c r="N117" s="54">
        <v>45510</v>
      </c>
      <c r="O117" s="71">
        <v>8505749</v>
      </c>
      <c r="P117" s="71">
        <v>175376</v>
      </c>
      <c r="Q117" s="71">
        <v>87688</v>
      </c>
      <c r="R117" s="53">
        <v>800590837</v>
      </c>
      <c r="S117" s="111">
        <v>3615400</v>
      </c>
      <c r="T117" s="111">
        <v>0</v>
      </c>
      <c r="U117" s="111">
        <v>0</v>
      </c>
      <c r="V117" s="111">
        <v>0</v>
      </c>
      <c r="W117" s="111">
        <v>0</v>
      </c>
      <c r="X117" s="111">
        <v>0</v>
      </c>
      <c r="Y117" s="111">
        <v>3615400</v>
      </c>
    </row>
    <row r="118" spans="1:25" s="24" customFormat="1" x14ac:dyDescent="0.2">
      <c r="A118" s="26">
        <v>113</v>
      </c>
      <c r="B118" s="27">
        <v>14847</v>
      </c>
      <c r="C118" s="27" t="s">
        <v>278</v>
      </c>
      <c r="D118" s="27">
        <v>35347</v>
      </c>
      <c r="E118" s="70" t="s">
        <v>590</v>
      </c>
      <c r="F118" s="70" t="s">
        <v>591</v>
      </c>
      <c r="G118" s="27">
        <v>4200021703</v>
      </c>
      <c r="H118" s="51">
        <v>45433</v>
      </c>
      <c r="I118" s="51">
        <v>45412</v>
      </c>
      <c r="J118" s="71">
        <v>12384213</v>
      </c>
      <c r="K118" s="111">
        <v>12384213</v>
      </c>
      <c r="L118" s="110">
        <v>3252700</v>
      </c>
      <c r="M118" s="52" t="s">
        <v>860</v>
      </c>
      <c r="N118" s="54">
        <v>45449</v>
      </c>
      <c r="O118" s="71">
        <v>8857568</v>
      </c>
      <c r="P118" s="71">
        <v>182630</v>
      </c>
      <c r="Q118" s="71">
        <v>91315</v>
      </c>
      <c r="R118" s="53">
        <v>800581181</v>
      </c>
      <c r="S118" s="111">
        <v>3252700</v>
      </c>
      <c r="T118" s="111">
        <v>0</v>
      </c>
      <c r="U118" s="111">
        <v>0</v>
      </c>
      <c r="V118" s="111">
        <v>0</v>
      </c>
      <c r="W118" s="111">
        <v>0</v>
      </c>
      <c r="X118" s="111">
        <v>0</v>
      </c>
      <c r="Y118" s="111">
        <v>3252700</v>
      </c>
    </row>
    <row r="119" spans="1:25" s="24" customFormat="1" x14ac:dyDescent="0.2">
      <c r="A119" s="26">
        <v>114</v>
      </c>
      <c r="B119" s="27">
        <v>16101</v>
      </c>
      <c r="C119" s="27" t="s">
        <v>291</v>
      </c>
      <c r="D119" s="27">
        <v>35403</v>
      </c>
      <c r="E119" s="70" t="s">
        <v>616</v>
      </c>
      <c r="F119" s="70" t="s">
        <v>617</v>
      </c>
      <c r="G119" s="27">
        <v>4200018188</v>
      </c>
      <c r="H119" s="51">
        <v>45433</v>
      </c>
      <c r="I119" s="51">
        <v>45424</v>
      </c>
      <c r="J119" s="71">
        <v>11264929</v>
      </c>
      <c r="K119" s="111">
        <v>11264929</v>
      </c>
      <c r="L119" s="110">
        <v>1870254</v>
      </c>
      <c r="M119" s="52" t="s">
        <v>873</v>
      </c>
      <c r="N119" s="54">
        <v>45456</v>
      </c>
      <c r="O119" s="71">
        <v>9112834</v>
      </c>
      <c r="P119" s="71">
        <v>187894</v>
      </c>
      <c r="Q119" s="71">
        <v>93947</v>
      </c>
      <c r="R119" s="53">
        <v>800581839</v>
      </c>
      <c r="S119" s="111">
        <v>1870254</v>
      </c>
      <c r="T119" s="111">
        <v>0</v>
      </c>
      <c r="U119" s="111">
        <v>0</v>
      </c>
      <c r="V119" s="111">
        <v>0</v>
      </c>
      <c r="W119" s="111">
        <v>0</v>
      </c>
      <c r="X119" s="111">
        <v>0</v>
      </c>
      <c r="Y119" s="111">
        <v>1870254</v>
      </c>
    </row>
    <row r="120" spans="1:25" s="24" customFormat="1" x14ac:dyDescent="0.2">
      <c r="A120" s="26">
        <v>115</v>
      </c>
      <c r="B120" s="27">
        <v>26554</v>
      </c>
      <c r="C120" s="27" t="s">
        <v>376</v>
      </c>
      <c r="D120" s="27">
        <v>35596</v>
      </c>
      <c r="E120" s="70" t="s">
        <v>748</v>
      </c>
      <c r="F120" s="70" t="s">
        <v>749</v>
      </c>
      <c r="G120" s="27">
        <v>4200022263</v>
      </c>
      <c r="H120" s="51">
        <v>45504</v>
      </c>
      <c r="I120" s="51">
        <v>45492</v>
      </c>
      <c r="J120" s="71">
        <v>15671682</v>
      </c>
      <c r="K120" s="111">
        <v>15671682</v>
      </c>
      <c r="L120" s="110">
        <v>6110235</v>
      </c>
      <c r="M120" s="52" t="s">
        <v>938</v>
      </c>
      <c r="N120" s="54">
        <v>45525</v>
      </c>
      <c r="O120" s="71">
        <v>9274604</v>
      </c>
      <c r="P120" s="71">
        <v>191229</v>
      </c>
      <c r="Q120" s="71">
        <v>95614</v>
      </c>
      <c r="R120" s="53">
        <v>800592549</v>
      </c>
      <c r="S120" s="111">
        <v>6110235</v>
      </c>
      <c r="T120" s="111">
        <v>0</v>
      </c>
      <c r="U120" s="111">
        <v>0</v>
      </c>
      <c r="V120" s="111">
        <v>0</v>
      </c>
      <c r="W120" s="111">
        <v>0</v>
      </c>
      <c r="X120" s="111">
        <v>0</v>
      </c>
      <c r="Y120" s="111">
        <v>6110235</v>
      </c>
    </row>
    <row r="121" spans="1:25" s="24" customFormat="1" x14ac:dyDescent="0.2">
      <c r="A121" s="26">
        <v>116</v>
      </c>
      <c r="B121" s="27">
        <v>15692</v>
      </c>
      <c r="C121" s="27" t="s">
        <v>288</v>
      </c>
      <c r="D121" s="27">
        <v>35400</v>
      </c>
      <c r="E121" s="70" t="s">
        <v>610</v>
      </c>
      <c r="F121" s="70" t="s">
        <v>611</v>
      </c>
      <c r="G121" s="27">
        <v>4200027919</v>
      </c>
      <c r="H121" s="51">
        <v>45433</v>
      </c>
      <c r="I121" s="51">
        <v>45420</v>
      </c>
      <c r="J121" s="71">
        <v>12384213</v>
      </c>
      <c r="K121" s="111">
        <v>12384213</v>
      </c>
      <c r="L121" s="110">
        <v>2645800</v>
      </c>
      <c r="M121" s="52" t="s">
        <v>870</v>
      </c>
      <c r="N121" s="54">
        <v>45449</v>
      </c>
      <c r="O121" s="71">
        <v>9446261</v>
      </c>
      <c r="P121" s="71">
        <v>194768</v>
      </c>
      <c r="Q121" s="71">
        <v>97384</v>
      </c>
      <c r="R121" s="53">
        <v>800581181</v>
      </c>
      <c r="S121" s="111">
        <v>2645800</v>
      </c>
      <c r="T121" s="111">
        <v>0</v>
      </c>
      <c r="U121" s="111">
        <v>0</v>
      </c>
      <c r="V121" s="111">
        <v>0</v>
      </c>
      <c r="W121" s="111">
        <v>0</v>
      </c>
      <c r="X121" s="111">
        <v>0</v>
      </c>
      <c r="Y121" s="111">
        <v>2645800</v>
      </c>
    </row>
    <row r="122" spans="1:25" s="24" customFormat="1" x14ac:dyDescent="0.2">
      <c r="A122" s="26">
        <v>117</v>
      </c>
      <c r="B122" s="27">
        <v>30396</v>
      </c>
      <c r="C122" s="27" t="s">
        <v>403</v>
      </c>
      <c r="D122" s="27">
        <v>35644</v>
      </c>
      <c r="E122" s="70" t="s">
        <v>784</v>
      </c>
      <c r="F122" s="70" t="s">
        <v>785</v>
      </c>
      <c r="G122" s="27">
        <v>4200015947</v>
      </c>
      <c r="H122" s="51">
        <v>45533</v>
      </c>
      <c r="I122" s="51">
        <v>45510</v>
      </c>
      <c r="J122" s="71">
        <v>16999434</v>
      </c>
      <c r="K122" s="111">
        <v>16999434</v>
      </c>
      <c r="L122" s="110">
        <v>16999434</v>
      </c>
      <c r="M122" s="52" t="s">
        <v>950</v>
      </c>
      <c r="N122" s="54">
        <v>45545</v>
      </c>
      <c r="O122" s="71">
        <v>9611064</v>
      </c>
      <c r="P122" s="71">
        <v>198166</v>
      </c>
      <c r="Q122" s="71">
        <v>99083</v>
      </c>
      <c r="R122" s="53">
        <v>800596761</v>
      </c>
      <c r="S122" s="111">
        <v>7091121</v>
      </c>
      <c r="T122" s="111">
        <v>0</v>
      </c>
      <c r="U122" s="111">
        <v>0</v>
      </c>
      <c r="V122" s="111">
        <v>0</v>
      </c>
      <c r="W122" s="111">
        <v>0</v>
      </c>
      <c r="X122" s="111">
        <v>0</v>
      </c>
      <c r="Y122" s="111">
        <v>7091121</v>
      </c>
    </row>
    <row r="123" spans="1:25" s="24" customFormat="1" x14ac:dyDescent="0.2">
      <c r="A123" s="26">
        <v>118</v>
      </c>
      <c r="B123" s="27">
        <v>18876</v>
      </c>
      <c r="C123" s="27" t="s">
        <v>312</v>
      </c>
      <c r="D123" s="27">
        <v>33291</v>
      </c>
      <c r="E123" s="70" t="s">
        <v>654</v>
      </c>
      <c r="F123" s="70" t="s">
        <v>655</v>
      </c>
      <c r="G123" s="27">
        <v>7000016271</v>
      </c>
      <c r="H123" s="51">
        <v>45456</v>
      </c>
      <c r="I123" s="51">
        <v>45445</v>
      </c>
      <c r="J123" s="71">
        <v>12384213</v>
      </c>
      <c r="K123" s="111">
        <v>12384213</v>
      </c>
      <c r="L123" s="110">
        <v>1943900</v>
      </c>
      <c r="M123" s="52" t="s">
        <v>893</v>
      </c>
      <c r="N123" s="54">
        <v>45470</v>
      </c>
      <c r="O123" s="71">
        <v>10127104</v>
      </c>
      <c r="P123" s="71">
        <v>208806</v>
      </c>
      <c r="Q123" s="71">
        <v>104403</v>
      </c>
      <c r="R123" s="53">
        <v>800584665</v>
      </c>
      <c r="S123" s="111">
        <v>1943900</v>
      </c>
      <c r="T123" s="111">
        <v>0</v>
      </c>
      <c r="U123" s="111">
        <v>0</v>
      </c>
      <c r="V123" s="111">
        <v>0</v>
      </c>
      <c r="W123" s="111">
        <v>0</v>
      </c>
      <c r="X123" s="111">
        <v>0</v>
      </c>
      <c r="Y123" s="111">
        <v>1943900</v>
      </c>
    </row>
    <row r="124" spans="1:25" s="24" customFormat="1" x14ac:dyDescent="0.2">
      <c r="A124" s="26">
        <v>119</v>
      </c>
      <c r="B124" s="27">
        <v>19821</v>
      </c>
      <c r="C124" s="27" t="s">
        <v>322</v>
      </c>
      <c r="D124" s="27">
        <v>30187</v>
      </c>
      <c r="E124" s="70" t="s">
        <v>672</v>
      </c>
      <c r="F124" s="70" t="s">
        <v>673</v>
      </c>
      <c r="G124" s="27">
        <v>4360002658</v>
      </c>
      <c r="H124" s="51">
        <v>45461</v>
      </c>
      <c r="I124" s="51">
        <v>45438</v>
      </c>
      <c r="J124" s="71">
        <v>12384213</v>
      </c>
      <c r="K124" s="111">
        <v>12384213</v>
      </c>
      <c r="L124" s="110">
        <v>1290300</v>
      </c>
      <c r="M124" s="52" t="s">
        <v>903</v>
      </c>
      <c r="N124" s="54">
        <v>45478</v>
      </c>
      <c r="O124" s="71">
        <v>10761096</v>
      </c>
      <c r="P124" s="71">
        <v>221878</v>
      </c>
      <c r="Q124" s="71">
        <v>110939</v>
      </c>
      <c r="R124" s="53">
        <v>800585666</v>
      </c>
      <c r="S124" s="111">
        <v>1290300</v>
      </c>
      <c r="T124" s="111">
        <v>0</v>
      </c>
      <c r="U124" s="111">
        <v>0</v>
      </c>
      <c r="V124" s="111">
        <v>0</v>
      </c>
      <c r="W124" s="111">
        <v>0</v>
      </c>
      <c r="X124" s="111">
        <v>0</v>
      </c>
      <c r="Y124" s="111">
        <v>1290300</v>
      </c>
    </row>
    <row r="125" spans="1:25" s="24" customFormat="1" x14ac:dyDescent="0.2">
      <c r="A125" s="26">
        <v>120</v>
      </c>
      <c r="B125" s="27">
        <v>15689</v>
      </c>
      <c r="C125" s="27" t="s">
        <v>287</v>
      </c>
      <c r="D125" s="27">
        <v>35395</v>
      </c>
      <c r="E125" s="70" t="s">
        <v>608</v>
      </c>
      <c r="F125" s="70" t="s">
        <v>609</v>
      </c>
      <c r="G125" s="27">
        <v>4200027919</v>
      </c>
      <c r="H125" s="51">
        <v>45433</v>
      </c>
      <c r="I125" s="51">
        <v>45420</v>
      </c>
      <c r="J125" s="71">
        <v>12384213</v>
      </c>
      <c r="K125" s="111">
        <v>12384213</v>
      </c>
      <c r="L125" s="110">
        <v>1003800</v>
      </c>
      <c r="M125" s="52" t="s">
        <v>869</v>
      </c>
      <c r="N125" s="54">
        <v>45449</v>
      </c>
      <c r="O125" s="71">
        <v>11039001</v>
      </c>
      <c r="P125" s="71">
        <v>227608</v>
      </c>
      <c r="Q125" s="71">
        <v>113804</v>
      </c>
      <c r="R125" s="53">
        <v>800581181</v>
      </c>
      <c r="S125" s="111">
        <v>1003800</v>
      </c>
      <c r="T125" s="111">
        <v>0</v>
      </c>
      <c r="U125" s="111">
        <v>0</v>
      </c>
      <c r="V125" s="111">
        <v>0</v>
      </c>
      <c r="W125" s="111">
        <v>0</v>
      </c>
      <c r="X125" s="111">
        <v>0</v>
      </c>
      <c r="Y125" s="111">
        <v>1003800</v>
      </c>
    </row>
    <row r="126" spans="1:25" s="24" customFormat="1" x14ac:dyDescent="0.2">
      <c r="A126" s="26">
        <v>121</v>
      </c>
      <c r="B126" s="27">
        <v>27933</v>
      </c>
      <c r="C126" s="27" t="s">
        <v>373</v>
      </c>
      <c r="D126" s="27">
        <v>35606</v>
      </c>
      <c r="E126" s="70" t="s">
        <v>746</v>
      </c>
      <c r="F126" s="70" t="s">
        <v>747</v>
      </c>
      <c r="G126" s="27">
        <v>4200030200</v>
      </c>
      <c r="H126" s="51">
        <v>45524</v>
      </c>
      <c r="I126" s="51">
        <v>45502</v>
      </c>
      <c r="J126" s="71">
        <v>17000464</v>
      </c>
      <c r="K126" s="111">
        <v>17000464</v>
      </c>
      <c r="L126" s="110">
        <v>17000464</v>
      </c>
      <c r="M126" s="52" t="s">
        <v>935</v>
      </c>
      <c r="N126" s="54">
        <v>45540</v>
      </c>
      <c r="O126" s="71">
        <v>12010020</v>
      </c>
      <c r="P126" s="71">
        <v>247629</v>
      </c>
      <c r="Q126" s="71">
        <v>123815</v>
      </c>
      <c r="R126" s="53">
        <v>800596111</v>
      </c>
      <c r="S126" s="111">
        <v>4619000</v>
      </c>
      <c r="T126" s="111">
        <v>0</v>
      </c>
      <c r="U126" s="111">
        <v>0</v>
      </c>
      <c r="V126" s="111">
        <v>0</v>
      </c>
      <c r="W126" s="111">
        <v>0</v>
      </c>
      <c r="X126" s="111">
        <v>0</v>
      </c>
      <c r="Y126" s="111">
        <v>4619000</v>
      </c>
    </row>
    <row r="127" spans="1:25" s="24" customFormat="1" x14ac:dyDescent="0.2">
      <c r="A127" s="26">
        <v>122</v>
      </c>
      <c r="B127" s="27">
        <v>6941</v>
      </c>
      <c r="C127" s="27" t="s">
        <v>223</v>
      </c>
      <c r="D127" s="27">
        <v>30431</v>
      </c>
      <c r="E127" s="70" t="s">
        <v>488</v>
      </c>
      <c r="F127" s="70" t="s">
        <v>489</v>
      </c>
      <c r="G127" s="27">
        <v>6600004497</v>
      </c>
      <c r="H127" s="51">
        <v>45356</v>
      </c>
      <c r="I127" s="51">
        <v>45338</v>
      </c>
      <c r="J127" s="71">
        <v>33024569</v>
      </c>
      <c r="K127" s="111">
        <v>33024569</v>
      </c>
      <c r="L127" s="110">
        <v>15432582</v>
      </c>
      <c r="M127" s="52" t="s">
        <v>810</v>
      </c>
      <c r="N127" s="54">
        <v>45373</v>
      </c>
      <c r="O127" s="71">
        <v>17064227</v>
      </c>
      <c r="P127" s="71">
        <v>351840</v>
      </c>
      <c r="Q127" s="71">
        <v>175920</v>
      </c>
      <c r="R127" s="53">
        <v>800570112</v>
      </c>
      <c r="S127" s="111">
        <v>15432582</v>
      </c>
      <c r="T127" s="111">
        <v>0</v>
      </c>
      <c r="U127" s="111">
        <v>0</v>
      </c>
      <c r="V127" s="111">
        <v>0</v>
      </c>
      <c r="W127" s="111">
        <v>0</v>
      </c>
      <c r="X127" s="111">
        <v>0</v>
      </c>
      <c r="Y127" s="111">
        <v>15432582</v>
      </c>
    </row>
    <row r="128" spans="1:25" s="24" customFormat="1" x14ac:dyDescent="0.2">
      <c r="A128" s="26">
        <v>123</v>
      </c>
      <c r="B128" s="27">
        <v>23540</v>
      </c>
      <c r="C128" s="27" t="s">
        <v>351</v>
      </c>
      <c r="D128" s="27">
        <v>32658</v>
      </c>
      <c r="E128" s="70" t="s">
        <v>712</v>
      </c>
      <c r="F128" s="70" t="s">
        <v>713</v>
      </c>
      <c r="G128" s="27">
        <v>3000011332</v>
      </c>
      <c r="H128" s="51">
        <v>45484</v>
      </c>
      <c r="I128" s="51">
        <v>45481</v>
      </c>
      <c r="J128" s="71">
        <v>70134</v>
      </c>
      <c r="K128" s="111">
        <v>70134</v>
      </c>
      <c r="L128" s="110">
        <v>70134</v>
      </c>
      <c r="M128" s="52" t="s">
        <v>925</v>
      </c>
      <c r="N128" s="54">
        <v>45499</v>
      </c>
      <c r="O128" s="71">
        <v>58252</v>
      </c>
      <c r="P128" s="71">
        <v>1201</v>
      </c>
      <c r="Q128" s="71">
        <v>601</v>
      </c>
      <c r="R128" s="53">
        <v>800589581</v>
      </c>
      <c r="S128" s="111">
        <v>10080</v>
      </c>
      <c r="T128" s="111">
        <v>0</v>
      </c>
      <c r="U128" s="111">
        <v>0</v>
      </c>
      <c r="V128" s="111">
        <v>0</v>
      </c>
      <c r="W128" s="111">
        <v>0</v>
      </c>
      <c r="X128" s="111">
        <v>0</v>
      </c>
      <c r="Y128" s="111">
        <v>10080</v>
      </c>
    </row>
    <row r="129" spans="1:25" s="24" customFormat="1" x14ac:dyDescent="0.2">
      <c r="A129" s="26">
        <v>124</v>
      </c>
      <c r="B129" s="27">
        <v>18870</v>
      </c>
      <c r="C129" s="27" t="s">
        <v>308</v>
      </c>
      <c r="D129" s="27">
        <v>35469</v>
      </c>
      <c r="E129" s="70" t="s">
        <v>646</v>
      </c>
      <c r="F129" s="70" t="s">
        <v>647</v>
      </c>
      <c r="G129" s="27">
        <v>4200028536</v>
      </c>
      <c r="H129" s="51">
        <v>45456</v>
      </c>
      <c r="I129" s="51">
        <v>45441</v>
      </c>
      <c r="J129" s="71">
        <v>12384213</v>
      </c>
      <c r="K129" s="111">
        <v>12384213</v>
      </c>
      <c r="L129" s="110">
        <v>2519226</v>
      </c>
      <c r="M129" s="52" t="s">
        <v>890</v>
      </c>
      <c r="N129" s="54">
        <v>45470</v>
      </c>
      <c r="O129" s="71">
        <v>9569037</v>
      </c>
      <c r="P129" s="71">
        <v>197300</v>
      </c>
      <c r="Q129" s="71">
        <v>98650</v>
      </c>
      <c r="R129" s="53">
        <v>800584665</v>
      </c>
      <c r="S129" s="111">
        <v>2519226</v>
      </c>
      <c r="T129" s="111">
        <v>0</v>
      </c>
      <c r="U129" s="111">
        <v>0</v>
      </c>
      <c r="V129" s="111">
        <v>0</v>
      </c>
      <c r="W129" s="111">
        <v>0</v>
      </c>
      <c r="X129" s="111">
        <v>0</v>
      </c>
      <c r="Y129" s="111">
        <v>2519226</v>
      </c>
    </row>
    <row r="130" spans="1:25" s="24" customFormat="1" x14ac:dyDescent="0.2">
      <c r="A130" s="26">
        <v>125</v>
      </c>
      <c r="B130" s="27">
        <v>22060</v>
      </c>
      <c r="C130" s="27" t="s">
        <v>325</v>
      </c>
      <c r="D130" s="27">
        <v>35524</v>
      </c>
      <c r="E130" s="70" t="s">
        <v>678</v>
      </c>
      <c r="F130" s="70" t="s">
        <v>679</v>
      </c>
      <c r="G130" s="27">
        <v>4200026311</v>
      </c>
      <c r="H130" s="51">
        <v>45477</v>
      </c>
      <c r="I130" s="51">
        <v>45463</v>
      </c>
      <c r="J130" s="71">
        <v>12384213</v>
      </c>
      <c r="K130" s="111">
        <v>12384213</v>
      </c>
      <c r="L130" s="110">
        <v>12384213</v>
      </c>
      <c r="M130" s="52" t="s">
        <v>906</v>
      </c>
      <c r="N130" s="54">
        <v>45492</v>
      </c>
      <c r="O130" s="71">
        <v>10042617</v>
      </c>
      <c r="P130" s="71">
        <v>207064</v>
      </c>
      <c r="Q130" s="71">
        <v>103532</v>
      </c>
      <c r="R130" s="53">
        <v>800588469</v>
      </c>
      <c r="S130" s="111">
        <v>2031000</v>
      </c>
      <c r="T130" s="111">
        <v>0</v>
      </c>
      <c r="U130" s="111">
        <v>0</v>
      </c>
      <c r="V130" s="111">
        <v>0</v>
      </c>
      <c r="W130" s="111">
        <v>0</v>
      </c>
      <c r="X130" s="111">
        <v>0</v>
      </c>
      <c r="Y130" s="111">
        <v>2031000</v>
      </c>
    </row>
    <row r="131" spans="1:25" s="24" customFormat="1" x14ac:dyDescent="0.2">
      <c r="A131" s="26">
        <v>126</v>
      </c>
      <c r="B131" s="27">
        <v>19089</v>
      </c>
      <c r="C131" s="27" t="s">
        <v>311</v>
      </c>
      <c r="D131" s="27">
        <v>35453</v>
      </c>
      <c r="E131" s="70" t="s">
        <v>652</v>
      </c>
      <c r="F131" s="70" t="s">
        <v>653</v>
      </c>
      <c r="G131" s="27">
        <v>4200016450</v>
      </c>
      <c r="H131" s="51">
        <v>45456</v>
      </c>
      <c r="I131" s="51">
        <v>45444</v>
      </c>
      <c r="J131" s="71">
        <v>11156132</v>
      </c>
      <c r="K131" s="111">
        <v>11156132</v>
      </c>
      <c r="L131" s="110">
        <v>400200</v>
      </c>
      <c r="M131" s="52" t="s">
        <v>892</v>
      </c>
      <c r="N131" s="54">
        <v>45470</v>
      </c>
      <c r="O131" s="71">
        <v>10433254</v>
      </c>
      <c r="P131" s="71">
        <v>215119</v>
      </c>
      <c r="Q131" s="71">
        <v>107559</v>
      </c>
      <c r="R131" s="53">
        <v>800584665</v>
      </c>
      <c r="S131" s="111">
        <v>400200</v>
      </c>
      <c r="T131" s="111">
        <v>0</v>
      </c>
      <c r="U131" s="111">
        <v>0</v>
      </c>
      <c r="V131" s="111">
        <v>0</v>
      </c>
      <c r="W131" s="111">
        <v>0</v>
      </c>
      <c r="X131" s="111">
        <v>0</v>
      </c>
      <c r="Y131" s="111">
        <v>400200</v>
      </c>
    </row>
    <row r="132" spans="1:25" s="24" customFormat="1" x14ac:dyDescent="0.2">
      <c r="A132" s="26">
        <v>127</v>
      </c>
      <c r="B132" s="27">
        <v>17124</v>
      </c>
      <c r="C132" s="27" t="s">
        <v>294</v>
      </c>
      <c r="D132" s="27">
        <v>30177</v>
      </c>
      <c r="E132" s="70" t="s">
        <v>622</v>
      </c>
      <c r="F132" s="70" t="s">
        <v>623</v>
      </c>
      <c r="G132" s="27">
        <v>6400000998</v>
      </c>
      <c r="H132" s="51">
        <v>45442</v>
      </c>
      <c r="I132" s="51">
        <v>45429</v>
      </c>
      <c r="J132" s="71">
        <v>10246125</v>
      </c>
      <c r="K132" s="111">
        <v>10246125</v>
      </c>
      <c r="L132" s="110">
        <v>1889900</v>
      </c>
      <c r="M132" s="52" t="s">
        <v>876</v>
      </c>
      <c r="N132" s="54">
        <v>45460</v>
      </c>
      <c r="O132" s="71">
        <v>8105538</v>
      </c>
      <c r="P132" s="71">
        <v>167125</v>
      </c>
      <c r="Q132" s="71">
        <v>83562</v>
      </c>
      <c r="R132" s="53">
        <v>800582437</v>
      </c>
      <c r="S132" s="111">
        <v>1889900</v>
      </c>
      <c r="T132" s="111">
        <v>0</v>
      </c>
      <c r="U132" s="111">
        <v>0</v>
      </c>
      <c r="V132" s="111">
        <v>0</v>
      </c>
      <c r="W132" s="111">
        <v>0</v>
      </c>
      <c r="X132" s="111">
        <v>0</v>
      </c>
      <c r="Y132" s="111">
        <v>1889900</v>
      </c>
    </row>
    <row r="133" spans="1:25" s="24" customFormat="1" x14ac:dyDescent="0.2">
      <c r="A133" s="26">
        <v>128</v>
      </c>
      <c r="B133" s="27">
        <v>17784</v>
      </c>
      <c r="C133" s="27" t="s">
        <v>302</v>
      </c>
      <c r="D133" s="27">
        <v>35435</v>
      </c>
      <c r="E133" s="70" t="s">
        <v>636</v>
      </c>
      <c r="F133" s="70" t="s">
        <v>637</v>
      </c>
      <c r="G133" s="27">
        <v>4200014933</v>
      </c>
      <c r="H133" s="51">
        <v>45443</v>
      </c>
      <c r="I133" s="51">
        <v>45437</v>
      </c>
      <c r="J133" s="71">
        <v>11474549</v>
      </c>
      <c r="K133" s="111">
        <v>11474549</v>
      </c>
      <c r="L133" s="110">
        <v>2578100</v>
      </c>
      <c r="M133" s="52" t="s">
        <v>884</v>
      </c>
      <c r="N133" s="54">
        <v>45461</v>
      </c>
      <c r="O133" s="71">
        <v>8629556</v>
      </c>
      <c r="P133" s="71">
        <v>177929</v>
      </c>
      <c r="Q133" s="71">
        <v>88964</v>
      </c>
      <c r="R133" s="53">
        <v>800582782</v>
      </c>
      <c r="S133" s="111">
        <v>2578100</v>
      </c>
      <c r="T133" s="111">
        <v>0</v>
      </c>
      <c r="U133" s="111">
        <v>0</v>
      </c>
      <c r="V133" s="111">
        <v>0</v>
      </c>
      <c r="W133" s="111">
        <v>0</v>
      </c>
      <c r="X133" s="111">
        <v>0</v>
      </c>
      <c r="Y133" s="111">
        <v>2578100</v>
      </c>
    </row>
    <row r="134" spans="1:25" s="24" customFormat="1" x14ac:dyDescent="0.2">
      <c r="A134" s="26">
        <v>129</v>
      </c>
      <c r="B134" s="27">
        <v>22731</v>
      </c>
      <c r="C134" s="27" t="s">
        <v>341</v>
      </c>
      <c r="D134" s="27">
        <v>35541</v>
      </c>
      <c r="E134" s="70" t="s">
        <v>708</v>
      </c>
      <c r="F134" s="70" t="s">
        <v>709</v>
      </c>
      <c r="G134" s="27">
        <v>4200023687</v>
      </c>
      <c r="H134" s="51">
        <v>45482</v>
      </c>
      <c r="I134" s="51">
        <v>45475</v>
      </c>
      <c r="J134" s="71">
        <v>11479213</v>
      </c>
      <c r="K134" s="111">
        <v>11479213</v>
      </c>
      <c r="L134" s="110">
        <v>11479213</v>
      </c>
      <c r="M134" s="52" t="s">
        <v>919</v>
      </c>
      <c r="N134" s="54">
        <v>45499</v>
      </c>
      <c r="O134" s="71">
        <v>6048157</v>
      </c>
      <c r="P134" s="71">
        <v>124704</v>
      </c>
      <c r="Q134" s="71">
        <v>62352</v>
      </c>
      <c r="R134" s="53">
        <v>800589333</v>
      </c>
      <c r="S134" s="111">
        <v>5244000</v>
      </c>
      <c r="T134" s="111">
        <v>0</v>
      </c>
      <c r="U134" s="111">
        <v>0</v>
      </c>
      <c r="V134" s="111">
        <v>0</v>
      </c>
      <c r="W134" s="111">
        <v>0</v>
      </c>
      <c r="X134" s="111">
        <v>0</v>
      </c>
      <c r="Y134" s="111">
        <v>5244000</v>
      </c>
    </row>
    <row r="135" spans="1:25" s="24" customFormat="1" x14ac:dyDescent="0.2">
      <c r="A135" s="26">
        <v>130</v>
      </c>
      <c r="B135" s="27">
        <v>21376</v>
      </c>
      <c r="C135" s="27" t="s">
        <v>328</v>
      </c>
      <c r="D135" s="27">
        <v>40722</v>
      </c>
      <c r="E135" s="70" t="s">
        <v>684</v>
      </c>
      <c r="F135" s="70" t="s">
        <v>685</v>
      </c>
      <c r="G135" s="27">
        <v>3400005533</v>
      </c>
      <c r="H135" s="51">
        <v>45471</v>
      </c>
      <c r="I135" s="51">
        <v>45464</v>
      </c>
      <c r="J135" s="71">
        <v>6689826</v>
      </c>
      <c r="K135" s="111">
        <v>6689826</v>
      </c>
      <c r="L135" s="110">
        <v>892900</v>
      </c>
      <c r="M135" s="52" t="s">
        <v>909</v>
      </c>
      <c r="N135" s="54">
        <v>45490</v>
      </c>
      <c r="O135" s="71">
        <v>5623018</v>
      </c>
      <c r="P135" s="71">
        <v>115939</v>
      </c>
      <c r="Q135" s="71">
        <v>57969</v>
      </c>
      <c r="R135" s="53">
        <v>800587444</v>
      </c>
      <c r="S135" s="111">
        <v>892900</v>
      </c>
      <c r="T135" s="111">
        <v>0</v>
      </c>
      <c r="U135" s="111">
        <v>0</v>
      </c>
      <c r="V135" s="111">
        <v>0</v>
      </c>
      <c r="W135" s="111">
        <v>0</v>
      </c>
      <c r="X135" s="111">
        <v>0</v>
      </c>
      <c r="Y135" s="111">
        <v>892900</v>
      </c>
    </row>
    <row r="136" spans="1:25" s="24" customFormat="1" x14ac:dyDescent="0.2">
      <c r="A136" s="26">
        <v>131</v>
      </c>
      <c r="B136" s="27">
        <v>14851</v>
      </c>
      <c r="C136" s="27" t="s">
        <v>282</v>
      </c>
      <c r="D136" s="27">
        <v>3005274</v>
      </c>
      <c r="E136" s="70" t="s">
        <v>598</v>
      </c>
      <c r="F136" s="70" t="s">
        <v>599</v>
      </c>
      <c r="G136" s="27">
        <v>4000005153</v>
      </c>
      <c r="H136" s="51">
        <v>45420</v>
      </c>
      <c r="I136" s="51">
        <v>45414</v>
      </c>
      <c r="J136" s="71">
        <v>1341057</v>
      </c>
      <c r="K136" s="111">
        <v>1341057</v>
      </c>
      <c r="L136" s="110">
        <v>22600</v>
      </c>
      <c r="M136" s="52" t="s">
        <v>864</v>
      </c>
      <c r="N136" s="54">
        <v>45436</v>
      </c>
      <c r="O136" s="71">
        <v>1278903</v>
      </c>
      <c r="P136" s="71">
        <v>26369</v>
      </c>
      <c r="Q136" s="71">
        <v>13185</v>
      </c>
      <c r="R136" s="53">
        <v>800578928</v>
      </c>
      <c r="S136" s="111">
        <v>22600</v>
      </c>
      <c r="T136" s="111">
        <v>0</v>
      </c>
      <c r="U136" s="111">
        <v>0</v>
      </c>
      <c r="V136" s="111">
        <v>0</v>
      </c>
      <c r="W136" s="111">
        <v>0</v>
      </c>
      <c r="X136" s="111">
        <v>0</v>
      </c>
      <c r="Y136" s="111">
        <v>22600</v>
      </c>
    </row>
    <row r="137" spans="1:25" s="24" customFormat="1" x14ac:dyDescent="0.2">
      <c r="A137" s="26">
        <v>132</v>
      </c>
      <c r="B137" s="27">
        <v>21630</v>
      </c>
      <c r="C137" s="27" t="s">
        <v>249</v>
      </c>
      <c r="D137" s="27">
        <v>35087</v>
      </c>
      <c r="E137" s="70" t="s">
        <v>536</v>
      </c>
      <c r="F137" s="70" t="s">
        <v>537</v>
      </c>
      <c r="G137" s="27">
        <v>4200011053</v>
      </c>
      <c r="H137" s="51">
        <v>45470</v>
      </c>
      <c r="I137" s="51">
        <v>45367</v>
      </c>
      <c r="J137" s="71">
        <v>11565156</v>
      </c>
      <c r="K137" s="111">
        <v>11565156</v>
      </c>
      <c r="L137" s="110">
        <v>5575842</v>
      </c>
      <c r="M137" s="52" t="s">
        <v>952</v>
      </c>
      <c r="N137" s="54">
        <v>45490</v>
      </c>
      <c r="O137" s="71">
        <v>5809635</v>
      </c>
      <c r="P137" s="71">
        <v>119786</v>
      </c>
      <c r="Q137" s="71">
        <v>59893</v>
      </c>
      <c r="R137" s="53">
        <v>800587723</v>
      </c>
      <c r="S137" s="111">
        <v>0</v>
      </c>
      <c r="T137" s="111">
        <v>0</v>
      </c>
      <c r="U137" s="111">
        <v>0</v>
      </c>
      <c r="V137" s="111">
        <v>5575842</v>
      </c>
      <c r="W137" s="111">
        <v>0</v>
      </c>
      <c r="X137" s="111">
        <v>0</v>
      </c>
      <c r="Y137" s="111">
        <v>0</v>
      </c>
    </row>
    <row r="138" spans="1:25" s="24" customFormat="1" x14ac:dyDescent="0.2">
      <c r="A138" s="26">
        <v>133</v>
      </c>
      <c r="B138" s="27">
        <v>12260</v>
      </c>
      <c r="C138" s="27" t="s">
        <v>264</v>
      </c>
      <c r="D138" s="27">
        <v>35310</v>
      </c>
      <c r="E138" s="70" t="s">
        <v>562</v>
      </c>
      <c r="F138" s="70" t="s">
        <v>563</v>
      </c>
      <c r="G138" s="27">
        <v>4200019763</v>
      </c>
      <c r="H138" s="51">
        <v>45412</v>
      </c>
      <c r="I138" s="51">
        <v>45388</v>
      </c>
      <c r="J138" s="71">
        <v>11350794</v>
      </c>
      <c r="K138" s="111">
        <v>11350794</v>
      </c>
      <c r="L138" s="110">
        <v>11350794</v>
      </c>
      <c r="M138" s="52" t="s">
        <v>846</v>
      </c>
      <c r="N138" s="54"/>
      <c r="O138" s="71">
        <v>0</v>
      </c>
      <c r="P138" s="71">
        <v>0</v>
      </c>
      <c r="Q138" s="71">
        <v>0</v>
      </c>
      <c r="R138" s="53">
        <v>0</v>
      </c>
      <c r="S138" s="111">
        <v>0</v>
      </c>
      <c r="T138" s="111">
        <v>0</v>
      </c>
      <c r="U138" s="111">
        <v>0</v>
      </c>
      <c r="V138" s="111">
        <v>11350794</v>
      </c>
      <c r="W138" s="111">
        <v>0</v>
      </c>
      <c r="X138" s="111">
        <v>0</v>
      </c>
      <c r="Y138" s="111">
        <v>0</v>
      </c>
    </row>
    <row r="139" spans="1:25" s="24" customFormat="1" x14ac:dyDescent="0.2">
      <c r="A139" s="26">
        <v>134</v>
      </c>
      <c r="B139" s="27">
        <v>17160</v>
      </c>
      <c r="C139" s="27" t="s">
        <v>301</v>
      </c>
      <c r="D139" s="27">
        <v>35310</v>
      </c>
      <c r="E139" s="70" t="s">
        <v>562</v>
      </c>
      <c r="F139" s="70" t="s">
        <v>563</v>
      </c>
      <c r="G139" s="27">
        <v>4200019763</v>
      </c>
      <c r="H139" s="51">
        <v>45441</v>
      </c>
      <c r="I139" s="51">
        <v>45435</v>
      </c>
      <c r="J139" s="71">
        <v>153400</v>
      </c>
      <c r="K139" s="111">
        <v>153400</v>
      </c>
      <c r="L139" s="110">
        <v>153400</v>
      </c>
      <c r="M139" s="52" t="s">
        <v>883</v>
      </c>
      <c r="N139" s="54"/>
      <c r="O139" s="71">
        <v>0</v>
      </c>
      <c r="P139" s="71">
        <v>0</v>
      </c>
      <c r="Q139" s="71">
        <v>0</v>
      </c>
      <c r="R139" s="53">
        <v>0</v>
      </c>
      <c r="S139" s="111">
        <v>0</v>
      </c>
      <c r="T139" s="111">
        <v>0</v>
      </c>
      <c r="U139" s="111">
        <v>0</v>
      </c>
      <c r="V139" s="111">
        <v>153400</v>
      </c>
      <c r="W139" s="111">
        <v>0</v>
      </c>
      <c r="X139" s="111">
        <v>0</v>
      </c>
      <c r="Y139" s="111">
        <v>0</v>
      </c>
    </row>
    <row r="140" spans="1:25" s="24" customFormat="1" x14ac:dyDescent="0.2">
      <c r="A140" s="26">
        <v>135</v>
      </c>
      <c r="B140" s="27">
        <v>24802</v>
      </c>
      <c r="C140" s="27" t="s">
        <v>365</v>
      </c>
      <c r="D140" s="27">
        <v>35310</v>
      </c>
      <c r="E140" s="70" t="s">
        <v>562</v>
      </c>
      <c r="F140" s="70" t="s">
        <v>563</v>
      </c>
      <c r="G140" s="27">
        <v>4200019763</v>
      </c>
      <c r="H140" s="51">
        <v>45495</v>
      </c>
      <c r="I140" s="51">
        <v>45491</v>
      </c>
      <c r="J140" s="71">
        <v>76700</v>
      </c>
      <c r="K140" s="111">
        <v>76700</v>
      </c>
      <c r="L140" s="110">
        <v>76700</v>
      </c>
      <c r="M140" s="52" t="s">
        <v>928</v>
      </c>
      <c r="N140" s="54"/>
      <c r="O140" s="71">
        <v>0</v>
      </c>
      <c r="P140" s="71">
        <v>0</v>
      </c>
      <c r="Q140" s="71">
        <v>0</v>
      </c>
      <c r="R140" s="53">
        <v>0</v>
      </c>
      <c r="S140" s="111">
        <v>0</v>
      </c>
      <c r="T140" s="111">
        <v>0</v>
      </c>
      <c r="U140" s="111">
        <v>0</v>
      </c>
      <c r="V140" s="111">
        <v>76700</v>
      </c>
      <c r="W140" s="111">
        <v>0</v>
      </c>
      <c r="X140" s="111">
        <v>0</v>
      </c>
      <c r="Y140" s="111">
        <v>0</v>
      </c>
    </row>
    <row r="141" spans="1:25" s="24" customFormat="1" x14ac:dyDescent="0.2">
      <c r="A141" s="26">
        <v>136</v>
      </c>
      <c r="B141" s="27">
        <v>26987</v>
      </c>
      <c r="C141" s="27" t="s">
        <v>372</v>
      </c>
      <c r="D141" s="27">
        <v>35614</v>
      </c>
      <c r="E141" s="70" t="s">
        <v>744</v>
      </c>
      <c r="F141" s="70" t="s">
        <v>745</v>
      </c>
      <c r="G141" s="27">
        <v>4200028007</v>
      </c>
      <c r="H141" s="51">
        <v>45509</v>
      </c>
      <c r="I141" s="51">
        <v>45497</v>
      </c>
      <c r="J141" s="71">
        <v>19518890</v>
      </c>
      <c r="K141" s="111">
        <v>19518890</v>
      </c>
      <c r="L141" s="110">
        <v>19518890</v>
      </c>
      <c r="M141" s="52" t="s">
        <v>934</v>
      </c>
      <c r="N141" s="54"/>
      <c r="O141" s="71">
        <v>0</v>
      </c>
      <c r="P141" s="71">
        <v>0</v>
      </c>
      <c r="Q141" s="71">
        <v>0</v>
      </c>
      <c r="R141" s="53">
        <v>0</v>
      </c>
      <c r="S141" s="111">
        <v>0</v>
      </c>
      <c r="T141" s="111">
        <v>0</v>
      </c>
      <c r="U141" s="111">
        <v>0</v>
      </c>
      <c r="V141" s="111">
        <v>19518890</v>
      </c>
      <c r="W141" s="111">
        <v>0</v>
      </c>
      <c r="X141" s="111">
        <v>0</v>
      </c>
      <c r="Y141" s="111">
        <v>0</v>
      </c>
    </row>
    <row r="142" spans="1:25" s="24" customFormat="1" x14ac:dyDescent="0.2">
      <c r="A142" s="26">
        <v>137</v>
      </c>
      <c r="B142" s="27">
        <v>30018</v>
      </c>
      <c r="C142" s="27" t="s">
        <v>396</v>
      </c>
      <c r="D142" s="27">
        <v>35614</v>
      </c>
      <c r="E142" s="70" t="s">
        <v>744</v>
      </c>
      <c r="F142" s="70" t="s">
        <v>745</v>
      </c>
      <c r="G142" s="27">
        <v>4200028007</v>
      </c>
      <c r="H142" s="51">
        <v>45530</v>
      </c>
      <c r="I142" s="51">
        <v>45524</v>
      </c>
      <c r="J142" s="71">
        <v>69700</v>
      </c>
      <c r="K142" s="111">
        <v>69700</v>
      </c>
      <c r="L142" s="110">
        <v>69700</v>
      </c>
      <c r="M142" s="52" t="s">
        <v>946</v>
      </c>
      <c r="N142" s="54"/>
      <c r="O142" s="71">
        <v>0</v>
      </c>
      <c r="P142" s="71">
        <v>0</v>
      </c>
      <c r="Q142" s="71">
        <v>0</v>
      </c>
      <c r="R142" s="53">
        <v>0</v>
      </c>
      <c r="S142" s="111">
        <v>0</v>
      </c>
      <c r="T142" s="111">
        <v>0</v>
      </c>
      <c r="U142" s="111">
        <v>0</v>
      </c>
      <c r="V142" s="111">
        <v>69700</v>
      </c>
      <c r="W142" s="111">
        <v>0</v>
      </c>
      <c r="X142" s="111">
        <v>0</v>
      </c>
      <c r="Y142" s="111">
        <v>0</v>
      </c>
    </row>
    <row r="143" spans="1:25" s="24" customFormat="1" x14ac:dyDescent="0.2">
      <c r="A143" s="26">
        <v>138</v>
      </c>
      <c r="B143" s="27">
        <v>24438</v>
      </c>
      <c r="C143" s="27" t="s">
        <v>364</v>
      </c>
      <c r="D143" s="27"/>
      <c r="E143" s="70"/>
      <c r="F143" s="70"/>
      <c r="G143" s="27"/>
      <c r="H143" s="51"/>
      <c r="I143" s="51"/>
      <c r="J143" s="111">
        <v>69700</v>
      </c>
      <c r="K143" s="111">
        <v>69700</v>
      </c>
      <c r="L143" s="110">
        <v>69700</v>
      </c>
      <c r="M143" s="52" t="s">
        <v>405</v>
      </c>
      <c r="N143" s="54"/>
      <c r="O143" s="71">
        <v>0</v>
      </c>
      <c r="P143" s="71">
        <v>0</v>
      </c>
      <c r="Q143" s="71">
        <v>0</v>
      </c>
      <c r="R143" s="53">
        <v>0</v>
      </c>
      <c r="S143" s="111">
        <v>0</v>
      </c>
      <c r="T143" s="111">
        <v>0</v>
      </c>
      <c r="U143" s="111">
        <v>0</v>
      </c>
      <c r="V143" s="111">
        <v>69700</v>
      </c>
      <c r="W143" s="111">
        <v>0</v>
      </c>
      <c r="X143" s="111">
        <v>0</v>
      </c>
      <c r="Y143" s="111">
        <v>0</v>
      </c>
    </row>
    <row r="144" spans="1:25" s="24" customFormat="1" x14ac:dyDescent="0.2">
      <c r="A144" s="26">
        <v>139</v>
      </c>
      <c r="B144" s="27">
        <v>243</v>
      </c>
      <c r="C144" s="27" t="s">
        <v>183</v>
      </c>
      <c r="D144" s="27">
        <v>34971</v>
      </c>
      <c r="E144" s="70" t="s">
        <v>408</v>
      </c>
      <c r="F144" s="70" t="s">
        <v>409</v>
      </c>
      <c r="G144" s="27">
        <v>4200008283</v>
      </c>
      <c r="H144" s="51">
        <v>45302</v>
      </c>
      <c r="I144" s="51">
        <v>45275</v>
      </c>
      <c r="J144" s="71">
        <v>363751</v>
      </c>
      <c r="K144" s="111">
        <v>363751</v>
      </c>
      <c r="L144" s="110">
        <v>363751</v>
      </c>
      <c r="M144" s="52" t="s">
        <v>788</v>
      </c>
      <c r="N144" s="54"/>
      <c r="O144" s="71">
        <v>0</v>
      </c>
      <c r="P144" s="71">
        <v>0</v>
      </c>
      <c r="Q144" s="71">
        <v>0</v>
      </c>
      <c r="R144" s="53">
        <v>0</v>
      </c>
      <c r="S144" s="111">
        <v>0</v>
      </c>
      <c r="T144" s="111">
        <v>363751</v>
      </c>
      <c r="U144" s="111">
        <v>0</v>
      </c>
      <c r="V144" s="111">
        <v>0</v>
      </c>
      <c r="W144" s="111">
        <v>0</v>
      </c>
      <c r="X144" s="111">
        <v>0</v>
      </c>
      <c r="Y144" s="111">
        <v>363751</v>
      </c>
    </row>
    <row r="145" spans="1:25" s="24" customFormat="1" x14ac:dyDescent="0.2">
      <c r="A145" s="26">
        <v>140</v>
      </c>
      <c r="B145" s="27">
        <v>377</v>
      </c>
      <c r="C145" s="27" t="s">
        <v>185</v>
      </c>
      <c r="D145" s="27">
        <v>30861</v>
      </c>
      <c r="E145" s="70" t="s">
        <v>412</v>
      </c>
      <c r="F145" s="70" t="s">
        <v>413</v>
      </c>
      <c r="G145" s="27">
        <v>9950010236</v>
      </c>
      <c r="H145" s="51">
        <v>45302</v>
      </c>
      <c r="I145" s="51">
        <v>45276</v>
      </c>
      <c r="J145" s="71">
        <v>1032389</v>
      </c>
      <c r="K145" s="111">
        <v>1032389</v>
      </c>
      <c r="L145" s="110">
        <v>1032389</v>
      </c>
      <c r="M145" s="52" t="s">
        <v>790</v>
      </c>
      <c r="N145" s="54"/>
      <c r="O145" s="71">
        <v>0</v>
      </c>
      <c r="P145" s="71">
        <v>0</v>
      </c>
      <c r="Q145" s="71">
        <v>0</v>
      </c>
      <c r="R145" s="53">
        <v>0</v>
      </c>
      <c r="S145" s="111">
        <v>0</v>
      </c>
      <c r="T145" s="111">
        <v>1032389</v>
      </c>
      <c r="U145" s="111">
        <v>0</v>
      </c>
      <c r="V145" s="111">
        <v>0</v>
      </c>
      <c r="W145" s="111">
        <v>0</v>
      </c>
      <c r="X145" s="111">
        <v>0</v>
      </c>
      <c r="Y145" s="111">
        <v>1032389</v>
      </c>
    </row>
    <row r="146" spans="1:25" s="24" customFormat="1" x14ac:dyDescent="0.2">
      <c r="A146" s="26">
        <v>141</v>
      </c>
      <c r="B146" s="27">
        <v>297</v>
      </c>
      <c r="C146" s="27" t="s">
        <v>184</v>
      </c>
      <c r="D146" s="27">
        <v>30906</v>
      </c>
      <c r="E146" s="70" t="s">
        <v>410</v>
      </c>
      <c r="F146" s="70" t="s">
        <v>411</v>
      </c>
      <c r="G146" s="27">
        <v>9950010236</v>
      </c>
      <c r="H146" s="51">
        <v>45302</v>
      </c>
      <c r="I146" s="51">
        <v>45277</v>
      </c>
      <c r="J146" s="71">
        <v>2944441</v>
      </c>
      <c r="K146" s="111">
        <v>2944441</v>
      </c>
      <c r="L146" s="110">
        <v>2944441</v>
      </c>
      <c r="M146" s="52" t="s">
        <v>789</v>
      </c>
      <c r="N146" s="54"/>
      <c r="O146" s="71">
        <v>0</v>
      </c>
      <c r="P146" s="71">
        <v>0</v>
      </c>
      <c r="Q146" s="71">
        <v>0</v>
      </c>
      <c r="R146" s="53">
        <v>0</v>
      </c>
      <c r="S146" s="111">
        <v>0</v>
      </c>
      <c r="T146" s="111">
        <v>2944441</v>
      </c>
      <c r="U146" s="111">
        <v>0</v>
      </c>
      <c r="V146" s="111">
        <v>0</v>
      </c>
      <c r="W146" s="111">
        <v>0</v>
      </c>
      <c r="X146" s="111">
        <v>0</v>
      </c>
      <c r="Y146" s="111">
        <v>2944441</v>
      </c>
    </row>
    <row r="147" spans="1:25" s="24" customFormat="1" x14ac:dyDescent="0.2">
      <c r="A147" s="26">
        <v>142</v>
      </c>
      <c r="B147" s="27">
        <v>2077</v>
      </c>
      <c r="C147" s="27" t="s">
        <v>193</v>
      </c>
      <c r="D147" s="27">
        <v>35079</v>
      </c>
      <c r="E147" s="70" t="s">
        <v>428</v>
      </c>
      <c r="F147" s="70" t="s">
        <v>429</v>
      </c>
      <c r="G147" s="27">
        <v>4200011718</v>
      </c>
      <c r="H147" s="51">
        <v>45317</v>
      </c>
      <c r="I147" s="51">
        <v>45299</v>
      </c>
      <c r="J147" s="71">
        <v>548561</v>
      </c>
      <c r="K147" s="111">
        <v>548561</v>
      </c>
      <c r="L147" s="110">
        <v>548561</v>
      </c>
      <c r="M147" s="52" t="s">
        <v>792</v>
      </c>
      <c r="N147" s="54"/>
      <c r="O147" s="71">
        <v>0</v>
      </c>
      <c r="P147" s="71">
        <v>0</v>
      </c>
      <c r="Q147" s="71">
        <v>0</v>
      </c>
      <c r="R147" s="53">
        <v>0</v>
      </c>
      <c r="S147" s="111">
        <v>0</v>
      </c>
      <c r="T147" s="111">
        <v>548561</v>
      </c>
      <c r="U147" s="111">
        <v>0</v>
      </c>
      <c r="V147" s="111">
        <v>0</v>
      </c>
      <c r="W147" s="111">
        <v>0</v>
      </c>
      <c r="X147" s="111">
        <v>0</v>
      </c>
      <c r="Y147" s="111">
        <v>548561</v>
      </c>
    </row>
    <row r="148" spans="1:25" s="24" customFormat="1" x14ac:dyDescent="0.2">
      <c r="A148" s="26">
        <v>143</v>
      </c>
      <c r="B148" s="27">
        <v>2704</v>
      </c>
      <c r="C148" s="27" t="s">
        <v>196</v>
      </c>
      <c r="D148" s="27">
        <v>35071</v>
      </c>
      <c r="E148" s="70" t="s">
        <v>434</v>
      </c>
      <c r="F148" s="70" t="s">
        <v>435</v>
      </c>
      <c r="G148" s="27">
        <v>4200010378</v>
      </c>
      <c r="H148" s="51">
        <v>45322</v>
      </c>
      <c r="I148" s="51">
        <v>45305</v>
      </c>
      <c r="J148" s="71">
        <v>451285</v>
      </c>
      <c r="K148" s="111">
        <v>451285</v>
      </c>
      <c r="L148" s="110">
        <v>451285</v>
      </c>
      <c r="M148" s="52" t="s">
        <v>794</v>
      </c>
      <c r="N148" s="54"/>
      <c r="O148" s="71">
        <v>0</v>
      </c>
      <c r="P148" s="71">
        <v>0</v>
      </c>
      <c r="Q148" s="71">
        <v>0</v>
      </c>
      <c r="R148" s="53">
        <v>0</v>
      </c>
      <c r="S148" s="111">
        <v>0</v>
      </c>
      <c r="T148" s="111">
        <v>451285</v>
      </c>
      <c r="U148" s="111">
        <v>0</v>
      </c>
      <c r="V148" s="111">
        <v>0</v>
      </c>
      <c r="W148" s="111">
        <v>0</v>
      </c>
      <c r="X148" s="111">
        <v>0</v>
      </c>
      <c r="Y148" s="111">
        <v>451285</v>
      </c>
    </row>
    <row r="149" spans="1:25" s="24" customFormat="1" x14ac:dyDescent="0.2">
      <c r="A149" s="26">
        <v>144</v>
      </c>
      <c r="B149" s="27">
        <v>2726</v>
      </c>
      <c r="C149" s="27" t="s">
        <v>197</v>
      </c>
      <c r="D149" s="27">
        <v>32482</v>
      </c>
      <c r="E149" s="70" t="s">
        <v>436</v>
      </c>
      <c r="F149" s="70" t="s">
        <v>437</v>
      </c>
      <c r="G149" s="27">
        <v>3000009572</v>
      </c>
      <c r="H149" s="51">
        <v>45322</v>
      </c>
      <c r="I149" s="51">
        <v>45305</v>
      </c>
      <c r="J149" s="71">
        <v>1396896</v>
      </c>
      <c r="K149" s="111">
        <v>1396896</v>
      </c>
      <c r="L149" s="110">
        <v>1396896</v>
      </c>
      <c r="M149" s="52" t="s">
        <v>795</v>
      </c>
      <c r="N149" s="54"/>
      <c r="O149" s="71">
        <v>0</v>
      </c>
      <c r="P149" s="71">
        <v>0</v>
      </c>
      <c r="Q149" s="71">
        <v>0</v>
      </c>
      <c r="R149" s="53">
        <v>0</v>
      </c>
      <c r="S149" s="111">
        <v>0</v>
      </c>
      <c r="T149" s="111">
        <v>1396896</v>
      </c>
      <c r="U149" s="111">
        <v>0</v>
      </c>
      <c r="V149" s="111">
        <v>0</v>
      </c>
      <c r="W149" s="111">
        <v>0</v>
      </c>
      <c r="X149" s="111">
        <v>0</v>
      </c>
      <c r="Y149" s="111">
        <v>1396896</v>
      </c>
    </row>
    <row r="150" spans="1:25" s="24" customFormat="1" x14ac:dyDescent="0.2">
      <c r="A150" s="26">
        <v>145</v>
      </c>
      <c r="B150" s="27">
        <v>3075</v>
      </c>
      <c r="C150" s="27" t="s">
        <v>202</v>
      </c>
      <c r="D150" s="27">
        <v>400909</v>
      </c>
      <c r="E150" s="70" t="s">
        <v>446</v>
      </c>
      <c r="F150" s="70" t="s">
        <v>447</v>
      </c>
      <c r="G150" s="27">
        <v>3600020586</v>
      </c>
      <c r="H150" s="51">
        <v>45330</v>
      </c>
      <c r="I150" s="51">
        <v>45314</v>
      </c>
      <c r="J150" s="71">
        <v>4656495</v>
      </c>
      <c r="K150" s="111">
        <v>4656495</v>
      </c>
      <c r="L150" s="110">
        <v>4656495</v>
      </c>
      <c r="M150" s="52" t="s">
        <v>797</v>
      </c>
      <c r="N150" s="54"/>
      <c r="O150" s="71">
        <v>0</v>
      </c>
      <c r="P150" s="71">
        <v>0</v>
      </c>
      <c r="Q150" s="71">
        <v>0</v>
      </c>
      <c r="R150" s="53">
        <v>0</v>
      </c>
      <c r="S150" s="111">
        <v>0</v>
      </c>
      <c r="T150" s="111">
        <v>4656495</v>
      </c>
      <c r="U150" s="111">
        <v>0</v>
      </c>
      <c r="V150" s="111">
        <v>0</v>
      </c>
      <c r="W150" s="111">
        <v>0</v>
      </c>
      <c r="X150" s="111">
        <v>0</v>
      </c>
      <c r="Y150" s="111">
        <v>4656495</v>
      </c>
    </row>
    <row r="151" spans="1:25" s="24" customFormat="1" x14ac:dyDescent="0.2">
      <c r="A151" s="26">
        <v>146</v>
      </c>
      <c r="B151" s="27">
        <v>4837</v>
      </c>
      <c r="C151" s="27" t="s">
        <v>209</v>
      </c>
      <c r="D151" s="27">
        <v>35120</v>
      </c>
      <c r="E151" s="70" t="s">
        <v>460</v>
      </c>
      <c r="F151" s="70" t="s">
        <v>461</v>
      </c>
      <c r="G151" s="27">
        <v>4200012071</v>
      </c>
      <c r="H151" s="51">
        <v>45336</v>
      </c>
      <c r="I151" s="51">
        <v>45328</v>
      </c>
      <c r="J151" s="71">
        <v>393532</v>
      </c>
      <c r="K151" s="111">
        <v>393532</v>
      </c>
      <c r="L151" s="110">
        <v>393532</v>
      </c>
      <c r="M151" s="52" t="s">
        <v>800</v>
      </c>
      <c r="N151" s="54"/>
      <c r="O151" s="71">
        <v>0</v>
      </c>
      <c r="P151" s="71">
        <v>0</v>
      </c>
      <c r="Q151" s="71">
        <v>0</v>
      </c>
      <c r="R151" s="53">
        <v>0</v>
      </c>
      <c r="S151" s="111">
        <v>0</v>
      </c>
      <c r="T151" s="111">
        <v>393532</v>
      </c>
      <c r="U151" s="111">
        <v>0</v>
      </c>
      <c r="V151" s="111">
        <v>0</v>
      </c>
      <c r="W151" s="111">
        <v>0</v>
      </c>
      <c r="X151" s="111">
        <v>0</v>
      </c>
      <c r="Y151" s="111">
        <v>393532</v>
      </c>
    </row>
    <row r="152" spans="1:25" s="24" customFormat="1" x14ac:dyDescent="0.2">
      <c r="A152" s="26">
        <v>147</v>
      </c>
      <c r="B152" s="27">
        <v>4831</v>
      </c>
      <c r="C152" s="27" t="s">
        <v>210</v>
      </c>
      <c r="D152" s="27">
        <v>35119</v>
      </c>
      <c r="E152" s="70" t="s">
        <v>462</v>
      </c>
      <c r="F152" s="70" t="s">
        <v>463</v>
      </c>
      <c r="G152" s="27">
        <v>4200012071</v>
      </c>
      <c r="H152" s="51">
        <v>45336</v>
      </c>
      <c r="I152" s="51">
        <v>45328</v>
      </c>
      <c r="J152" s="71">
        <v>328911</v>
      </c>
      <c r="K152" s="111">
        <v>328911</v>
      </c>
      <c r="L152" s="110">
        <v>328911</v>
      </c>
      <c r="M152" s="52" t="s">
        <v>801</v>
      </c>
      <c r="N152" s="54"/>
      <c r="O152" s="71">
        <v>0</v>
      </c>
      <c r="P152" s="71">
        <v>0</v>
      </c>
      <c r="Q152" s="71">
        <v>0</v>
      </c>
      <c r="R152" s="53">
        <v>0</v>
      </c>
      <c r="S152" s="111">
        <v>0</v>
      </c>
      <c r="T152" s="111">
        <v>328911</v>
      </c>
      <c r="U152" s="111">
        <v>0</v>
      </c>
      <c r="V152" s="111">
        <v>0</v>
      </c>
      <c r="W152" s="111">
        <v>0</v>
      </c>
      <c r="X152" s="111">
        <v>0</v>
      </c>
      <c r="Y152" s="111">
        <v>328911</v>
      </c>
    </row>
    <row r="153" spans="1:25" s="24" customFormat="1" x14ac:dyDescent="0.2">
      <c r="A153" s="26">
        <v>148</v>
      </c>
      <c r="B153" s="27">
        <v>5149</v>
      </c>
      <c r="C153" s="27" t="s">
        <v>211</v>
      </c>
      <c r="D153" s="27">
        <v>35139</v>
      </c>
      <c r="E153" s="70" t="s">
        <v>464</v>
      </c>
      <c r="F153" s="70" t="s">
        <v>465</v>
      </c>
      <c r="G153" s="27">
        <v>4200014927</v>
      </c>
      <c r="H153" s="51">
        <v>45343</v>
      </c>
      <c r="I153" s="51">
        <v>45329</v>
      </c>
      <c r="J153" s="71">
        <v>401105</v>
      </c>
      <c r="K153" s="111">
        <v>401105</v>
      </c>
      <c r="L153" s="110">
        <v>401105</v>
      </c>
      <c r="M153" s="52" t="s">
        <v>802</v>
      </c>
      <c r="N153" s="54"/>
      <c r="O153" s="71">
        <v>0</v>
      </c>
      <c r="P153" s="71">
        <v>0</v>
      </c>
      <c r="Q153" s="71">
        <v>0</v>
      </c>
      <c r="R153" s="53">
        <v>0</v>
      </c>
      <c r="S153" s="111">
        <v>0</v>
      </c>
      <c r="T153" s="111">
        <v>401105</v>
      </c>
      <c r="U153" s="111">
        <v>0</v>
      </c>
      <c r="V153" s="111">
        <v>0</v>
      </c>
      <c r="W153" s="111">
        <v>0</v>
      </c>
      <c r="X153" s="111">
        <v>0</v>
      </c>
      <c r="Y153" s="111">
        <v>401105</v>
      </c>
    </row>
    <row r="154" spans="1:25" s="24" customFormat="1" x14ac:dyDescent="0.2">
      <c r="A154" s="26">
        <v>149</v>
      </c>
      <c r="B154" s="27">
        <v>4936</v>
      </c>
      <c r="C154" s="27" t="s">
        <v>212</v>
      </c>
      <c r="D154" s="27">
        <v>35115</v>
      </c>
      <c r="E154" s="70" t="s">
        <v>466</v>
      </c>
      <c r="F154" s="70" t="s">
        <v>467</v>
      </c>
      <c r="G154" s="27">
        <v>4200014927</v>
      </c>
      <c r="H154" s="51">
        <v>45338</v>
      </c>
      <c r="I154" s="51">
        <v>45329</v>
      </c>
      <c r="J154" s="71">
        <v>504018</v>
      </c>
      <c r="K154" s="111">
        <v>504018</v>
      </c>
      <c r="L154" s="110">
        <v>504018</v>
      </c>
      <c r="M154" s="52" t="s">
        <v>803</v>
      </c>
      <c r="N154" s="54"/>
      <c r="O154" s="71">
        <v>0</v>
      </c>
      <c r="P154" s="71">
        <v>0</v>
      </c>
      <c r="Q154" s="71">
        <v>0</v>
      </c>
      <c r="R154" s="53">
        <v>0</v>
      </c>
      <c r="S154" s="111">
        <v>0</v>
      </c>
      <c r="T154" s="111">
        <v>504018</v>
      </c>
      <c r="U154" s="111">
        <v>0</v>
      </c>
      <c r="V154" s="111">
        <v>0</v>
      </c>
      <c r="W154" s="111">
        <v>0</v>
      </c>
      <c r="X154" s="111">
        <v>0</v>
      </c>
      <c r="Y154" s="111">
        <v>504018</v>
      </c>
    </row>
    <row r="155" spans="1:25" s="24" customFormat="1" x14ac:dyDescent="0.2">
      <c r="A155" s="26">
        <v>150</v>
      </c>
      <c r="B155" s="27">
        <v>6473</v>
      </c>
      <c r="C155" s="27" t="s">
        <v>218</v>
      </c>
      <c r="D155" s="27">
        <v>30154</v>
      </c>
      <c r="E155" s="70" t="s">
        <v>478</v>
      </c>
      <c r="F155" s="70" t="s">
        <v>479</v>
      </c>
      <c r="G155" s="27">
        <v>4360002613</v>
      </c>
      <c r="H155" s="51">
        <v>45351</v>
      </c>
      <c r="I155" s="51">
        <v>45344</v>
      </c>
      <c r="J155" s="71">
        <v>612475</v>
      </c>
      <c r="K155" s="111">
        <v>612475</v>
      </c>
      <c r="L155" s="110">
        <v>612475</v>
      </c>
      <c r="M155" s="52" t="s">
        <v>806</v>
      </c>
      <c r="N155" s="54"/>
      <c r="O155" s="71">
        <v>0</v>
      </c>
      <c r="P155" s="71">
        <v>0</v>
      </c>
      <c r="Q155" s="71">
        <v>0</v>
      </c>
      <c r="R155" s="53">
        <v>0</v>
      </c>
      <c r="S155" s="111">
        <v>0</v>
      </c>
      <c r="T155" s="111">
        <v>612475</v>
      </c>
      <c r="U155" s="111">
        <v>0</v>
      </c>
      <c r="V155" s="111">
        <v>0</v>
      </c>
      <c r="W155" s="111">
        <v>0</v>
      </c>
      <c r="X155" s="111">
        <v>0</v>
      </c>
      <c r="Y155" s="111">
        <v>612475</v>
      </c>
    </row>
    <row r="156" spans="1:25" s="24" customFormat="1" x14ac:dyDescent="0.2">
      <c r="A156" s="26">
        <v>151</v>
      </c>
      <c r="B156" s="27">
        <v>7147</v>
      </c>
      <c r="C156" s="27" t="s">
        <v>221</v>
      </c>
      <c r="D156" s="27">
        <v>35178</v>
      </c>
      <c r="E156" s="70" t="s">
        <v>484</v>
      </c>
      <c r="F156" s="70" t="s">
        <v>485</v>
      </c>
      <c r="G156" s="27">
        <v>4200023052</v>
      </c>
      <c r="H156" s="51">
        <v>45356</v>
      </c>
      <c r="I156" s="51">
        <v>45349</v>
      </c>
      <c r="J156" s="71">
        <v>1060656</v>
      </c>
      <c r="K156" s="111">
        <v>1060656</v>
      </c>
      <c r="L156" s="110">
        <v>1060656</v>
      </c>
      <c r="M156" s="52" t="s">
        <v>808</v>
      </c>
      <c r="N156" s="54"/>
      <c r="O156" s="71">
        <v>0</v>
      </c>
      <c r="P156" s="71">
        <v>0</v>
      </c>
      <c r="Q156" s="71">
        <v>0</v>
      </c>
      <c r="R156" s="53">
        <v>0</v>
      </c>
      <c r="S156" s="111">
        <v>0</v>
      </c>
      <c r="T156" s="111">
        <v>1060656</v>
      </c>
      <c r="U156" s="111">
        <v>0</v>
      </c>
      <c r="V156" s="111">
        <v>0</v>
      </c>
      <c r="W156" s="111">
        <v>0</v>
      </c>
      <c r="X156" s="111">
        <v>0</v>
      </c>
      <c r="Y156" s="111">
        <v>1060656</v>
      </c>
    </row>
    <row r="157" spans="1:25" s="24" customFormat="1" x14ac:dyDescent="0.2">
      <c r="A157" s="26">
        <v>152</v>
      </c>
      <c r="B157" s="27">
        <v>7566</v>
      </c>
      <c r="C157" s="27" t="s">
        <v>224</v>
      </c>
      <c r="D157" s="27">
        <v>35185</v>
      </c>
      <c r="E157" s="70" t="s">
        <v>490</v>
      </c>
      <c r="F157" s="70" t="s">
        <v>491</v>
      </c>
      <c r="G157" s="27">
        <v>4200015952</v>
      </c>
      <c r="H157" s="51">
        <v>45362</v>
      </c>
      <c r="I157" s="51">
        <v>45353</v>
      </c>
      <c r="J157" s="71">
        <v>520732</v>
      </c>
      <c r="K157" s="111">
        <v>520732</v>
      </c>
      <c r="L157" s="110">
        <v>520732</v>
      </c>
      <c r="M157" s="52" t="s">
        <v>811</v>
      </c>
      <c r="N157" s="54"/>
      <c r="O157" s="71">
        <v>0</v>
      </c>
      <c r="P157" s="71">
        <v>0</v>
      </c>
      <c r="Q157" s="71">
        <v>0</v>
      </c>
      <c r="R157" s="53">
        <v>0</v>
      </c>
      <c r="S157" s="111">
        <v>0</v>
      </c>
      <c r="T157" s="111">
        <v>520732</v>
      </c>
      <c r="U157" s="111">
        <v>0</v>
      </c>
      <c r="V157" s="111">
        <v>0</v>
      </c>
      <c r="W157" s="111">
        <v>0</v>
      </c>
      <c r="X157" s="111">
        <v>0</v>
      </c>
      <c r="Y157" s="111">
        <v>520732</v>
      </c>
    </row>
    <row r="158" spans="1:25" s="24" customFormat="1" x14ac:dyDescent="0.2">
      <c r="A158" s="26">
        <v>153</v>
      </c>
      <c r="B158" s="27">
        <v>7664</v>
      </c>
      <c r="C158" s="27" t="s">
        <v>225</v>
      </c>
      <c r="D158" s="27">
        <v>35196</v>
      </c>
      <c r="E158" s="70" t="s">
        <v>492</v>
      </c>
      <c r="F158" s="70" t="s">
        <v>493</v>
      </c>
      <c r="G158" s="27">
        <v>4200020382</v>
      </c>
      <c r="H158" s="51">
        <v>45363</v>
      </c>
      <c r="I158" s="51">
        <v>45353</v>
      </c>
      <c r="J158" s="71">
        <v>1782089</v>
      </c>
      <c r="K158" s="111">
        <v>1782089</v>
      </c>
      <c r="L158" s="110">
        <v>1782089</v>
      </c>
      <c r="M158" s="52" t="s">
        <v>812</v>
      </c>
      <c r="N158" s="54"/>
      <c r="O158" s="71">
        <v>0</v>
      </c>
      <c r="P158" s="71">
        <v>0</v>
      </c>
      <c r="Q158" s="71">
        <v>0</v>
      </c>
      <c r="R158" s="53">
        <v>0</v>
      </c>
      <c r="S158" s="111">
        <v>0</v>
      </c>
      <c r="T158" s="111">
        <v>1782089</v>
      </c>
      <c r="U158" s="111">
        <v>0</v>
      </c>
      <c r="V158" s="111">
        <v>0</v>
      </c>
      <c r="W158" s="111">
        <v>0</v>
      </c>
      <c r="X158" s="111">
        <v>0</v>
      </c>
      <c r="Y158" s="111">
        <v>1782089</v>
      </c>
    </row>
    <row r="159" spans="1:25" s="24" customFormat="1" x14ac:dyDescent="0.2">
      <c r="A159" s="26">
        <v>154</v>
      </c>
      <c r="B159" s="27">
        <v>7592</v>
      </c>
      <c r="C159" s="27" t="s">
        <v>227</v>
      </c>
      <c r="D159" s="27">
        <v>35193</v>
      </c>
      <c r="E159" s="70" t="s">
        <v>496</v>
      </c>
      <c r="F159" s="70" t="s">
        <v>497</v>
      </c>
      <c r="G159" s="27">
        <v>4200014791</v>
      </c>
      <c r="H159" s="51">
        <v>45362</v>
      </c>
      <c r="I159" s="51">
        <v>45353</v>
      </c>
      <c r="J159" s="71">
        <v>531130</v>
      </c>
      <c r="K159" s="111">
        <v>531130</v>
      </c>
      <c r="L159" s="110">
        <v>531130</v>
      </c>
      <c r="M159" s="52" t="s">
        <v>814</v>
      </c>
      <c r="N159" s="54"/>
      <c r="O159" s="71">
        <v>0</v>
      </c>
      <c r="P159" s="71">
        <v>0</v>
      </c>
      <c r="Q159" s="71">
        <v>0</v>
      </c>
      <c r="R159" s="53">
        <v>0</v>
      </c>
      <c r="S159" s="111">
        <v>0</v>
      </c>
      <c r="T159" s="111">
        <v>531130</v>
      </c>
      <c r="U159" s="111">
        <v>0</v>
      </c>
      <c r="V159" s="111">
        <v>0</v>
      </c>
      <c r="W159" s="111">
        <v>0</v>
      </c>
      <c r="X159" s="111">
        <v>0</v>
      </c>
      <c r="Y159" s="111">
        <v>531130</v>
      </c>
    </row>
    <row r="160" spans="1:25" s="24" customFormat="1" x14ac:dyDescent="0.2">
      <c r="A160" s="26">
        <v>155</v>
      </c>
      <c r="B160" s="27">
        <v>7562</v>
      </c>
      <c r="C160" s="27" t="s">
        <v>226</v>
      </c>
      <c r="D160" s="27">
        <v>35192</v>
      </c>
      <c r="E160" s="70" t="s">
        <v>494</v>
      </c>
      <c r="F160" s="70" t="s">
        <v>495</v>
      </c>
      <c r="G160" s="27">
        <v>4200020904</v>
      </c>
      <c r="H160" s="51">
        <v>45362</v>
      </c>
      <c r="I160" s="51">
        <v>45355</v>
      </c>
      <c r="J160" s="71">
        <v>1312896</v>
      </c>
      <c r="K160" s="111">
        <v>1312896</v>
      </c>
      <c r="L160" s="110">
        <v>1312896</v>
      </c>
      <c r="M160" s="52" t="s">
        <v>813</v>
      </c>
      <c r="N160" s="54"/>
      <c r="O160" s="71">
        <v>0</v>
      </c>
      <c r="P160" s="71">
        <v>0</v>
      </c>
      <c r="Q160" s="71">
        <v>0</v>
      </c>
      <c r="R160" s="53">
        <v>0</v>
      </c>
      <c r="S160" s="111">
        <v>0</v>
      </c>
      <c r="T160" s="111">
        <v>1312896</v>
      </c>
      <c r="U160" s="111">
        <v>0</v>
      </c>
      <c r="V160" s="111">
        <v>0</v>
      </c>
      <c r="W160" s="111">
        <v>0</v>
      </c>
      <c r="X160" s="111">
        <v>0</v>
      </c>
      <c r="Y160" s="111">
        <v>1312896</v>
      </c>
    </row>
    <row r="161" spans="1:25" s="24" customFormat="1" x14ac:dyDescent="0.2">
      <c r="A161" s="26">
        <v>156</v>
      </c>
      <c r="B161" s="27">
        <v>8452</v>
      </c>
      <c r="C161" s="27" t="s">
        <v>230</v>
      </c>
      <c r="D161" s="27">
        <v>35220</v>
      </c>
      <c r="E161" s="70" t="s">
        <v>502</v>
      </c>
      <c r="F161" s="70" t="s">
        <v>503</v>
      </c>
      <c r="G161" s="27">
        <v>4200011051</v>
      </c>
      <c r="H161" s="51">
        <v>45371</v>
      </c>
      <c r="I161" s="51">
        <v>45356</v>
      </c>
      <c r="J161" s="71">
        <v>490320</v>
      </c>
      <c r="K161" s="111">
        <v>490320</v>
      </c>
      <c r="L161" s="110">
        <v>490320</v>
      </c>
      <c r="M161" s="52" t="s">
        <v>816</v>
      </c>
      <c r="N161" s="54"/>
      <c r="O161" s="71">
        <v>0</v>
      </c>
      <c r="P161" s="71">
        <v>0</v>
      </c>
      <c r="Q161" s="71">
        <v>0</v>
      </c>
      <c r="R161" s="53">
        <v>0</v>
      </c>
      <c r="S161" s="111">
        <v>0</v>
      </c>
      <c r="T161" s="111">
        <v>490320</v>
      </c>
      <c r="U161" s="111">
        <v>0</v>
      </c>
      <c r="V161" s="111">
        <v>0</v>
      </c>
      <c r="W161" s="111">
        <v>0</v>
      </c>
      <c r="X161" s="111">
        <v>0</v>
      </c>
      <c r="Y161" s="111">
        <v>490320</v>
      </c>
    </row>
    <row r="162" spans="1:25" s="24" customFormat="1" x14ac:dyDescent="0.2">
      <c r="A162" s="26">
        <v>157</v>
      </c>
      <c r="B162" s="27">
        <v>12180</v>
      </c>
      <c r="C162" s="27" t="s">
        <v>231</v>
      </c>
      <c r="D162" s="27">
        <v>35192</v>
      </c>
      <c r="E162" s="70" t="s">
        <v>494</v>
      </c>
      <c r="F162" s="70" t="s">
        <v>495</v>
      </c>
      <c r="G162" s="27">
        <v>4200020904</v>
      </c>
      <c r="H162" s="51">
        <v>45397</v>
      </c>
      <c r="I162" s="51">
        <v>45359</v>
      </c>
      <c r="J162" s="71">
        <v>50870</v>
      </c>
      <c r="K162" s="111">
        <v>50870</v>
      </c>
      <c r="L162" s="110">
        <v>50870</v>
      </c>
      <c r="M162" s="52" t="s">
        <v>817</v>
      </c>
      <c r="N162" s="54"/>
      <c r="O162" s="71">
        <v>0</v>
      </c>
      <c r="P162" s="71">
        <v>0</v>
      </c>
      <c r="Q162" s="71">
        <v>0</v>
      </c>
      <c r="R162" s="53">
        <v>0</v>
      </c>
      <c r="S162" s="111">
        <v>0</v>
      </c>
      <c r="T162" s="111">
        <v>50870</v>
      </c>
      <c r="U162" s="111">
        <v>0</v>
      </c>
      <c r="V162" s="111">
        <v>0</v>
      </c>
      <c r="W162" s="111">
        <v>0</v>
      </c>
      <c r="X162" s="111">
        <v>0</v>
      </c>
      <c r="Y162" s="111">
        <v>50870</v>
      </c>
    </row>
    <row r="163" spans="1:25" s="24" customFormat="1" x14ac:dyDescent="0.2">
      <c r="A163" s="26">
        <v>158</v>
      </c>
      <c r="B163" s="27">
        <v>8382</v>
      </c>
      <c r="C163" s="27" t="s">
        <v>232</v>
      </c>
      <c r="D163" s="27">
        <v>35223</v>
      </c>
      <c r="E163" s="70" t="s">
        <v>504</v>
      </c>
      <c r="F163" s="70" t="s">
        <v>505</v>
      </c>
      <c r="G163" s="27">
        <v>4200017463</v>
      </c>
      <c r="H163" s="51">
        <v>45371</v>
      </c>
      <c r="I163" s="51">
        <v>45363</v>
      </c>
      <c r="J163" s="71">
        <v>384340</v>
      </c>
      <c r="K163" s="111">
        <v>384340</v>
      </c>
      <c r="L163" s="110">
        <v>384340</v>
      </c>
      <c r="M163" s="52" t="s">
        <v>818</v>
      </c>
      <c r="N163" s="54"/>
      <c r="O163" s="71">
        <v>0</v>
      </c>
      <c r="P163" s="71">
        <v>0</v>
      </c>
      <c r="Q163" s="71">
        <v>0</v>
      </c>
      <c r="R163" s="53">
        <v>0</v>
      </c>
      <c r="S163" s="111">
        <v>0</v>
      </c>
      <c r="T163" s="111">
        <v>384340</v>
      </c>
      <c r="U163" s="111">
        <v>0</v>
      </c>
      <c r="V163" s="111">
        <v>0</v>
      </c>
      <c r="W163" s="111">
        <v>0</v>
      </c>
      <c r="X163" s="111">
        <v>0</v>
      </c>
      <c r="Y163" s="111">
        <v>384340</v>
      </c>
    </row>
    <row r="164" spans="1:25" s="24" customFormat="1" x14ac:dyDescent="0.2">
      <c r="A164" s="26">
        <v>159</v>
      </c>
      <c r="B164" s="27">
        <v>9770</v>
      </c>
      <c r="C164" s="27" t="s">
        <v>236</v>
      </c>
      <c r="D164" s="27">
        <v>35227</v>
      </c>
      <c r="E164" s="70" t="s">
        <v>512</v>
      </c>
      <c r="F164" s="70" t="s">
        <v>513</v>
      </c>
      <c r="G164" s="27">
        <v>4200012604</v>
      </c>
      <c r="H164" s="51">
        <v>45383</v>
      </c>
      <c r="I164" s="51">
        <v>45368</v>
      </c>
      <c r="J164" s="71">
        <v>686460</v>
      </c>
      <c r="K164" s="111">
        <v>686460</v>
      </c>
      <c r="L164" s="110">
        <v>686460</v>
      </c>
      <c r="M164" s="52" t="s">
        <v>821</v>
      </c>
      <c r="N164" s="54"/>
      <c r="O164" s="71">
        <v>0</v>
      </c>
      <c r="P164" s="71">
        <v>0</v>
      </c>
      <c r="Q164" s="71">
        <v>0</v>
      </c>
      <c r="R164" s="53">
        <v>0</v>
      </c>
      <c r="S164" s="111">
        <v>0</v>
      </c>
      <c r="T164" s="111">
        <v>686460</v>
      </c>
      <c r="U164" s="111">
        <v>0</v>
      </c>
      <c r="V164" s="111">
        <v>0</v>
      </c>
      <c r="W164" s="111">
        <v>0</v>
      </c>
      <c r="X164" s="111">
        <v>0</v>
      </c>
      <c r="Y164" s="111">
        <v>686460</v>
      </c>
    </row>
    <row r="165" spans="1:25" s="24" customFormat="1" x14ac:dyDescent="0.2">
      <c r="A165" s="26">
        <v>160</v>
      </c>
      <c r="B165" s="27">
        <v>9098</v>
      </c>
      <c r="C165" s="27" t="s">
        <v>237</v>
      </c>
      <c r="D165" s="27">
        <v>35240</v>
      </c>
      <c r="E165" s="70" t="s">
        <v>514</v>
      </c>
      <c r="F165" s="70" t="s">
        <v>515</v>
      </c>
      <c r="G165" s="27">
        <v>4200012604</v>
      </c>
      <c r="H165" s="51">
        <v>45377</v>
      </c>
      <c r="I165" s="51">
        <v>45368</v>
      </c>
      <c r="J165" s="71">
        <v>434549</v>
      </c>
      <c r="K165" s="111">
        <v>434549</v>
      </c>
      <c r="L165" s="110">
        <v>434549</v>
      </c>
      <c r="M165" s="52" t="s">
        <v>822</v>
      </c>
      <c r="N165" s="54"/>
      <c r="O165" s="71">
        <v>0</v>
      </c>
      <c r="P165" s="71">
        <v>0</v>
      </c>
      <c r="Q165" s="71">
        <v>0</v>
      </c>
      <c r="R165" s="53">
        <v>0</v>
      </c>
      <c r="S165" s="111">
        <v>0</v>
      </c>
      <c r="T165" s="111">
        <v>434549</v>
      </c>
      <c r="U165" s="111">
        <v>0</v>
      </c>
      <c r="V165" s="111">
        <v>0</v>
      </c>
      <c r="W165" s="111">
        <v>0</v>
      </c>
      <c r="X165" s="111">
        <v>0</v>
      </c>
      <c r="Y165" s="111">
        <v>434549</v>
      </c>
    </row>
    <row r="166" spans="1:25" s="24" customFormat="1" x14ac:dyDescent="0.2">
      <c r="A166" s="26">
        <v>161</v>
      </c>
      <c r="B166" s="27">
        <v>9309</v>
      </c>
      <c r="C166" s="27" t="s">
        <v>238</v>
      </c>
      <c r="D166" s="27">
        <v>35239</v>
      </c>
      <c r="E166" s="70" t="s">
        <v>516</v>
      </c>
      <c r="F166" s="70" t="s">
        <v>517</v>
      </c>
      <c r="G166" s="27">
        <v>4200022519</v>
      </c>
      <c r="H166" s="51">
        <v>45385</v>
      </c>
      <c r="I166" s="51">
        <v>45372</v>
      </c>
      <c r="J166" s="71">
        <v>4100730</v>
      </c>
      <c r="K166" s="111">
        <v>4100730</v>
      </c>
      <c r="L166" s="110">
        <v>4100730</v>
      </c>
      <c r="M166" s="52" t="s">
        <v>823</v>
      </c>
      <c r="N166" s="54"/>
      <c r="O166" s="71">
        <v>0</v>
      </c>
      <c r="P166" s="71">
        <v>0</v>
      </c>
      <c r="Q166" s="71">
        <v>0</v>
      </c>
      <c r="R166" s="53">
        <v>0</v>
      </c>
      <c r="S166" s="111">
        <v>0</v>
      </c>
      <c r="T166" s="111">
        <v>4100730</v>
      </c>
      <c r="U166" s="111">
        <v>0</v>
      </c>
      <c r="V166" s="111">
        <v>0</v>
      </c>
      <c r="W166" s="111">
        <v>0</v>
      </c>
      <c r="X166" s="111">
        <v>0</v>
      </c>
      <c r="Y166" s="111">
        <v>4100730</v>
      </c>
    </row>
    <row r="167" spans="1:25" s="24" customFormat="1" x14ac:dyDescent="0.2">
      <c r="A167" s="26">
        <v>162</v>
      </c>
      <c r="B167" s="27">
        <v>9560</v>
      </c>
      <c r="C167" s="27" t="s">
        <v>239</v>
      </c>
      <c r="D167" s="27">
        <v>35248</v>
      </c>
      <c r="E167" s="70" t="s">
        <v>518</v>
      </c>
      <c r="F167" s="70" t="s">
        <v>519</v>
      </c>
      <c r="G167" s="27">
        <v>4200016058</v>
      </c>
      <c r="H167" s="51">
        <v>45378</v>
      </c>
      <c r="I167" s="51">
        <v>45373</v>
      </c>
      <c r="J167" s="71">
        <v>1603507</v>
      </c>
      <c r="K167" s="111">
        <v>1603507</v>
      </c>
      <c r="L167" s="110">
        <v>1603507</v>
      </c>
      <c r="M167" s="52" t="s">
        <v>824</v>
      </c>
      <c r="N167" s="54"/>
      <c r="O167" s="71">
        <v>0</v>
      </c>
      <c r="P167" s="71">
        <v>0</v>
      </c>
      <c r="Q167" s="71">
        <v>0</v>
      </c>
      <c r="R167" s="53">
        <v>0</v>
      </c>
      <c r="S167" s="111">
        <v>0</v>
      </c>
      <c r="T167" s="111">
        <v>1603507</v>
      </c>
      <c r="U167" s="111">
        <v>0</v>
      </c>
      <c r="V167" s="111">
        <v>0</v>
      </c>
      <c r="W167" s="111">
        <v>0</v>
      </c>
      <c r="X167" s="111">
        <v>0</v>
      </c>
      <c r="Y167" s="111">
        <v>1603507</v>
      </c>
    </row>
    <row r="168" spans="1:25" s="24" customFormat="1" x14ac:dyDescent="0.2">
      <c r="A168" s="26">
        <v>163</v>
      </c>
      <c r="B168" s="27">
        <v>9733</v>
      </c>
      <c r="C168" s="27" t="s">
        <v>240</v>
      </c>
      <c r="D168" s="27">
        <v>35255</v>
      </c>
      <c r="E168" s="70" t="s">
        <v>520</v>
      </c>
      <c r="F168" s="70" t="s">
        <v>521</v>
      </c>
      <c r="G168" s="27">
        <v>4200016058</v>
      </c>
      <c r="H168" s="51">
        <v>45385</v>
      </c>
      <c r="I168" s="51">
        <v>45373</v>
      </c>
      <c r="J168" s="71">
        <v>555265</v>
      </c>
      <c r="K168" s="111">
        <v>555265</v>
      </c>
      <c r="L168" s="110">
        <v>555265</v>
      </c>
      <c r="M168" s="52" t="s">
        <v>825</v>
      </c>
      <c r="N168" s="54"/>
      <c r="O168" s="71">
        <v>0</v>
      </c>
      <c r="P168" s="71">
        <v>0</v>
      </c>
      <c r="Q168" s="71">
        <v>0</v>
      </c>
      <c r="R168" s="53">
        <v>0</v>
      </c>
      <c r="S168" s="111">
        <v>0</v>
      </c>
      <c r="T168" s="111">
        <v>555265</v>
      </c>
      <c r="U168" s="111">
        <v>0</v>
      </c>
      <c r="V168" s="111">
        <v>0</v>
      </c>
      <c r="W168" s="111">
        <v>0</v>
      </c>
      <c r="X168" s="111">
        <v>0</v>
      </c>
      <c r="Y168" s="111">
        <v>555265</v>
      </c>
    </row>
    <row r="169" spans="1:25" s="24" customFormat="1" x14ac:dyDescent="0.2">
      <c r="A169" s="26">
        <v>164</v>
      </c>
      <c r="B169" s="27">
        <v>9596</v>
      </c>
      <c r="C169" s="27" t="s">
        <v>242</v>
      </c>
      <c r="D169" s="27">
        <v>35227</v>
      </c>
      <c r="E169" s="70" t="s">
        <v>512</v>
      </c>
      <c r="F169" s="70" t="s">
        <v>513</v>
      </c>
      <c r="G169" s="27">
        <v>4200012604</v>
      </c>
      <c r="H169" s="51">
        <v>45378</v>
      </c>
      <c r="I169" s="51">
        <v>45373</v>
      </c>
      <c r="J169" s="71">
        <v>819400</v>
      </c>
      <c r="K169" s="111">
        <v>819400</v>
      </c>
      <c r="L169" s="110">
        <v>819400</v>
      </c>
      <c r="M169" s="52" t="s">
        <v>826</v>
      </c>
      <c r="N169" s="54"/>
      <c r="O169" s="71">
        <v>0</v>
      </c>
      <c r="P169" s="71">
        <v>0</v>
      </c>
      <c r="Q169" s="71">
        <v>0</v>
      </c>
      <c r="R169" s="53">
        <v>0</v>
      </c>
      <c r="S169" s="111">
        <v>0</v>
      </c>
      <c r="T169" s="111">
        <v>819400</v>
      </c>
      <c r="U169" s="111">
        <v>0</v>
      </c>
      <c r="V169" s="111">
        <v>0</v>
      </c>
      <c r="W169" s="111">
        <v>0</v>
      </c>
      <c r="X169" s="111">
        <v>0</v>
      </c>
      <c r="Y169" s="111">
        <v>819400</v>
      </c>
    </row>
    <row r="170" spans="1:25" s="24" customFormat="1" x14ac:dyDescent="0.2">
      <c r="A170" s="26">
        <v>165</v>
      </c>
      <c r="B170" s="27">
        <v>9632</v>
      </c>
      <c r="C170" s="27" t="s">
        <v>243</v>
      </c>
      <c r="D170" s="27">
        <v>31189</v>
      </c>
      <c r="E170" s="70" t="s">
        <v>524</v>
      </c>
      <c r="F170" s="70" t="s">
        <v>525</v>
      </c>
      <c r="G170" s="27">
        <v>5300010456</v>
      </c>
      <c r="H170" s="51">
        <v>45378</v>
      </c>
      <c r="I170" s="51">
        <v>45374</v>
      </c>
      <c r="J170" s="71">
        <v>1066595</v>
      </c>
      <c r="K170" s="111">
        <v>1066595</v>
      </c>
      <c r="L170" s="110">
        <v>1066595</v>
      </c>
      <c r="M170" s="52" t="s">
        <v>827</v>
      </c>
      <c r="N170" s="54"/>
      <c r="O170" s="71">
        <v>0</v>
      </c>
      <c r="P170" s="71">
        <v>0</v>
      </c>
      <c r="Q170" s="71">
        <v>0</v>
      </c>
      <c r="R170" s="53">
        <v>0</v>
      </c>
      <c r="S170" s="111">
        <v>0</v>
      </c>
      <c r="T170" s="111">
        <v>1066595</v>
      </c>
      <c r="U170" s="111">
        <v>0</v>
      </c>
      <c r="V170" s="111">
        <v>0</v>
      </c>
      <c r="W170" s="111">
        <v>0</v>
      </c>
      <c r="X170" s="111">
        <v>0</v>
      </c>
      <c r="Y170" s="111">
        <v>1066595</v>
      </c>
    </row>
    <row r="171" spans="1:25" s="24" customFormat="1" x14ac:dyDescent="0.2">
      <c r="A171" s="26">
        <v>166</v>
      </c>
      <c r="B171" s="27">
        <v>9744</v>
      </c>
      <c r="C171" s="27" t="s">
        <v>245</v>
      </c>
      <c r="D171" s="27">
        <v>35262</v>
      </c>
      <c r="E171" s="70" t="s">
        <v>528</v>
      </c>
      <c r="F171" s="70" t="s">
        <v>529</v>
      </c>
      <c r="G171" s="27">
        <v>4200018354</v>
      </c>
      <c r="H171" s="51">
        <v>45385</v>
      </c>
      <c r="I171" s="51">
        <v>45374</v>
      </c>
      <c r="J171" s="71">
        <v>529525</v>
      </c>
      <c r="K171" s="111">
        <v>529525</v>
      </c>
      <c r="L171" s="110">
        <v>529525</v>
      </c>
      <c r="M171" s="52" t="s">
        <v>829</v>
      </c>
      <c r="N171" s="54"/>
      <c r="O171" s="71">
        <v>0</v>
      </c>
      <c r="P171" s="71">
        <v>0</v>
      </c>
      <c r="Q171" s="71">
        <v>0</v>
      </c>
      <c r="R171" s="53">
        <v>0</v>
      </c>
      <c r="S171" s="111">
        <v>0</v>
      </c>
      <c r="T171" s="111">
        <v>529525</v>
      </c>
      <c r="U171" s="111">
        <v>0</v>
      </c>
      <c r="V171" s="111">
        <v>0</v>
      </c>
      <c r="W171" s="111">
        <v>0</v>
      </c>
      <c r="X171" s="111">
        <v>0</v>
      </c>
      <c r="Y171" s="111">
        <v>529525</v>
      </c>
    </row>
    <row r="172" spans="1:25" s="24" customFormat="1" x14ac:dyDescent="0.2">
      <c r="A172" s="26">
        <v>167</v>
      </c>
      <c r="B172" s="27">
        <v>9566</v>
      </c>
      <c r="C172" s="27" t="s">
        <v>244</v>
      </c>
      <c r="D172" s="27">
        <v>31188</v>
      </c>
      <c r="E172" s="70" t="s">
        <v>526</v>
      </c>
      <c r="F172" s="70" t="s">
        <v>527</v>
      </c>
      <c r="G172" s="27">
        <v>5300010456</v>
      </c>
      <c r="H172" s="51">
        <v>45385</v>
      </c>
      <c r="I172" s="51">
        <v>45375</v>
      </c>
      <c r="J172" s="71">
        <v>4451160</v>
      </c>
      <c r="K172" s="111">
        <v>4451160</v>
      </c>
      <c r="L172" s="110">
        <v>4451160</v>
      </c>
      <c r="M172" s="52" t="s">
        <v>828</v>
      </c>
      <c r="N172" s="54"/>
      <c r="O172" s="71">
        <v>0</v>
      </c>
      <c r="P172" s="71">
        <v>0</v>
      </c>
      <c r="Q172" s="71">
        <v>0</v>
      </c>
      <c r="R172" s="53">
        <v>0</v>
      </c>
      <c r="S172" s="111">
        <v>0</v>
      </c>
      <c r="T172" s="111">
        <v>4451160</v>
      </c>
      <c r="U172" s="111">
        <v>0</v>
      </c>
      <c r="V172" s="111">
        <v>0</v>
      </c>
      <c r="W172" s="111">
        <v>0</v>
      </c>
      <c r="X172" s="111">
        <v>0</v>
      </c>
      <c r="Y172" s="111">
        <v>4451160</v>
      </c>
    </row>
    <row r="173" spans="1:25" s="24" customFormat="1" x14ac:dyDescent="0.2">
      <c r="A173" s="26">
        <v>168</v>
      </c>
      <c r="B173" s="27">
        <v>10288</v>
      </c>
      <c r="C173" s="27" t="s">
        <v>250</v>
      </c>
      <c r="D173" s="27">
        <v>35256</v>
      </c>
      <c r="E173" s="70" t="s">
        <v>538</v>
      </c>
      <c r="F173" s="70" t="s">
        <v>539</v>
      </c>
      <c r="G173" s="27">
        <v>4200023372</v>
      </c>
      <c r="H173" s="51">
        <v>45384</v>
      </c>
      <c r="I173" s="51">
        <v>45379</v>
      </c>
      <c r="J173" s="71">
        <v>1738979</v>
      </c>
      <c r="K173" s="111">
        <v>1738979</v>
      </c>
      <c r="L173" s="110">
        <v>1738979</v>
      </c>
      <c r="M173" s="52" t="s">
        <v>832</v>
      </c>
      <c r="N173" s="54"/>
      <c r="O173" s="71">
        <v>0</v>
      </c>
      <c r="P173" s="71">
        <v>0</v>
      </c>
      <c r="Q173" s="71">
        <v>0</v>
      </c>
      <c r="R173" s="53">
        <v>0</v>
      </c>
      <c r="S173" s="111">
        <v>0</v>
      </c>
      <c r="T173" s="111">
        <v>1738979</v>
      </c>
      <c r="U173" s="111">
        <v>0</v>
      </c>
      <c r="V173" s="111">
        <v>0</v>
      </c>
      <c r="W173" s="111">
        <v>0</v>
      </c>
      <c r="X173" s="111">
        <v>0</v>
      </c>
      <c r="Y173" s="111">
        <v>1738979</v>
      </c>
    </row>
    <row r="174" spans="1:25" s="24" customFormat="1" x14ac:dyDescent="0.2">
      <c r="A174" s="26">
        <v>169</v>
      </c>
      <c r="B174" s="27">
        <v>10826</v>
      </c>
      <c r="C174" s="27" t="s">
        <v>252</v>
      </c>
      <c r="D174" s="27">
        <v>35270</v>
      </c>
      <c r="E174" s="70" t="s">
        <v>540</v>
      </c>
      <c r="F174" s="70" t="s">
        <v>541</v>
      </c>
      <c r="G174" s="27">
        <v>4200018272</v>
      </c>
      <c r="H174" s="51">
        <v>45387</v>
      </c>
      <c r="I174" s="51">
        <v>45383</v>
      </c>
      <c r="J174" s="71">
        <v>511585</v>
      </c>
      <c r="K174" s="111">
        <v>511585</v>
      </c>
      <c r="L174" s="110">
        <v>511585</v>
      </c>
      <c r="M174" s="52" t="s">
        <v>834</v>
      </c>
      <c r="N174" s="54"/>
      <c r="O174" s="71">
        <v>0</v>
      </c>
      <c r="P174" s="71">
        <v>0</v>
      </c>
      <c r="Q174" s="71">
        <v>0</v>
      </c>
      <c r="R174" s="53">
        <v>0</v>
      </c>
      <c r="S174" s="111">
        <v>0</v>
      </c>
      <c r="T174" s="111">
        <v>511585</v>
      </c>
      <c r="U174" s="111">
        <v>0</v>
      </c>
      <c r="V174" s="111">
        <v>0</v>
      </c>
      <c r="W174" s="111">
        <v>0</v>
      </c>
      <c r="X174" s="111">
        <v>0</v>
      </c>
      <c r="Y174" s="111">
        <v>511585</v>
      </c>
    </row>
    <row r="175" spans="1:25" s="24" customFormat="1" x14ac:dyDescent="0.2">
      <c r="A175" s="26">
        <v>170</v>
      </c>
      <c r="B175" s="27">
        <v>10888</v>
      </c>
      <c r="C175" s="27" t="s">
        <v>253</v>
      </c>
      <c r="D175" s="27">
        <v>35269</v>
      </c>
      <c r="E175" s="70" t="s">
        <v>542</v>
      </c>
      <c r="F175" s="70" t="s">
        <v>543</v>
      </c>
      <c r="G175" s="27">
        <v>4200012266</v>
      </c>
      <c r="H175" s="51">
        <v>45387</v>
      </c>
      <c r="I175" s="51">
        <v>45383</v>
      </c>
      <c r="J175" s="71">
        <v>191259</v>
      </c>
      <c r="K175" s="111">
        <v>191259</v>
      </c>
      <c r="L175" s="110">
        <v>191259</v>
      </c>
      <c r="M175" s="52" t="s">
        <v>835</v>
      </c>
      <c r="N175" s="54"/>
      <c r="O175" s="71">
        <v>0</v>
      </c>
      <c r="P175" s="71">
        <v>0</v>
      </c>
      <c r="Q175" s="71">
        <v>0</v>
      </c>
      <c r="R175" s="53">
        <v>0</v>
      </c>
      <c r="S175" s="111">
        <v>0</v>
      </c>
      <c r="T175" s="111">
        <v>191259</v>
      </c>
      <c r="U175" s="111">
        <v>0</v>
      </c>
      <c r="V175" s="111">
        <v>0</v>
      </c>
      <c r="W175" s="111">
        <v>0</v>
      </c>
      <c r="X175" s="111">
        <v>0</v>
      </c>
      <c r="Y175" s="111">
        <v>191259</v>
      </c>
    </row>
    <row r="176" spans="1:25" s="24" customFormat="1" x14ac:dyDescent="0.2">
      <c r="A176" s="26">
        <v>171</v>
      </c>
      <c r="B176" s="27">
        <v>11053</v>
      </c>
      <c r="C176" s="27" t="s">
        <v>254</v>
      </c>
      <c r="D176" s="27">
        <v>35280</v>
      </c>
      <c r="E176" s="70" t="s">
        <v>544</v>
      </c>
      <c r="F176" s="70" t="s">
        <v>545</v>
      </c>
      <c r="G176" s="27">
        <v>4200016629</v>
      </c>
      <c r="H176" s="51">
        <v>45392</v>
      </c>
      <c r="I176" s="51">
        <v>45385</v>
      </c>
      <c r="J176" s="71">
        <v>1484255</v>
      </c>
      <c r="K176" s="111">
        <v>1484255</v>
      </c>
      <c r="L176" s="110">
        <v>1484255</v>
      </c>
      <c r="M176" s="52" t="s">
        <v>836</v>
      </c>
      <c r="N176" s="54"/>
      <c r="O176" s="71">
        <v>0</v>
      </c>
      <c r="P176" s="71">
        <v>0</v>
      </c>
      <c r="Q176" s="71">
        <v>0</v>
      </c>
      <c r="R176" s="53">
        <v>0</v>
      </c>
      <c r="S176" s="111">
        <v>0</v>
      </c>
      <c r="T176" s="111">
        <v>1484255</v>
      </c>
      <c r="U176" s="111">
        <v>0</v>
      </c>
      <c r="V176" s="111">
        <v>0</v>
      </c>
      <c r="W176" s="111">
        <v>0</v>
      </c>
      <c r="X176" s="111">
        <v>0</v>
      </c>
      <c r="Y176" s="111">
        <v>1484255</v>
      </c>
    </row>
    <row r="177" spans="1:25" s="24" customFormat="1" x14ac:dyDescent="0.2">
      <c r="A177" s="26">
        <v>172</v>
      </c>
      <c r="B177" s="27">
        <v>11391</v>
      </c>
      <c r="C177" s="27" t="s">
        <v>255</v>
      </c>
      <c r="D177" s="27">
        <v>30547</v>
      </c>
      <c r="E177" s="70" t="s">
        <v>546</v>
      </c>
      <c r="F177" s="70" t="s">
        <v>547</v>
      </c>
      <c r="G177" s="27">
        <v>3760008597</v>
      </c>
      <c r="H177" s="51">
        <v>45392</v>
      </c>
      <c r="I177" s="51">
        <v>45385</v>
      </c>
      <c r="J177" s="71">
        <v>2415189</v>
      </c>
      <c r="K177" s="111">
        <v>2415189</v>
      </c>
      <c r="L177" s="110">
        <v>2415189</v>
      </c>
      <c r="M177" s="52" t="s">
        <v>837</v>
      </c>
      <c r="N177" s="54"/>
      <c r="O177" s="71">
        <v>0</v>
      </c>
      <c r="P177" s="71">
        <v>0</v>
      </c>
      <c r="Q177" s="71">
        <v>0</v>
      </c>
      <c r="R177" s="53">
        <v>0</v>
      </c>
      <c r="S177" s="111">
        <v>0</v>
      </c>
      <c r="T177" s="111">
        <v>2415189</v>
      </c>
      <c r="U177" s="111">
        <v>0</v>
      </c>
      <c r="V177" s="111">
        <v>0</v>
      </c>
      <c r="W177" s="111">
        <v>0</v>
      </c>
      <c r="X177" s="111">
        <v>0</v>
      </c>
      <c r="Y177" s="111">
        <v>2415189</v>
      </c>
    </row>
    <row r="178" spans="1:25" s="24" customFormat="1" x14ac:dyDescent="0.2">
      <c r="A178" s="26">
        <v>173</v>
      </c>
      <c r="B178" s="27">
        <v>11199</v>
      </c>
      <c r="C178" s="27" t="s">
        <v>256</v>
      </c>
      <c r="D178" s="27">
        <v>30546</v>
      </c>
      <c r="E178" s="70" t="s">
        <v>548</v>
      </c>
      <c r="F178" s="70" t="s">
        <v>549</v>
      </c>
      <c r="G178" s="27">
        <v>3760008597</v>
      </c>
      <c r="H178" s="51">
        <v>45392</v>
      </c>
      <c r="I178" s="51">
        <v>45385</v>
      </c>
      <c r="J178" s="71">
        <v>434045</v>
      </c>
      <c r="K178" s="111">
        <v>434045</v>
      </c>
      <c r="L178" s="110">
        <v>434045</v>
      </c>
      <c r="M178" s="52" t="s">
        <v>838</v>
      </c>
      <c r="N178" s="54"/>
      <c r="O178" s="71">
        <v>0</v>
      </c>
      <c r="P178" s="71">
        <v>0</v>
      </c>
      <c r="Q178" s="71">
        <v>0</v>
      </c>
      <c r="R178" s="53">
        <v>0</v>
      </c>
      <c r="S178" s="111">
        <v>0</v>
      </c>
      <c r="T178" s="111">
        <v>434045</v>
      </c>
      <c r="U178" s="111">
        <v>0</v>
      </c>
      <c r="V178" s="111">
        <v>0</v>
      </c>
      <c r="W178" s="111">
        <v>0</v>
      </c>
      <c r="X178" s="111">
        <v>0</v>
      </c>
      <c r="Y178" s="111">
        <v>434045</v>
      </c>
    </row>
    <row r="179" spans="1:25" s="24" customFormat="1" x14ac:dyDescent="0.2">
      <c r="A179" s="26">
        <v>174</v>
      </c>
      <c r="B179" s="27">
        <v>11341</v>
      </c>
      <c r="C179" s="27" t="s">
        <v>257</v>
      </c>
      <c r="D179" s="27">
        <v>35280</v>
      </c>
      <c r="E179" s="70" t="s">
        <v>544</v>
      </c>
      <c r="F179" s="70" t="s">
        <v>545</v>
      </c>
      <c r="G179" s="27">
        <v>4200016629</v>
      </c>
      <c r="H179" s="51">
        <v>45392</v>
      </c>
      <c r="I179" s="51">
        <v>45389</v>
      </c>
      <c r="J179" s="71">
        <v>943549</v>
      </c>
      <c r="K179" s="111">
        <v>943549</v>
      </c>
      <c r="L179" s="110">
        <v>943549</v>
      </c>
      <c r="M179" s="52" t="s">
        <v>839</v>
      </c>
      <c r="N179" s="54"/>
      <c r="O179" s="71">
        <v>0</v>
      </c>
      <c r="P179" s="71">
        <v>0</v>
      </c>
      <c r="Q179" s="71">
        <v>0</v>
      </c>
      <c r="R179" s="53">
        <v>0</v>
      </c>
      <c r="S179" s="111">
        <v>0</v>
      </c>
      <c r="T179" s="111">
        <v>943549</v>
      </c>
      <c r="U179" s="111">
        <v>0</v>
      </c>
      <c r="V179" s="111">
        <v>0</v>
      </c>
      <c r="W179" s="111">
        <v>0</v>
      </c>
      <c r="X179" s="111">
        <v>0</v>
      </c>
      <c r="Y179" s="111">
        <v>943549</v>
      </c>
    </row>
    <row r="180" spans="1:25" s="24" customFormat="1" x14ac:dyDescent="0.2">
      <c r="A180" s="26">
        <v>175</v>
      </c>
      <c r="B180" s="27">
        <v>12337</v>
      </c>
      <c r="C180" s="27" t="s">
        <v>259</v>
      </c>
      <c r="D180" s="27">
        <v>31052</v>
      </c>
      <c r="E180" s="70" t="s">
        <v>552</v>
      </c>
      <c r="F180" s="70" t="s">
        <v>553</v>
      </c>
      <c r="G180" s="27">
        <v>9950013853</v>
      </c>
      <c r="H180" s="51">
        <v>45399</v>
      </c>
      <c r="I180" s="51">
        <v>45391</v>
      </c>
      <c r="J180" s="71">
        <v>2193899</v>
      </c>
      <c r="K180" s="111">
        <v>2193899</v>
      </c>
      <c r="L180" s="110">
        <v>2193899</v>
      </c>
      <c r="M180" s="52" t="s">
        <v>841</v>
      </c>
      <c r="N180" s="54"/>
      <c r="O180" s="71">
        <v>0</v>
      </c>
      <c r="P180" s="71">
        <v>0</v>
      </c>
      <c r="Q180" s="71">
        <v>0</v>
      </c>
      <c r="R180" s="53">
        <v>0</v>
      </c>
      <c r="S180" s="111">
        <v>0</v>
      </c>
      <c r="T180" s="111">
        <v>2193899</v>
      </c>
      <c r="U180" s="111">
        <v>0</v>
      </c>
      <c r="V180" s="111">
        <v>0</v>
      </c>
      <c r="W180" s="111">
        <v>0</v>
      </c>
      <c r="X180" s="111">
        <v>0</v>
      </c>
      <c r="Y180" s="111">
        <v>2193899</v>
      </c>
    </row>
    <row r="181" spans="1:25" s="24" customFormat="1" x14ac:dyDescent="0.2">
      <c r="A181" s="26">
        <v>176</v>
      </c>
      <c r="B181" s="27">
        <v>12104</v>
      </c>
      <c r="C181" s="27" t="s">
        <v>260</v>
      </c>
      <c r="D181" s="27">
        <v>30646</v>
      </c>
      <c r="E181" s="70" t="s">
        <v>554</v>
      </c>
      <c r="F181" s="70" t="s">
        <v>555</v>
      </c>
      <c r="G181" s="27">
        <v>4300003795</v>
      </c>
      <c r="H181" s="51">
        <v>45399</v>
      </c>
      <c r="I181" s="51">
        <v>45392</v>
      </c>
      <c r="J181" s="71">
        <v>497190</v>
      </c>
      <c r="K181" s="111">
        <v>497190</v>
      </c>
      <c r="L181" s="110">
        <v>497190</v>
      </c>
      <c r="M181" s="52" t="s">
        <v>842</v>
      </c>
      <c r="N181" s="54"/>
      <c r="O181" s="71">
        <v>0</v>
      </c>
      <c r="P181" s="71">
        <v>0</v>
      </c>
      <c r="Q181" s="71">
        <v>0</v>
      </c>
      <c r="R181" s="53">
        <v>0</v>
      </c>
      <c r="S181" s="111">
        <v>0</v>
      </c>
      <c r="T181" s="111">
        <v>497190</v>
      </c>
      <c r="U181" s="111">
        <v>0</v>
      </c>
      <c r="V181" s="111">
        <v>0</v>
      </c>
      <c r="W181" s="111">
        <v>0</v>
      </c>
      <c r="X181" s="111">
        <v>0</v>
      </c>
      <c r="Y181" s="111">
        <v>497190</v>
      </c>
    </row>
    <row r="182" spans="1:25" s="24" customFormat="1" x14ac:dyDescent="0.2">
      <c r="A182" s="26">
        <v>177</v>
      </c>
      <c r="B182" s="27">
        <v>12298</v>
      </c>
      <c r="C182" s="27" t="s">
        <v>261</v>
      </c>
      <c r="D182" s="27">
        <v>30662</v>
      </c>
      <c r="E182" s="70" t="s">
        <v>556</v>
      </c>
      <c r="F182" s="70" t="s">
        <v>557</v>
      </c>
      <c r="G182" s="27">
        <v>3100009152</v>
      </c>
      <c r="H182" s="51">
        <v>45399</v>
      </c>
      <c r="I182" s="51">
        <v>45393</v>
      </c>
      <c r="J182" s="71">
        <v>1184490</v>
      </c>
      <c r="K182" s="111">
        <v>1184490</v>
      </c>
      <c r="L182" s="110">
        <v>1184490</v>
      </c>
      <c r="M182" s="52" t="s">
        <v>843</v>
      </c>
      <c r="N182" s="54"/>
      <c r="O182" s="71">
        <v>0</v>
      </c>
      <c r="P182" s="71">
        <v>0</v>
      </c>
      <c r="Q182" s="71">
        <v>0</v>
      </c>
      <c r="R182" s="53">
        <v>0</v>
      </c>
      <c r="S182" s="111">
        <v>0</v>
      </c>
      <c r="T182" s="111">
        <v>1184490</v>
      </c>
      <c r="U182" s="111">
        <v>0</v>
      </c>
      <c r="V182" s="111">
        <v>0</v>
      </c>
      <c r="W182" s="111">
        <v>0</v>
      </c>
      <c r="X182" s="111">
        <v>0</v>
      </c>
      <c r="Y182" s="111">
        <v>1184490</v>
      </c>
    </row>
    <row r="183" spans="1:25" s="24" customFormat="1" x14ac:dyDescent="0.2">
      <c r="A183" s="26">
        <v>178</v>
      </c>
      <c r="B183" s="27">
        <v>12238</v>
      </c>
      <c r="C183" s="27" t="s">
        <v>262</v>
      </c>
      <c r="D183" s="27">
        <v>30647</v>
      </c>
      <c r="E183" s="70" t="s">
        <v>558</v>
      </c>
      <c r="F183" s="70" t="s">
        <v>559</v>
      </c>
      <c r="G183" s="27">
        <v>4300004002</v>
      </c>
      <c r="H183" s="51">
        <v>45399</v>
      </c>
      <c r="I183" s="51">
        <v>45393</v>
      </c>
      <c r="J183" s="71">
        <v>391290</v>
      </c>
      <c r="K183" s="111">
        <v>391290</v>
      </c>
      <c r="L183" s="110">
        <v>391290</v>
      </c>
      <c r="M183" s="52" t="s">
        <v>844</v>
      </c>
      <c r="N183" s="54"/>
      <c r="O183" s="71">
        <v>0</v>
      </c>
      <c r="P183" s="71">
        <v>0</v>
      </c>
      <c r="Q183" s="71">
        <v>0</v>
      </c>
      <c r="R183" s="53">
        <v>0</v>
      </c>
      <c r="S183" s="111">
        <v>0</v>
      </c>
      <c r="T183" s="111">
        <v>391290</v>
      </c>
      <c r="U183" s="111">
        <v>0</v>
      </c>
      <c r="V183" s="111">
        <v>0</v>
      </c>
      <c r="W183" s="111">
        <v>0</v>
      </c>
      <c r="X183" s="111">
        <v>0</v>
      </c>
      <c r="Y183" s="111">
        <v>391290</v>
      </c>
    </row>
    <row r="184" spans="1:25" s="24" customFormat="1" x14ac:dyDescent="0.2">
      <c r="A184" s="26">
        <v>179</v>
      </c>
      <c r="B184" s="27">
        <v>12581</v>
      </c>
      <c r="C184" s="27" t="s">
        <v>265</v>
      </c>
      <c r="D184" s="27">
        <v>35305</v>
      </c>
      <c r="E184" s="70" t="s">
        <v>564</v>
      </c>
      <c r="F184" s="70" t="s">
        <v>565</v>
      </c>
      <c r="G184" s="27">
        <v>4200013068</v>
      </c>
      <c r="H184" s="51">
        <v>45401</v>
      </c>
      <c r="I184" s="51">
        <v>45395</v>
      </c>
      <c r="J184" s="71">
        <v>446357</v>
      </c>
      <c r="K184" s="111">
        <v>446357</v>
      </c>
      <c r="L184" s="110">
        <v>446357</v>
      </c>
      <c r="M184" s="52" t="s">
        <v>847</v>
      </c>
      <c r="N184" s="54"/>
      <c r="O184" s="71">
        <v>0</v>
      </c>
      <c r="P184" s="71">
        <v>0</v>
      </c>
      <c r="Q184" s="71">
        <v>0</v>
      </c>
      <c r="R184" s="53">
        <v>0</v>
      </c>
      <c r="S184" s="111">
        <v>0</v>
      </c>
      <c r="T184" s="111">
        <v>446357</v>
      </c>
      <c r="U184" s="111">
        <v>0</v>
      </c>
      <c r="V184" s="111">
        <v>0</v>
      </c>
      <c r="W184" s="111">
        <v>0</v>
      </c>
      <c r="X184" s="111">
        <v>0</v>
      </c>
      <c r="Y184" s="111">
        <v>446357</v>
      </c>
    </row>
    <row r="185" spans="1:25" s="24" customFormat="1" x14ac:dyDescent="0.2">
      <c r="A185" s="26">
        <v>180</v>
      </c>
      <c r="B185" s="27">
        <v>12496</v>
      </c>
      <c r="C185" s="27" t="s">
        <v>267</v>
      </c>
      <c r="D185" s="27">
        <v>35297</v>
      </c>
      <c r="E185" s="70" t="s">
        <v>568</v>
      </c>
      <c r="F185" s="70" t="s">
        <v>569</v>
      </c>
      <c r="G185" s="27">
        <v>4200016041</v>
      </c>
      <c r="H185" s="51">
        <v>45399</v>
      </c>
      <c r="I185" s="51">
        <v>45396</v>
      </c>
      <c r="J185" s="71">
        <v>2356787</v>
      </c>
      <c r="K185" s="111">
        <v>2356787</v>
      </c>
      <c r="L185" s="110">
        <v>2356787</v>
      </c>
      <c r="M185" s="52" t="s">
        <v>849</v>
      </c>
      <c r="N185" s="54"/>
      <c r="O185" s="71">
        <v>0</v>
      </c>
      <c r="P185" s="71">
        <v>0</v>
      </c>
      <c r="Q185" s="71">
        <v>0</v>
      </c>
      <c r="R185" s="53">
        <v>0</v>
      </c>
      <c r="S185" s="111">
        <v>0</v>
      </c>
      <c r="T185" s="111">
        <v>2356787</v>
      </c>
      <c r="U185" s="111">
        <v>0</v>
      </c>
      <c r="V185" s="111">
        <v>0</v>
      </c>
      <c r="W185" s="111">
        <v>0</v>
      </c>
      <c r="X185" s="111">
        <v>0</v>
      </c>
      <c r="Y185" s="111">
        <v>2356787</v>
      </c>
    </row>
    <row r="186" spans="1:25" s="24" customFormat="1" x14ac:dyDescent="0.2">
      <c r="A186" s="26">
        <v>181</v>
      </c>
      <c r="B186" s="27">
        <v>12553</v>
      </c>
      <c r="C186" s="27" t="s">
        <v>268</v>
      </c>
      <c r="D186" s="27">
        <v>35304</v>
      </c>
      <c r="E186" s="70" t="s">
        <v>570</v>
      </c>
      <c r="F186" s="70" t="s">
        <v>571</v>
      </c>
      <c r="G186" s="27">
        <v>4200027191</v>
      </c>
      <c r="H186" s="51">
        <v>45401</v>
      </c>
      <c r="I186" s="51">
        <v>45396</v>
      </c>
      <c r="J186" s="71">
        <v>766698</v>
      </c>
      <c r="K186" s="111">
        <v>766698</v>
      </c>
      <c r="L186" s="110">
        <v>766698</v>
      </c>
      <c r="M186" s="52" t="s">
        <v>850</v>
      </c>
      <c r="N186" s="54"/>
      <c r="O186" s="71">
        <v>0</v>
      </c>
      <c r="P186" s="71">
        <v>0</v>
      </c>
      <c r="Q186" s="71">
        <v>0</v>
      </c>
      <c r="R186" s="53">
        <v>0</v>
      </c>
      <c r="S186" s="111">
        <v>0</v>
      </c>
      <c r="T186" s="111">
        <v>766698</v>
      </c>
      <c r="U186" s="111">
        <v>0</v>
      </c>
      <c r="V186" s="111">
        <v>0</v>
      </c>
      <c r="W186" s="111">
        <v>0</v>
      </c>
      <c r="X186" s="111">
        <v>0</v>
      </c>
      <c r="Y186" s="111">
        <v>766698</v>
      </c>
    </row>
    <row r="187" spans="1:25" s="24" customFormat="1" x14ac:dyDescent="0.2">
      <c r="A187" s="26">
        <v>182</v>
      </c>
      <c r="B187" s="27">
        <v>12597</v>
      </c>
      <c r="C187" s="27" t="s">
        <v>269</v>
      </c>
      <c r="D187" s="27">
        <v>35306</v>
      </c>
      <c r="E187" s="70" t="s">
        <v>572</v>
      </c>
      <c r="F187" s="70" t="s">
        <v>573</v>
      </c>
      <c r="G187" s="27">
        <v>4200027191</v>
      </c>
      <c r="H187" s="51">
        <v>45401</v>
      </c>
      <c r="I187" s="51">
        <v>45396</v>
      </c>
      <c r="J187" s="71">
        <v>577305</v>
      </c>
      <c r="K187" s="111">
        <v>577305</v>
      </c>
      <c r="L187" s="110">
        <v>577305</v>
      </c>
      <c r="M187" s="52" t="s">
        <v>851</v>
      </c>
      <c r="N187" s="54"/>
      <c r="O187" s="71">
        <v>0</v>
      </c>
      <c r="P187" s="71">
        <v>0</v>
      </c>
      <c r="Q187" s="71">
        <v>0</v>
      </c>
      <c r="R187" s="53">
        <v>0</v>
      </c>
      <c r="S187" s="111">
        <v>0</v>
      </c>
      <c r="T187" s="111">
        <v>577305</v>
      </c>
      <c r="U187" s="111">
        <v>0</v>
      </c>
      <c r="V187" s="111">
        <v>0</v>
      </c>
      <c r="W187" s="111">
        <v>0</v>
      </c>
      <c r="X187" s="111">
        <v>0</v>
      </c>
      <c r="Y187" s="111">
        <v>577305</v>
      </c>
    </row>
    <row r="188" spans="1:25" s="24" customFormat="1" x14ac:dyDescent="0.2">
      <c r="A188" s="26">
        <v>183</v>
      </c>
      <c r="B188" s="27">
        <v>12992</v>
      </c>
      <c r="C188" s="27" t="s">
        <v>270</v>
      </c>
      <c r="D188" s="27">
        <v>31059</v>
      </c>
      <c r="E188" s="70" t="s">
        <v>574</v>
      </c>
      <c r="F188" s="70" t="s">
        <v>575</v>
      </c>
      <c r="G188" s="27">
        <v>9950014975</v>
      </c>
      <c r="H188" s="51">
        <v>45404</v>
      </c>
      <c r="I188" s="51">
        <v>45399</v>
      </c>
      <c r="J188" s="71">
        <v>1715278</v>
      </c>
      <c r="K188" s="111">
        <v>1715278</v>
      </c>
      <c r="L188" s="110">
        <v>1715278</v>
      </c>
      <c r="M188" s="52" t="s">
        <v>852</v>
      </c>
      <c r="N188" s="54"/>
      <c r="O188" s="71">
        <v>0</v>
      </c>
      <c r="P188" s="71">
        <v>0</v>
      </c>
      <c r="Q188" s="71">
        <v>0</v>
      </c>
      <c r="R188" s="53">
        <v>0</v>
      </c>
      <c r="S188" s="111">
        <v>0</v>
      </c>
      <c r="T188" s="111">
        <v>1715278</v>
      </c>
      <c r="U188" s="111">
        <v>0</v>
      </c>
      <c r="V188" s="111">
        <v>0</v>
      </c>
      <c r="W188" s="111">
        <v>0</v>
      </c>
      <c r="X188" s="111">
        <v>0</v>
      </c>
      <c r="Y188" s="111">
        <v>1715278</v>
      </c>
    </row>
    <row r="189" spans="1:25" s="24" customFormat="1" x14ac:dyDescent="0.2">
      <c r="A189" s="26">
        <v>184</v>
      </c>
      <c r="B189" s="27">
        <v>13278</v>
      </c>
      <c r="C189" s="27" t="s">
        <v>272</v>
      </c>
      <c r="D189" s="27">
        <v>35320</v>
      </c>
      <c r="E189" s="70" t="s">
        <v>578</v>
      </c>
      <c r="F189" s="70" t="s">
        <v>579</v>
      </c>
      <c r="G189" s="27">
        <v>4200013518</v>
      </c>
      <c r="H189" s="51">
        <v>45406</v>
      </c>
      <c r="I189" s="51">
        <v>45402</v>
      </c>
      <c r="J189" s="71">
        <v>2840733</v>
      </c>
      <c r="K189" s="111">
        <v>2840733</v>
      </c>
      <c r="L189" s="110">
        <v>2840733</v>
      </c>
      <c r="M189" s="52" t="s">
        <v>854</v>
      </c>
      <c r="N189" s="54"/>
      <c r="O189" s="71">
        <v>0</v>
      </c>
      <c r="P189" s="71">
        <v>0</v>
      </c>
      <c r="Q189" s="71">
        <v>0</v>
      </c>
      <c r="R189" s="53">
        <v>0</v>
      </c>
      <c r="S189" s="111">
        <v>0</v>
      </c>
      <c r="T189" s="111">
        <v>2840733</v>
      </c>
      <c r="U189" s="111">
        <v>0</v>
      </c>
      <c r="V189" s="111">
        <v>0</v>
      </c>
      <c r="W189" s="111">
        <v>0</v>
      </c>
      <c r="X189" s="111">
        <v>0</v>
      </c>
      <c r="Y189" s="111">
        <v>2840733</v>
      </c>
    </row>
    <row r="190" spans="1:25" s="24" customFormat="1" x14ac:dyDescent="0.2">
      <c r="A190" s="26">
        <v>185</v>
      </c>
      <c r="B190" s="27">
        <v>14082</v>
      </c>
      <c r="C190" s="27" t="s">
        <v>273</v>
      </c>
      <c r="D190" s="27">
        <v>33231</v>
      </c>
      <c r="E190" s="70" t="s">
        <v>580</v>
      </c>
      <c r="F190" s="70" t="s">
        <v>581</v>
      </c>
      <c r="G190" s="27">
        <v>7000012061</v>
      </c>
      <c r="H190" s="51">
        <v>45412</v>
      </c>
      <c r="I190" s="51">
        <v>45409</v>
      </c>
      <c r="J190" s="71">
        <v>331699</v>
      </c>
      <c r="K190" s="111">
        <v>331699</v>
      </c>
      <c r="L190" s="110">
        <v>331699</v>
      </c>
      <c r="M190" s="52" t="s">
        <v>855</v>
      </c>
      <c r="N190" s="54"/>
      <c r="O190" s="71">
        <v>0</v>
      </c>
      <c r="P190" s="71">
        <v>0</v>
      </c>
      <c r="Q190" s="71">
        <v>0</v>
      </c>
      <c r="R190" s="53">
        <v>0</v>
      </c>
      <c r="S190" s="111">
        <v>0</v>
      </c>
      <c r="T190" s="111">
        <v>331699</v>
      </c>
      <c r="U190" s="111">
        <v>0</v>
      </c>
      <c r="V190" s="111">
        <v>0</v>
      </c>
      <c r="W190" s="111">
        <v>0</v>
      </c>
      <c r="X190" s="111">
        <v>0</v>
      </c>
      <c r="Y190" s="111">
        <v>331699</v>
      </c>
    </row>
    <row r="191" spans="1:25" s="24" customFormat="1" x14ac:dyDescent="0.2">
      <c r="A191" s="26">
        <v>186</v>
      </c>
      <c r="B191" s="27">
        <v>14071</v>
      </c>
      <c r="C191" s="27" t="s">
        <v>274</v>
      </c>
      <c r="D191" s="27">
        <v>33230</v>
      </c>
      <c r="E191" s="70" t="s">
        <v>582</v>
      </c>
      <c r="F191" s="70" t="s">
        <v>583</v>
      </c>
      <c r="G191" s="27">
        <v>7000012061</v>
      </c>
      <c r="H191" s="51">
        <v>45412</v>
      </c>
      <c r="I191" s="51">
        <v>45409</v>
      </c>
      <c r="J191" s="71">
        <v>477268</v>
      </c>
      <c r="K191" s="111">
        <v>477268</v>
      </c>
      <c r="L191" s="110">
        <v>477268</v>
      </c>
      <c r="M191" s="52" t="s">
        <v>856</v>
      </c>
      <c r="N191" s="54"/>
      <c r="O191" s="71">
        <v>0</v>
      </c>
      <c r="P191" s="71">
        <v>0</v>
      </c>
      <c r="Q191" s="71">
        <v>0</v>
      </c>
      <c r="R191" s="53">
        <v>0</v>
      </c>
      <c r="S191" s="111">
        <v>0</v>
      </c>
      <c r="T191" s="111">
        <v>477268</v>
      </c>
      <c r="U191" s="111">
        <v>0</v>
      </c>
      <c r="V191" s="111">
        <v>0</v>
      </c>
      <c r="W191" s="111">
        <v>0</v>
      </c>
      <c r="X191" s="111">
        <v>0</v>
      </c>
      <c r="Y191" s="111">
        <v>477268</v>
      </c>
    </row>
    <row r="192" spans="1:25" s="24" customFormat="1" x14ac:dyDescent="0.2">
      <c r="A192" s="26">
        <v>187</v>
      </c>
      <c r="B192" s="27">
        <v>14372</v>
      </c>
      <c r="C192" s="27" t="s">
        <v>279</v>
      </c>
      <c r="D192" s="27">
        <v>35344</v>
      </c>
      <c r="E192" s="70" t="s">
        <v>592</v>
      </c>
      <c r="F192" s="70" t="s">
        <v>593</v>
      </c>
      <c r="G192" s="27">
        <v>4200021703</v>
      </c>
      <c r="H192" s="51">
        <v>45419</v>
      </c>
      <c r="I192" s="51">
        <v>45410</v>
      </c>
      <c r="J192" s="71">
        <v>3408434</v>
      </c>
      <c r="K192" s="111">
        <v>3408434</v>
      </c>
      <c r="L192" s="110">
        <v>3408434</v>
      </c>
      <c r="M192" s="52" t="s">
        <v>861</v>
      </c>
      <c r="N192" s="54"/>
      <c r="O192" s="71">
        <v>0</v>
      </c>
      <c r="P192" s="71">
        <v>0</v>
      </c>
      <c r="Q192" s="71">
        <v>0</v>
      </c>
      <c r="R192" s="53">
        <v>0</v>
      </c>
      <c r="S192" s="111">
        <v>0</v>
      </c>
      <c r="T192" s="111">
        <v>3408434</v>
      </c>
      <c r="U192" s="111">
        <v>0</v>
      </c>
      <c r="V192" s="111">
        <v>0</v>
      </c>
      <c r="W192" s="111">
        <v>0</v>
      </c>
      <c r="X192" s="111">
        <v>0</v>
      </c>
      <c r="Y192" s="111">
        <v>3408434</v>
      </c>
    </row>
    <row r="193" spans="1:25" s="24" customFormat="1" x14ac:dyDescent="0.2">
      <c r="A193" s="26">
        <v>188</v>
      </c>
      <c r="B193" s="27">
        <v>14135</v>
      </c>
      <c r="C193" s="27" t="s">
        <v>276</v>
      </c>
      <c r="D193" s="27">
        <v>35349</v>
      </c>
      <c r="E193" s="70" t="s">
        <v>586</v>
      </c>
      <c r="F193" s="70" t="s">
        <v>587</v>
      </c>
      <c r="G193" s="27">
        <v>4200017101</v>
      </c>
      <c r="H193" s="51">
        <v>45419</v>
      </c>
      <c r="I193" s="51">
        <v>45411</v>
      </c>
      <c r="J193" s="71">
        <v>1774793</v>
      </c>
      <c r="K193" s="111">
        <v>1774793</v>
      </c>
      <c r="L193" s="110">
        <v>1774793</v>
      </c>
      <c r="M193" s="52" t="s">
        <v>858</v>
      </c>
      <c r="N193" s="54"/>
      <c r="O193" s="71">
        <v>0</v>
      </c>
      <c r="P193" s="71">
        <v>0</v>
      </c>
      <c r="Q193" s="71">
        <v>0</v>
      </c>
      <c r="R193" s="53">
        <v>0</v>
      </c>
      <c r="S193" s="111">
        <v>0</v>
      </c>
      <c r="T193" s="111">
        <v>1774793</v>
      </c>
      <c r="U193" s="111">
        <v>0</v>
      </c>
      <c r="V193" s="111">
        <v>0</v>
      </c>
      <c r="W193" s="111">
        <v>0</v>
      </c>
      <c r="X193" s="111">
        <v>0</v>
      </c>
      <c r="Y193" s="111">
        <v>1774793</v>
      </c>
    </row>
    <row r="194" spans="1:25" s="24" customFormat="1" x14ac:dyDescent="0.2">
      <c r="A194" s="26">
        <v>189</v>
      </c>
      <c r="B194" s="27">
        <v>14749</v>
      </c>
      <c r="C194" s="27" t="s">
        <v>281</v>
      </c>
      <c r="D194" s="27">
        <v>35379</v>
      </c>
      <c r="E194" s="70" t="s">
        <v>596</v>
      </c>
      <c r="F194" s="70" t="s">
        <v>597</v>
      </c>
      <c r="G194" s="27">
        <v>4200027045</v>
      </c>
      <c r="H194" s="51">
        <v>45426</v>
      </c>
      <c r="I194" s="51">
        <v>45413</v>
      </c>
      <c r="J194" s="71">
        <v>1078193</v>
      </c>
      <c r="K194" s="111">
        <v>1078193</v>
      </c>
      <c r="L194" s="110">
        <v>1078193</v>
      </c>
      <c r="M194" s="52" t="s">
        <v>863</v>
      </c>
      <c r="N194" s="54"/>
      <c r="O194" s="71">
        <v>0</v>
      </c>
      <c r="P194" s="71">
        <v>0</v>
      </c>
      <c r="Q194" s="71">
        <v>0</v>
      </c>
      <c r="R194" s="53">
        <v>0</v>
      </c>
      <c r="S194" s="111">
        <v>0</v>
      </c>
      <c r="T194" s="111">
        <v>1078193</v>
      </c>
      <c r="U194" s="111">
        <v>0</v>
      </c>
      <c r="V194" s="111">
        <v>0</v>
      </c>
      <c r="W194" s="111">
        <v>0</v>
      </c>
      <c r="X194" s="111">
        <v>0</v>
      </c>
      <c r="Y194" s="111">
        <v>1078193</v>
      </c>
    </row>
    <row r="195" spans="1:25" s="24" customFormat="1" x14ac:dyDescent="0.2">
      <c r="A195" s="26">
        <v>190</v>
      </c>
      <c r="B195" s="27">
        <v>15275</v>
      </c>
      <c r="C195" s="27" t="s">
        <v>280</v>
      </c>
      <c r="D195" s="27">
        <v>35375</v>
      </c>
      <c r="E195" s="70" t="s">
        <v>594</v>
      </c>
      <c r="F195" s="70" t="s">
        <v>595</v>
      </c>
      <c r="G195" s="27">
        <v>4200015886</v>
      </c>
      <c r="H195" s="51">
        <v>45426</v>
      </c>
      <c r="I195" s="51">
        <v>45415</v>
      </c>
      <c r="J195" s="71">
        <v>5389353</v>
      </c>
      <c r="K195" s="111">
        <v>5389353</v>
      </c>
      <c r="L195" s="110">
        <v>5389353</v>
      </c>
      <c r="M195" s="52" t="s">
        <v>862</v>
      </c>
      <c r="N195" s="54"/>
      <c r="O195" s="71">
        <v>0</v>
      </c>
      <c r="P195" s="71">
        <v>0</v>
      </c>
      <c r="Q195" s="71">
        <v>0</v>
      </c>
      <c r="R195" s="53">
        <v>0</v>
      </c>
      <c r="S195" s="111">
        <v>0</v>
      </c>
      <c r="T195" s="111">
        <v>5389353</v>
      </c>
      <c r="U195" s="111">
        <v>0</v>
      </c>
      <c r="V195" s="111">
        <v>0</v>
      </c>
      <c r="W195" s="111">
        <v>0</v>
      </c>
      <c r="X195" s="111">
        <v>0</v>
      </c>
      <c r="Y195" s="111">
        <v>5389353</v>
      </c>
    </row>
    <row r="196" spans="1:25" s="24" customFormat="1" x14ac:dyDescent="0.2">
      <c r="A196" s="26">
        <v>191</v>
      </c>
      <c r="B196" s="27">
        <v>14799</v>
      </c>
      <c r="C196" s="27" t="s">
        <v>283</v>
      </c>
      <c r="D196" s="27">
        <v>35357</v>
      </c>
      <c r="E196" s="70" t="s">
        <v>600</v>
      </c>
      <c r="F196" s="70" t="s">
        <v>601</v>
      </c>
      <c r="G196" s="27">
        <v>4200015735</v>
      </c>
      <c r="H196" s="51">
        <v>45420</v>
      </c>
      <c r="I196" s="51">
        <v>45415</v>
      </c>
      <c r="J196" s="71">
        <v>959520</v>
      </c>
      <c r="K196" s="111">
        <v>959520</v>
      </c>
      <c r="L196" s="110">
        <v>959520</v>
      </c>
      <c r="M196" s="52" t="s">
        <v>865</v>
      </c>
      <c r="N196" s="54"/>
      <c r="O196" s="71">
        <v>0</v>
      </c>
      <c r="P196" s="71">
        <v>0</v>
      </c>
      <c r="Q196" s="71">
        <v>0</v>
      </c>
      <c r="R196" s="53">
        <v>0</v>
      </c>
      <c r="S196" s="111">
        <v>0</v>
      </c>
      <c r="T196" s="111">
        <v>959520</v>
      </c>
      <c r="U196" s="111">
        <v>0</v>
      </c>
      <c r="V196" s="111">
        <v>0</v>
      </c>
      <c r="W196" s="111">
        <v>0</v>
      </c>
      <c r="X196" s="111">
        <v>0</v>
      </c>
      <c r="Y196" s="111">
        <v>959520</v>
      </c>
    </row>
    <row r="197" spans="1:25" s="24" customFormat="1" x14ac:dyDescent="0.2">
      <c r="A197" s="26">
        <v>192</v>
      </c>
      <c r="B197" s="27">
        <v>14794</v>
      </c>
      <c r="C197" s="27" t="s">
        <v>284</v>
      </c>
      <c r="D197" s="27">
        <v>30464</v>
      </c>
      <c r="E197" s="70" t="s">
        <v>602</v>
      </c>
      <c r="F197" s="70" t="s">
        <v>603</v>
      </c>
      <c r="G197" s="27">
        <v>6600003171</v>
      </c>
      <c r="H197" s="51">
        <v>45420</v>
      </c>
      <c r="I197" s="51">
        <v>45415</v>
      </c>
      <c r="J197" s="71">
        <v>1292838</v>
      </c>
      <c r="K197" s="111">
        <v>1292838</v>
      </c>
      <c r="L197" s="110">
        <v>1292838</v>
      </c>
      <c r="M197" s="52" t="s">
        <v>866</v>
      </c>
      <c r="N197" s="54"/>
      <c r="O197" s="71">
        <v>0</v>
      </c>
      <c r="P197" s="71">
        <v>0</v>
      </c>
      <c r="Q197" s="71">
        <v>0</v>
      </c>
      <c r="R197" s="53">
        <v>0</v>
      </c>
      <c r="S197" s="111">
        <v>0</v>
      </c>
      <c r="T197" s="111">
        <v>1292838</v>
      </c>
      <c r="U197" s="111">
        <v>0</v>
      </c>
      <c r="V197" s="111">
        <v>0</v>
      </c>
      <c r="W197" s="111">
        <v>0</v>
      </c>
      <c r="X197" s="111">
        <v>0</v>
      </c>
      <c r="Y197" s="111">
        <v>1292838</v>
      </c>
    </row>
    <row r="198" spans="1:25" s="24" customFormat="1" x14ac:dyDescent="0.2">
      <c r="A198" s="26">
        <v>193</v>
      </c>
      <c r="B198" s="27">
        <v>14833</v>
      </c>
      <c r="C198" s="27" t="s">
        <v>285</v>
      </c>
      <c r="D198" s="27">
        <v>35358</v>
      </c>
      <c r="E198" s="70" t="s">
        <v>604</v>
      </c>
      <c r="F198" s="70" t="s">
        <v>605</v>
      </c>
      <c r="G198" s="27">
        <v>4200022947</v>
      </c>
      <c r="H198" s="51">
        <v>45420</v>
      </c>
      <c r="I198" s="51">
        <v>45415</v>
      </c>
      <c r="J198" s="71">
        <v>1865940</v>
      </c>
      <c r="K198" s="111">
        <v>1865940</v>
      </c>
      <c r="L198" s="110">
        <v>1865940</v>
      </c>
      <c r="M198" s="52" t="s">
        <v>867</v>
      </c>
      <c r="N198" s="54"/>
      <c r="O198" s="71">
        <v>0</v>
      </c>
      <c r="P198" s="71">
        <v>0</v>
      </c>
      <c r="Q198" s="71">
        <v>0</v>
      </c>
      <c r="R198" s="53">
        <v>0</v>
      </c>
      <c r="S198" s="111">
        <v>0</v>
      </c>
      <c r="T198" s="111">
        <v>1865940</v>
      </c>
      <c r="U198" s="111">
        <v>0</v>
      </c>
      <c r="V198" s="111">
        <v>0</v>
      </c>
      <c r="W198" s="111">
        <v>0</v>
      </c>
      <c r="X198" s="111">
        <v>0</v>
      </c>
      <c r="Y198" s="111">
        <v>1865940</v>
      </c>
    </row>
    <row r="199" spans="1:25" s="24" customFormat="1" x14ac:dyDescent="0.2">
      <c r="A199" s="26">
        <v>194</v>
      </c>
      <c r="B199" s="27">
        <v>15058</v>
      </c>
      <c r="C199" s="27" t="s">
        <v>286</v>
      </c>
      <c r="D199" s="27">
        <v>35359</v>
      </c>
      <c r="E199" s="70" t="s">
        <v>606</v>
      </c>
      <c r="F199" s="70" t="s">
        <v>607</v>
      </c>
      <c r="G199" s="27">
        <v>4200023229</v>
      </c>
      <c r="H199" s="51">
        <v>45420</v>
      </c>
      <c r="I199" s="51">
        <v>45418</v>
      </c>
      <c r="J199" s="71">
        <v>554759</v>
      </c>
      <c r="K199" s="111">
        <v>554759</v>
      </c>
      <c r="L199" s="110">
        <v>554759</v>
      </c>
      <c r="M199" s="52" t="s">
        <v>868</v>
      </c>
      <c r="N199" s="54"/>
      <c r="O199" s="71">
        <v>0</v>
      </c>
      <c r="P199" s="71">
        <v>0</v>
      </c>
      <c r="Q199" s="71">
        <v>0</v>
      </c>
      <c r="R199" s="53">
        <v>0</v>
      </c>
      <c r="S199" s="111">
        <v>0</v>
      </c>
      <c r="T199" s="111">
        <v>554759</v>
      </c>
      <c r="U199" s="111">
        <v>0</v>
      </c>
      <c r="V199" s="111">
        <v>0</v>
      </c>
      <c r="W199" s="111">
        <v>0</v>
      </c>
      <c r="X199" s="111">
        <v>0</v>
      </c>
      <c r="Y199" s="111">
        <v>554759</v>
      </c>
    </row>
    <row r="200" spans="1:25" s="24" customFormat="1" x14ac:dyDescent="0.2">
      <c r="A200" s="26">
        <v>195</v>
      </c>
      <c r="B200" s="27">
        <v>15683</v>
      </c>
      <c r="C200" s="27" t="s">
        <v>290</v>
      </c>
      <c r="D200" s="27">
        <v>35401</v>
      </c>
      <c r="E200" s="70" t="s">
        <v>614</v>
      </c>
      <c r="F200" s="70" t="s">
        <v>615</v>
      </c>
      <c r="G200" s="27">
        <v>4200015223</v>
      </c>
      <c r="H200" s="51">
        <v>45433</v>
      </c>
      <c r="I200" s="51">
        <v>45422</v>
      </c>
      <c r="J200" s="71">
        <v>889401</v>
      </c>
      <c r="K200" s="111">
        <v>889401</v>
      </c>
      <c r="L200" s="110">
        <v>889401</v>
      </c>
      <c r="M200" s="52" t="s">
        <v>872</v>
      </c>
      <c r="N200" s="54"/>
      <c r="O200" s="71">
        <v>0</v>
      </c>
      <c r="P200" s="71">
        <v>0</v>
      </c>
      <c r="Q200" s="71">
        <v>0</v>
      </c>
      <c r="R200" s="53">
        <v>0</v>
      </c>
      <c r="S200" s="111">
        <v>0</v>
      </c>
      <c r="T200" s="111">
        <v>889401</v>
      </c>
      <c r="U200" s="111">
        <v>0</v>
      </c>
      <c r="V200" s="111">
        <v>0</v>
      </c>
      <c r="W200" s="111">
        <v>0</v>
      </c>
      <c r="X200" s="111">
        <v>0</v>
      </c>
      <c r="Y200" s="111">
        <v>889401</v>
      </c>
    </row>
    <row r="201" spans="1:25" s="24" customFormat="1" x14ac:dyDescent="0.2">
      <c r="A201" s="26">
        <v>196</v>
      </c>
      <c r="B201" s="27">
        <v>16367</v>
      </c>
      <c r="C201" s="27" t="s">
        <v>293</v>
      </c>
      <c r="D201" s="27">
        <v>30176</v>
      </c>
      <c r="E201" s="70" t="s">
        <v>620</v>
      </c>
      <c r="F201" s="70" t="s">
        <v>621</v>
      </c>
      <c r="G201" s="27">
        <v>6400000998</v>
      </c>
      <c r="H201" s="51">
        <v>45434</v>
      </c>
      <c r="I201" s="51">
        <v>45428</v>
      </c>
      <c r="J201" s="71">
        <v>358305</v>
      </c>
      <c r="K201" s="111">
        <v>358305</v>
      </c>
      <c r="L201" s="110">
        <v>358305</v>
      </c>
      <c r="M201" s="52" t="s">
        <v>875</v>
      </c>
      <c r="N201" s="54"/>
      <c r="O201" s="71">
        <v>0</v>
      </c>
      <c r="P201" s="71">
        <v>0</v>
      </c>
      <c r="Q201" s="71">
        <v>0</v>
      </c>
      <c r="R201" s="53">
        <v>0</v>
      </c>
      <c r="S201" s="111">
        <v>0</v>
      </c>
      <c r="T201" s="111">
        <v>358305</v>
      </c>
      <c r="U201" s="111">
        <v>0</v>
      </c>
      <c r="V201" s="111">
        <v>0</v>
      </c>
      <c r="W201" s="111">
        <v>0</v>
      </c>
      <c r="X201" s="111">
        <v>0</v>
      </c>
      <c r="Y201" s="111">
        <v>358305</v>
      </c>
    </row>
    <row r="202" spans="1:25" s="24" customFormat="1" x14ac:dyDescent="0.2">
      <c r="A202" s="26">
        <v>197</v>
      </c>
      <c r="B202" s="27">
        <v>16354</v>
      </c>
      <c r="C202" s="27" t="s">
        <v>292</v>
      </c>
      <c r="D202" s="27">
        <v>35409</v>
      </c>
      <c r="E202" s="70" t="s">
        <v>618</v>
      </c>
      <c r="F202" s="70" t="s">
        <v>619</v>
      </c>
      <c r="G202" s="27">
        <v>4200015891</v>
      </c>
      <c r="H202" s="51">
        <v>45434</v>
      </c>
      <c r="I202" s="51">
        <v>45429</v>
      </c>
      <c r="J202" s="71">
        <v>2029038</v>
      </c>
      <c r="K202" s="111">
        <v>2029038</v>
      </c>
      <c r="L202" s="110">
        <v>2029038</v>
      </c>
      <c r="M202" s="52" t="s">
        <v>874</v>
      </c>
      <c r="N202" s="54"/>
      <c r="O202" s="71">
        <v>0</v>
      </c>
      <c r="P202" s="71">
        <v>0</v>
      </c>
      <c r="Q202" s="71">
        <v>0</v>
      </c>
      <c r="R202" s="53">
        <v>0</v>
      </c>
      <c r="S202" s="111">
        <v>0</v>
      </c>
      <c r="T202" s="111">
        <v>2029038</v>
      </c>
      <c r="U202" s="111">
        <v>0</v>
      </c>
      <c r="V202" s="111">
        <v>0</v>
      </c>
      <c r="W202" s="111">
        <v>0</v>
      </c>
      <c r="X202" s="111">
        <v>0</v>
      </c>
      <c r="Y202" s="111">
        <v>2029038</v>
      </c>
    </row>
    <row r="203" spans="1:25" s="24" customFormat="1" x14ac:dyDescent="0.2">
      <c r="A203" s="26">
        <v>198</v>
      </c>
      <c r="B203" s="27">
        <v>16511</v>
      </c>
      <c r="C203" s="27" t="s">
        <v>295</v>
      </c>
      <c r="D203" s="27">
        <v>35410</v>
      </c>
      <c r="E203" s="70" t="s">
        <v>624</v>
      </c>
      <c r="F203" s="70" t="s">
        <v>625</v>
      </c>
      <c r="G203" s="27">
        <v>4200014779</v>
      </c>
      <c r="H203" s="51">
        <v>45434</v>
      </c>
      <c r="I203" s="51">
        <v>45429</v>
      </c>
      <c r="J203" s="71">
        <v>313809</v>
      </c>
      <c r="K203" s="111">
        <v>313809</v>
      </c>
      <c r="L203" s="110">
        <v>313809</v>
      </c>
      <c r="M203" s="52" t="s">
        <v>877</v>
      </c>
      <c r="N203" s="54"/>
      <c r="O203" s="71">
        <v>0</v>
      </c>
      <c r="P203" s="71">
        <v>0</v>
      </c>
      <c r="Q203" s="71">
        <v>0</v>
      </c>
      <c r="R203" s="53">
        <v>0</v>
      </c>
      <c r="S203" s="111">
        <v>0</v>
      </c>
      <c r="T203" s="111">
        <v>313809</v>
      </c>
      <c r="U203" s="111">
        <v>0</v>
      </c>
      <c r="V203" s="111">
        <v>0</v>
      </c>
      <c r="W203" s="111">
        <v>0</v>
      </c>
      <c r="X203" s="111">
        <v>0</v>
      </c>
      <c r="Y203" s="111">
        <v>313809</v>
      </c>
    </row>
    <row r="204" spans="1:25" s="24" customFormat="1" x14ac:dyDescent="0.2">
      <c r="A204" s="26">
        <v>199</v>
      </c>
      <c r="B204" s="27">
        <v>16525</v>
      </c>
      <c r="C204" s="27" t="s">
        <v>297</v>
      </c>
      <c r="D204" s="27">
        <v>35411</v>
      </c>
      <c r="E204" s="70" t="s">
        <v>628</v>
      </c>
      <c r="F204" s="70" t="s">
        <v>629</v>
      </c>
      <c r="G204" s="27">
        <v>4200019679</v>
      </c>
      <c r="H204" s="51">
        <v>45434</v>
      </c>
      <c r="I204" s="51">
        <v>45430</v>
      </c>
      <c r="J204" s="71">
        <v>647056</v>
      </c>
      <c r="K204" s="111">
        <v>647056</v>
      </c>
      <c r="L204" s="110">
        <v>647056</v>
      </c>
      <c r="M204" s="52" t="s">
        <v>879</v>
      </c>
      <c r="N204" s="54"/>
      <c r="O204" s="71">
        <v>0</v>
      </c>
      <c r="P204" s="71">
        <v>0</v>
      </c>
      <c r="Q204" s="71">
        <v>0</v>
      </c>
      <c r="R204" s="53">
        <v>0</v>
      </c>
      <c r="S204" s="111">
        <v>0</v>
      </c>
      <c r="T204" s="111">
        <v>647056</v>
      </c>
      <c r="U204" s="111">
        <v>0</v>
      </c>
      <c r="V204" s="111">
        <v>0</v>
      </c>
      <c r="W204" s="111">
        <v>0</v>
      </c>
      <c r="X204" s="111">
        <v>0</v>
      </c>
      <c r="Y204" s="111">
        <v>647056</v>
      </c>
    </row>
    <row r="205" spans="1:25" s="24" customFormat="1" x14ac:dyDescent="0.2">
      <c r="A205" s="26">
        <v>200</v>
      </c>
      <c r="B205" s="27">
        <v>19845</v>
      </c>
      <c r="C205" s="27" t="s">
        <v>320</v>
      </c>
      <c r="D205" s="27">
        <v>31122</v>
      </c>
      <c r="E205" s="70" t="s">
        <v>670</v>
      </c>
      <c r="F205" s="70" t="s">
        <v>671</v>
      </c>
      <c r="G205" s="27">
        <v>9950009450</v>
      </c>
      <c r="H205" s="51">
        <v>45460</v>
      </c>
      <c r="I205" s="51">
        <v>45455</v>
      </c>
      <c r="J205" s="71">
        <v>545809</v>
      </c>
      <c r="K205" s="111">
        <v>545809</v>
      </c>
      <c r="L205" s="110">
        <v>545809</v>
      </c>
      <c r="M205" s="52" t="s">
        <v>901</v>
      </c>
      <c r="N205" s="54"/>
      <c r="O205" s="71">
        <v>0</v>
      </c>
      <c r="P205" s="71">
        <v>0</v>
      </c>
      <c r="Q205" s="71">
        <v>0</v>
      </c>
      <c r="R205" s="53">
        <v>0</v>
      </c>
      <c r="S205" s="111">
        <v>0</v>
      </c>
      <c r="T205" s="111">
        <v>545809</v>
      </c>
      <c r="U205" s="111">
        <v>0</v>
      </c>
      <c r="V205" s="111">
        <v>0</v>
      </c>
      <c r="W205" s="111">
        <v>0</v>
      </c>
      <c r="X205" s="111">
        <v>0</v>
      </c>
      <c r="Y205" s="111">
        <v>545809</v>
      </c>
    </row>
    <row r="206" spans="1:25" s="24" customFormat="1" x14ac:dyDescent="0.2">
      <c r="A206" s="26">
        <v>201</v>
      </c>
      <c r="B206" s="27">
        <v>23085</v>
      </c>
      <c r="C206" s="27" t="s">
        <v>345</v>
      </c>
      <c r="D206" s="27">
        <v>35559</v>
      </c>
      <c r="E206" s="70" t="s">
        <v>714</v>
      </c>
      <c r="F206" s="70" t="s">
        <v>715</v>
      </c>
      <c r="G206" s="27">
        <v>4200030500</v>
      </c>
      <c r="H206" s="51">
        <v>45482</v>
      </c>
      <c r="I206" s="51">
        <v>45477</v>
      </c>
      <c r="J206" s="71">
        <v>261646</v>
      </c>
      <c r="K206" s="111">
        <v>261646</v>
      </c>
      <c r="L206" s="110">
        <v>261646</v>
      </c>
      <c r="M206" s="52" t="s">
        <v>921</v>
      </c>
      <c r="N206" s="54"/>
      <c r="O206" s="71">
        <v>0</v>
      </c>
      <c r="P206" s="71">
        <v>0</v>
      </c>
      <c r="Q206" s="71">
        <v>0</v>
      </c>
      <c r="R206" s="53">
        <v>0</v>
      </c>
      <c r="S206" s="111">
        <v>0</v>
      </c>
      <c r="T206" s="111">
        <v>261646</v>
      </c>
      <c r="U206" s="111">
        <v>0</v>
      </c>
      <c r="V206" s="111">
        <v>0</v>
      </c>
      <c r="W206" s="111">
        <v>0</v>
      </c>
      <c r="X206" s="111">
        <v>0</v>
      </c>
      <c r="Y206" s="111">
        <v>261646</v>
      </c>
    </row>
    <row r="207" spans="1:25" s="24" customFormat="1" x14ac:dyDescent="0.2">
      <c r="A207" s="26">
        <v>202</v>
      </c>
      <c r="B207" s="27">
        <v>23264</v>
      </c>
      <c r="C207" s="27" t="s">
        <v>346</v>
      </c>
      <c r="D207" s="27">
        <v>35564</v>
      </c>
      <c r="E207" s="70" t="s">
        <v>716</v>
      </c>
      <c r="F207" s="70" t="s">
        <v>717</v>
      </c>
      <c r="G207" s="27">
        <v>4200030500</v>
      </c>
      <c r="H207" s="51">
        <v>45483</v>
      </c>
      <c r="I207" s="51">
        <v>45477</v>
      </c>
      <c r="J207" s="71">
        <v>232346</v>
      </c>
      <c r="K207" s="111">
        <v>232346</v>
      </c>
      <c r="L207" s="110">
        <v>232346</v>
      </c>
      <c r="M207" s="52" t="s">
        <v>922</v>
      </c>
      <c r="N207" s="54"/>
      <c r="O207" s="71">
        <v>0</v>
      </c>
      <c r="P207" s="71">
        <v>0</v>
      </c>
      <c r="Q207" s="71">
        <v>0</v>
      </c>
      <c r="R207" s="53">
        <v>0</v>
      </c>
      <c r="S207" s="111">
        <v>0</v>
      </c>
      <c r="T207" s="111">
        <v>232346</v>
      </c>
      <c r="U207" s="111">
        <v>0</v>
      </c>
      <c r="V207" s="111">
        <v>0</v>
      </c>
      <c r="W207" s="111">
        <v>0</v>
      </c>
      <c r="X207" s="111">
        <v>0</v>
      </c>
      <c r="Y207" s="111">
        <v>232346</v>
      </c>
    </row>
    <row r="208" spans="1:25" s="24" customFormat="1" x14ac:dyDescent="0.2">
      <c r="A208" s="26">
        <v>203</v>
      </c>
      <c r="B208" s="27">
        <v>24525</v>
      </c>
      <c r="C208" s="27" t="s">
        <v>363</v>
      </c>
      <c r="D208" s="27">
        <v>35593</v>
      </c>
      <c r="E208" s="70" t="s">
        <v>736</v>
      </c>
      <c r="F208" s="70" t="s">
        <v>737</v>
      </c>
      <c r="G208" s="27">
        <v>4200028060</v>
      </c>
      <c r="H208" s="51">
        <v>45495</v>
      </c>
      <c r="I208" s="51">
        <v>45489</v>
      </c>
      <c r="J208" s="71">
        <v>398705</v>
      </c>
      <c r="K208" s="111">
        <v>398705</v>
      </c>
      <c r="L208" s="110">
        <v>398705</v>
      </c>
      <c r="M208" s="52" t="s">
        <v>927</v>
      </c>
      <c r="N208" s="54"/>
      <c r="O208" s="71">
        <v>0</v>
      </c>
      <c r="P208" s="71">
        <v>0</v>
      </c>
      <c r="Q208" s="71">
        <v>0</v>
      </c>
      <c r="R208" s="53">
        <v>0</v>
      </c>
      <c r="S208" s="111">
        <v>0</v>
      </c>
      <c r="T208" s="111">
        <v>398705</v>
      </c>
      <c r="U208" s="111">
        <v>0</v>
      </c>
      <c r="V208" s="111">
        <v>0</v>
      </c>
      <c r="W208" s="111">
        <v>0</v>
      </c>
      <c r="X208" s="111">
        <v>0</v>
      </c>
      <c r="Y208" s="111">
        <v>398705</v>
      </c>
    </row>
    <row r="209" spans="1:25" s="24" customFormat="1" x14ac:dyDescent="0.2">
      <c r="A209" s="26">
        <v>204</v>
      </c>
      <c r="B209" s="27">
        <v>22433</v>
      </c>
      <c r="C209" s="27" t="s">
        <v>338</v>
      </c>
      <c r="D209" s="27">
        <v>35535</v>
      </c>
      <c r="E209" s="70" t="s">
        <v>702</v>
      </c>
      <c r="F209" s="70" t="s">
        <v>703</v>
      </c>
      <c r="G209" s="27">
        <v>4200021130</v>
      </c>
      <c r="H209" s="51">
        <v>45476</v>
      </c>
      <c r="I209" s="51">
        <v>45472</v>
      </c>
      <c r="J209" s="71">
        <v>380585</v>
      </c>
      <c r="K209" s="111">
        <v>380585</v>
      </c>
      <c r="L209" s="110">
        <v>148700</v>
      </c>
      <c r="M209" s="52" t="s">
        <v>916</v>
      </c>
      <c r="N209" s="54">
        <v>45510</v>
      </c>
      <c r="O209" s="71">
        <v>224928</v>
      </c>
      <c r="P209" s="71">
        <v>4638</v>
      </c>
      <c r="Q209" s="71">
        <v>2319</v>
      </c>
      <c r="R209" s="53">
        <v>800591092</v>
      </c>
      <c r="S209" s="111">
        <v>0</v>
      </c>
      <c r="T209" s="111">
        <v>148700</v>
      </c>
      <c r="U209" s="111">
        <v>0</v>
      </c>
      <c r="V209" s="111">
        <v>0</v>
      </c>
      <c r="W209" s="111">
        <v>0</v>
      </c>
      <c r="X209" s="111">
        <v>0</v>
      </c>
      <c r="Y209" s="111">
        <v>148700</v>
      </c>
    </row>
    <row r="210" spans="1:25" s="24" customFormat="1" x14ac:dyDescent="0.2">
      <c r="A210" s="26">
        <v>205</v>
      </c>
      <c r="B210" s="27">
        <v>15771</v>
      </c>
      <c r="C210" s="27" t="s">
        <v>289</v>
      </c>
      <c r="D210" s="27">
        <v>35402</v>
      </c>
      <c r="E210" s="70" t="s">
        <v>612</v>
      </c>
      <c r="F210" s="70" t="s">
        <v>613</v>
      </c>
      <c r="G210" s="27">
        <v>4200015223</v>
      </c>
      <c r="H210" s="51">
        <v>45433</v>
      </c>
      <c r="I210" s="51">
        <v>45422</v>
      </c>
      <c r="J210" s="71">
        <v>402120</v>
      </c>
      <c r="K210" s="111">
        <v>402120</v>
      </c>
      <c r="L210" s="110">
        <v>148700</v>
      </c>
      <c r="M210" s="52" t="s">
        <v>871</v>
      </c>
      <c r="N210" s="54">
        <v>45485</v>
      </c>
      <c r="O210" s="71">
        <v>245818</v>
      </c>
      <c r="P210" s="71">
        <v>5068</v>
      </c>
      <c r="Q210" s="71">
        <v>2534</v>
      </c>
      <c r="R210" s="53">
        <v>800587248</v>
      </c>
      <c r="S210" s="111">
        <v>0</v>
      </c>
      <c r="T210" s="111">
        <v>148700</v>
      </c>
      <c r="U210" s="111">
        <v>0</v>
      </c>
      <c r="V210" s="111">
        <v>0</v>
      </c>
      <c r="W210" s="111">
        <v>0</v>
      </c>
      <c r="X210" s="111">
        <v>0</v>
      </c>
      <c r="Y210" s="111">
        <v>148700</v>
      </c>
    </row>
    <row r="211" spans="1:25" s="24" customFormat="1" x14ac:dyDescent="0.2">
      <c r="A211" s="26">
        <v>206</v>
      </c>
      <c r="B211" s="27">
        <v>7136</v>
      </c>
      <c r="C211" s="27" t="s">
        <v>220</v>
      </c>
      <c r="D211" s="27">
        <v>35177</v>
      </c>
      <c r="E211" s="70" t="s">
        <v>482</v>
      </c>
      <c r="F211" s="70" t="s">
        <v>483</v>
      </c>
      <c r="G211" s="27">
        <v>4200015700</v>
      </c>
      <c r="H211" s="51">
        <v>45356</v>
      </c>
      <c r="I211" s="51">
        <v>45349</v>
      </c>
      <c r="J211" s="71">
        <v>408285</v>
      </c>
      <c r="K211" s="111">
        <v>408285</v>
      </c>
      <c r="L211" s="110">
        <v>148700</v>
      </c>
      <c r="M211" s="52" t="s">
        <v>807</v>
      </c>
      <c r="N211" s="54">
        <v>45421</v>
      </c>
      <c r="O211" s="71">
        <v>251797</v>
      </c>
      <c r="P211" s="71">
        <v>5192</v>
      </c>
      <c r="Q211" s="71">
        <v>2596</v>
      </c>
      <c r="R211" s="53">
        <v>800576829</v>
      </c>
      <c r="S211" s="111">
        <v>0</v>
      </c>
      <c r="T211" s="111">
        <v>148700</v>
      </c>
      <c r="U211" s="111">
        <v>0</v>
      </c>
      <c r="V211" s="111">
        <v>0</v>
      </c>
      <c r="W211" s="111">
        <v>0</v>
      </c>
      <c r="X211" s="111">
        <v>0</v>
      </c>
      <c r="Y211" s="111">
        <v>148700</v>
      </c>
    </row>
    <row r="212" spans="1:25" s="24" customFormat="1" x14ac:dyDescent="0.2">
      <c r="A212" s="26">
        <v>207</v>
      </c>
      <c r="B212" s="27">
        <v>1409</v>
      </c>
      <c r="C212" s="27" t="s">
        <v>189</v>
      </c>
      <c r="D212" s="27">
        <v>35015</v>
      </c>
      <c r="E212" s="70" t="s">
        <v>420</v>
      </c>
      <c r="F212" s="70" t="s">
        <v>421</v>
      </c>
      <c r="G212" s="27">
        <v>4200019359</v>
      </c>
      <c r="H212" s="51">
        <v>45313</v>
      </c>
      <c r="I212" s="51">
        <v>45287</v>
      </c>
      <c r="J212" s="71">
        <v>484302</v>
      </c>
      <c r="K212" s="111">
        <v>484302</v>
      </c>
      <c r="L212" s="110">
        <v>161500</v>
      </c>
      <c r="M212" s="52" t="s">
        <v>791</v>
      </c>
      <c r="N212" s="54">
        <v>45329</v>
      </c>
      <c r="O212" s="71">
        <v>313118</v>
      </c>
      <c r="P212" s="71">
        <v>6456</v>
      </c>
      <c r="Q212" s="71">
        <v>3228</v>
      </c>
      <c r="R212" s="53">
        <v>800563258</v>
      </c>
      <c r="S212" s="111">
        <v>0</v>
      </c>
      <c r="T212" s="111">
        <v>161500</v>
      </c>
      <c r="U212" s="111">
        <v>0</v>
      </c>
      <c r="V212" s="111">
        <v>0</v>
      </c>
      <c r="W212" s="111">
        <v>0</v>
      </c>
      <c r="X212" s="111">
        <v>0</v>
      </c>
      <c r="Y212" s="111">
        <v>161500</v>
      </c>
    </row>
    <row r="213" spans="1:25" s="24" customFormat="1" x14ac:dyDescent="0.2">
      <c r="A213" s="26">
        <v>208</v>
      </c>
      <c r="B213" s="27">
        <v>5021</v>
      </c>
      <c r="C213" s="27" t="s">
        <v>207</v>
      </c>
      <c r="D213" s="27">
        <v>30961</v>
      </c>
      <c r="E213" s="70" t="s">
        <v>456</v>
      </c>
      <c r="F213" s="70" t="s">
        <v>457</v>
      </c>
      <c r="G213" s="27">
        <v>9950015007</v>
      </c>
      <c r="H213" s="51">
        <v>45338</v>
      </c>
      <c r="I213" s="51">
        <v>45326</v>
      </c>
      <c r="J213" s="71">
        <v>480191</v>
      </c>
      <c r="K213" s="111">
        <v>480191</v>
      </c>
      <c r="L213" s="110">
        <v>148700</v>
      </c>
      <c r="M213" s="52" t="s">
        <v>799</v>
      </c>
      <c r="N213" s="54">
        <v>45356</v>
      </c>
      <c r="O213" s="71">
        <v>321546</v>
      </c>
      <c r="P213" s="71">
        <v>6630</v>
      </c>
      <c r="Q213" s="71">
        <v>3315</v>
      </c>
      <c r="R213" s="53">
        <v>800566861</v>
      </c>
      <c r="S213" s="111">
        <v>0</v>
      </c>
      <c r="T213" s="111">
        <v>148700</v>
      </c>
      <c r="U213" s="111">
        <v>0</v>
      </c>
      <c r="V213" s="111">
        <v>0</v>
      </c>
      <c r="W213" s="111">
        <v>0</v>
      </c>
      <c r="X213" s="111">
        <v>0</v>
      </c>
      <c r="Y213" s="111">
        <v>148700</v>
      </c>
    </row>
    <row r="214" spans="1:25" s="24" customFormat="1" x14ac:dyDescent="0.2">
      <c r="A214" s="26">
        <v>209</v>
      </c>
      <c r="B214" s="27">
        <v>22136</v>
      </c>
      <c r="C214" s="27" t="s">
        <v>334</v>
      </c>
      <c r="D214" s="27">
        <v>35531</v>
      </c>
      <c r="E214" s="70" t="s">
        <v>694</v>
      </c>
      <c r="F214" s="70" t="s">
        <v>695</v>
      </c>
      <c r="G214" s="27">
        <v>4200014655</v>
      </c>
      <c r="H214" s="51">
        <v>45476</v>
      </c>
      <c r="I214" s="51">
        <v>45471</v>
      </c>
      <c r="J214" s="71">
        <v>1044761</v>
      </c>
      <c r="K214" s="111">
        <v>1044761</v>
      </c>
      <c r="L214" s="110">
        <v>589300</v>
      </c>
      <c r="M214" s="52" t="s">
        <v>914</v>
      </c>
      <c r="N214" s="54">
        <v>45510</v>
      </c>
      <c r="O214" s="71">
        <v>441797</v>
      </c>
      <c r="P214" s="71">
        <v>9109</v>
      </c>
      <c r="Q214" s="71">
        <v>4555</v>
      </c>
      <c r="R214" s="53">
        <v>800590837</v>
      </c>
      <c r="S214" s="111">
        <v>0</v>
      </c>
      <c r="T214" s="111">
        <v>589300</v>
      </c>
      <c r="U214" s="111">
        <v>0</v>
      </c>
      <c r="V214" s="111">
        <v>0</v>
      </c>
      <c r="W214" s="111">
        <v>0</v>
      </c>
      <c r="X214" s="111">
        <v>0</v>
      </c>
      <c r="Y214" s="111">
        <v>589300</v>
      </c>
    </row>
    <row r="215" spans="1:25" s="24" customFormat="1" x14ac:dyDescent="0.2">
      <c r="A215" s="26">
        <v>210</v>
      </c>
      <c r="B215" s="27">
        <v>10177</v>
      </c>
      <c r="C215" s="27" t="s">
        <v>247</v>
      </c>
      <c r="D215" s="27">
        <v>30639</v>
      </c>
      <c r="E215" s="70" t="s">
        <v>532</v>
      </c>
      <c r="F215" s="70" t="s">
        <v>533</v>
      </c>
      <c r="G215" s="27">
        <v>4300003208</v>
      </c>
      <c r="H215" s="51">
        <v>45385</v>
      </c>
      <c r="I215" s="51">
        <v>45377</v>
      </c>
      <c r="J215" s="71">
        <v>1147690</v>
      </c>
      <c r="K215" s="111">
        <v>1147690</v>
      </c>
      <c r="L215" s="110">
        <v>690900</v>
      </c>
      <c r="M215" s="52" t="s">
        <v>831</v>
      </c>
      <c r="N215" s="54">
        <v>45401</v>
      </c>
      <c r="O215" s="71">
        <v>443086</v>
      </c>
      <c r="P215" s="71">
        <v>9136</v>
      </c>
      <c r="Q215" s="71">
        <v>4568</v>
      </c>
      <c r="R215" s="53">
        <v>800574054</v>
      </c>
      <c r="S215" s="111">
        <v>0</v>
      </c>
      <c r="T215" s="111">
        <v>690900</v>
      </c>
      <c r="U215" s="111">
        <v>0</v>
      </c>
      <c r="V215" s="111">
        <v>0</v>
      </c>
      <c r="W215" s="111">
        <v>0</v>
      </c>
      <c r="X215" s="111">
        <v>0</v>
      </c>
      <c r="Y215" s="111">
        <v>690900</v>
      </c>
    </row>
    <row r="216" spans="1:25" s="24" customFormat="1" x14ac:dyDescent="0.2">
      <c r="A216" s="26">
        <v>211</v>
      </c>
      <c r="B216" s="27">
        <v>16536</v>
      </c>
      <c r="C216" s="27" t="s">
        <v>298</v>
      </c>
      <c r="D216" s="27">
        <v>35412</v>
      </c>
      <c r="E216" s="70" t="s">
        <v>630</v>
      </c>
      <c r="F216" s="70" t="s">
        <v>631</v>
      </c>
      <c r="G216" s="27">
        <v>4200028703</v>
      </c>
      <c r="H216" s="51">
        <v>45434</v>
      </c>
      <c r="I216" s="51">
        <v>45430</v>
      </c>
      <c r="J216" s="71">
        <v>2445229</v>
      </c>
      <c r="K216" s="111">
        <v>2445229</v>
      </c>
      <c r="L216" s="110">
        <v>2445229</v>
      </c>
      <c r="M216" s="52" t="s">
        <v>880</v>
      </c>
      <c r="N216" s="54">
        <v>45555</v>
      </c>
      <c r="O216" s="71">
        <v>490223</v>
      </c>
      <c r="P216" s="71">
        <v>10108</v>
      </c>
      <c r="Q216" s="71">
        <v>5054</v>
      </c>
      <c r="R216" s="53">
        <v>800598510</v>
      </c>
      <c r="S216" s="111">
        <v>0</v>
      </c>
      <c r="T216" s="111">
        <v>1939844</v>
      </c>
      <c r="U216" s="111">
        <v>0</v>
      </c>
      <c r="V216" s="111">
        <v>0</v>
      </c>
      <c r="W216" s="111">
        <v>0</v>
      </c>
      <c r="X216" s="111">
        <v>0</v>
      </c>
      <c r="Y216" s="111">
        <v>1939844</v>
      </c>
    </row>
    <row r="217" spans="1:25" s="24" customFormat="1" x14ac:dyDescent="0.2">
      <c r="A217" s="26">
        <v>212</v>
      </c>
      <c r="B217" s="27">
        <v>17526</v>
      </c>
      <c r="C217" s="27" t="s">
        <v>303</v>
      </c>
      <c r="D217" s="27">
        <v>35429</v>
      </c>
      <c r="E217" s="70" t="s">
        <v>638</v>
      </c>
      <c r="F217" s="70" t="s">
        <v>639</v>
      </c>
      <c r="G217" s="27">
        <v>4200024263</v>
      </c>
      <c r="H217" s="51">
        <v>45441</v>
      </c>
      <c r="I217" s="51">
        <v>45437</v>
      </c>
      <c r="J217" s="71">
        <v>1267707</v>
      </c>
      <c r="K217" s="111">
        <v>1267707</v>
      </c>
      <c r="L217" s="110">
        <v>738000</v>
      </c>
      <c r="M217" s="52" t="s">
        <v>885</v>
      </c>
      <c r="N217" s="54">
        <v>45485</v>
      </c>
      <c r="O217" s="71">
        <v>513816</v>
      </c>
      <c r="P217" s="71">
        <v>10594</v>
      </c>
      <c r="Q217" s="71">
        <v>5297</v>
      </c>
      <c r="R217" s="53">
        <v>800587248</v>
      </c>
      <c r="S217" s="111">
        <v>0</v>
      </c>
      <c r="T217" s="111">
        <v>738000</v>
      </c>
      <c r="U217" s="111">
        <v>0</v>
      </c>
      <c r="V217" s="111">
        <v>0</v>
      </c>
      <c r="W217" s="111">
        <v>0</v>
      </c>
      <c r="X217" s="111">
        <v>0</v>
      </c>
      <c r="Y217" s="111">
        <v>738000</v>
      </c>
    </row>
    <row r="218" spans="1:25" s="24" customFormat="1" x14ac:dyDescent="0.2">
      <c r="A218" s="26">
        <v>213</v>
      </c>
      <c r="B218" s="27">
        <v>7793</v>
      </c>
      <c r="C218" s="27" t="s">
        <v>229</v>
      </c>
      <c r="D218" s="27">
        <v>35183</v>
      </c>
      <c r="E218" s="70" t="s">
        <v>500</v>
      </c>
      <c r="F218" s="70" t="s">
        <v>501</v>
      </c>
      <c r="G218" s="27">
        <v>4200012159</v>
      </c>
      <c r="H218" s="51">
        <v>45364</v>
      </c>
      <c r="I218" s="51">
        <v>45357</v>
      </c>
      <c r="J218" s="71">
        <v>1826219</v>
      </c>
      <c r="K218" s="111">
        <v>1826219</v>
      </c>
      <c r="L218" s="110">
        <v>1105100</v>
      </c>
      <c r="M218" s="52" t="s">
        <v>815</v>
      </c>
      <c r="N218" s="54">
        <v>45421</v>
      </c>
      <c r="O218" s="71">
        <v>699486</v>
      </c>
      <c r="P218" s="71">
        <v>14422</v>
      </c>
      <c r="Q218" s="71">
        <v>7211</v>
      </c>
      <c r="R218" s="53">
        <v>800576829</v>
      </c>
      <c r="S218" s="111">
        <v>0</v>
      </c>
      <c r="T218" s="111">
        <v>1105100</v>
      </c>
      <c r="U218" s="111">
        <v>0</v>
      </c>
      <c r="V218" s="111">
        <v>0</v>
      </c>
      <c r="W218" s="111">
        <v>0</v>
      </c>
      <c r="X218" s="111">
        <v>0</v>
      </c>
      <c r="Y218" s="111">
        <v>1105100</v>
      </c>
    </row>
    <row r="219" spans="1:25" s="24" customFormat="1" x14ac:dyDescent="0.2">
      <c r="A219" s="26">
        <v>214</v>
      </c>
      <c r="B219" s="27">
        <v>18907</v>
      </c>
      <c r="C219" s="27" t="s">
        <v>316</v>
      </c>
      <c r="D219" s="27">
        <v>33299</v>
      </c>
      <c r="E219" s="70" t="s">
        <v>662</v>
      </c>
      <c r="F219" s="70" t="s">
        <v>663</v>
      </c>
      <c r="G219" s="27">
        <v>7000016738</v>
      </c>
      <c r="H219" s="51">
        <v>45460</v>
      </c>
      <c r="I219" s="51">
        <v>45448</v>
      </c>
      <c r="J219" s="71">
        <v>1780628</v>
      </c>
      <c r="K219" s="111">
        <v>1780628</v>
      </c>
      <c r="L219" s="110">
        <v>824300</v>
      </c>
      <c r="M219" s="52" t="s">
        <v>897</v>
      </c>
      <c r="N219" s="54">
        <v>45490</v>
      </c>
      <c r="O219" s="71">
        <v>927638</v>
      </c>
      <c r="P219" s="71">
        <v>19127</v>
      </c>
      <c r="Q219" s="71">
        <v>9563</v>
      </c>
      <c r="R219" s="53">
        <v>800587723</v>
      </c>
      <c r="S219" s="111">
        <v>0</v>
      </c>
      <c r="T219" s="111">
        <v>824300</v>
      </c>
      <c r="U219" s="111">
        <v>0</v>
      </c>
      <c r="V219" s="111">
        <v>0</v>
      </c>
      <c r="W219" s="111">
        <v>0</v>
      </c>
      <c r="X219" s="111">
        <v>0</v>
      </c>
      <c r="Y219" s="111">
        <v>824300</v>
      </c>
    </row>
    <row r="220" spans="1:25" s="24" customFormat="1" x14ac:dyDescent="0.2">
      <c r="A220" s="26">
        <v>215</v>
      </c>
      <c r="B220" s="27">
        <v>16579</v>
      </c>
      <c r="C220" s="27" t="s">
        <v>299</v>
      </c>
      <c r="D220" s="27">
        <v>35413</v>
      </c>
      <c r="E220" s="70" t="s">
        <v>632</v>
      </c>
      <c r="F220" s="70" t="s">
        <v>633</v>
      </c>
      <c r="G220" s="27">
        <v>4200022672</v>
      </c>
      <c r="H220" s="51">
        <v>45434</v>
      </c>
      <c r="I220" s="51">
        <v>45431</v>
      </c>
      <c r="J220" s="71">
        <v>1637951</v>
      </c>
      <c r="K220" s="111">
        <v>1637951</v>
      </c>
      <c r="L220" s="110">
        <v>370100</v>
      </c>
      <c r="M220" s="52" t="s">
        <v>881</v>
      </c>
      <c r="N220" s="54">
        <v>45484</v>
      </c>
      <c r="O220" s="71">
        <v>1229815</v>
      </c>
      <c r="P220" s="71">
        <v>25357</v>
      </c>
      <c r="Q220" s="71">
        <v>12679</v>
      </c>
      <c r="R220" s="53">
        <v>800586957</v>
      </c>
      <c r="S220" s="111">
        <v>0</v>
      </c>
      <c r="T220" s="111">
        <v>370100</v>
      </c>
      <c r="U220" s="111">
        <v>0</v>
      </c>
      <c r="V220" s="111">
        <v>0</v>
      </c>
      <c r="W220" s="111">
        <v>0</v>
      </c>
      <c r="X220" s="111">
        <v>0</v>
      </c>
      <c r="Y220" s="111">
        <v>370100</v>
      </c>
    </row>
    <row r="221" spans="1:25" s="24" customFormat="1" x14ac:dyDescent="0.2">
      <c r="A221" s="26">
        <v>216</v>
      </c>
      <c r="B221" s="27">
        <v>19270</v>
      </c>
      <c r="C221" s="27" t="s">
        <v>318</v>
      </c>
      <c r="D221" s="27">
        <v>30670</v>
      </c>
      <c r="E221" s="70" t="s">
        <v>666</v>
      </c>
      <c r="F221" s="70" t="s">
        <v>667</v>
      </c>
      <c r="G221" s="27">
        <v>4300002950</v>
      </c>
      <c r="H221" s="51">
        <v>45456</v>
      </c>
      <c r="I221" s="51">
        <v>45453</v>
      </c>
      <c r="J221" s="71">
        <v>1550324</v>
      </c>
      <c r="K221" s="111">
        <v>1550324</v>
      </c>
      <c r="L221" s="110">
        <v>148700</v>
      </c>
      <c r="M221" s="52" t="s">
        <v>899</v>
      </c>
      <c r="N221" s="54">
        <v>45491</v>
      </c>
      <c r="O221" s="71">
        <v>1359576</v>
      </c>
      <c r="P221" s="71">
        <v>28032</v>
      </c>
      <c r="Q221" s="71">
        <v>14016</v>
      </c>
      <c r="R221" s="53">
        <v>800587960</v>
      </c>
      <c r="S221" s="111">
        <v>0</v>
      </c>
      <c r="T221" s="111">
        <v>148700</v>
      </c>
      <c r="U221" s="111">
        <v>0</v>
      </c>
      <c r="V221" s="111">
        <v>0</v>
      </c>
      <c r="W221" s="111">
        <v>0</v>
      </c>
      <c r="X221" s="111">
        <v>0</v>
      </c>
      <c r="Y221" s="111">
        <v>148700</v>
      </c>
    </row>
    <row r="222" spans="1:25" s="24" customFormat="1" x14ac:dyDescent="0.2">
      <c r="A222" s="26">
        <v>217</v>
      </c>
      <c r="B222" s="27">
        <v>12379</v>
      </c>
      <c r="C222" s="27" t="s">
        <v>263</v>
      </c>
      <c r="D222" s="27">
        <v>30453</v>
      </c>
      <c r="E222" s="70" t="s">
        <v>560</v>
      </c>
      <c r="F222" s="70" t="s">
        <v>561</v>
      </c>
      <c r="G222" s="27">
        <v>6600003278</v>
      </c>
      <c r="H222" s="51">
        <v>45399</v>
      </c>
      <c r="I222" s="51">
        <v>45395</v>
      </c>
      <c r="J222" s="71">
        <v>2249882</v>
      </c>
      <c r="K222" s="111">
        <v>2249882</v>
      </c>
      <c r="L222" s="110">
        <v>34300</v>
      </c>
      <c r="M222" s="52" t="s">
        <v>845</v>
      </c>
      <c r="N222" s="54">
        <v>45418</v>
      </c>
      <c r="O222" s="71">
        <v>2149114</v>
      </c>
      <c r="P222" s="71">
        <v>44312</v>
      </c>
      <c r="Q222" s="71">
        <v>22156</v>
      </c>
      <c r="R222" s="53">
        <v>800576199</v>
      </c>
      <c r="S222" s="111">
        <v>0</v>
      </c>
      <c r="T222" s="111">
        <v>34300</v>
      </c>
      <c r="U222" s="111">
        <v>0</v>
      </c>
      <c r="V222" s="111">
        <v>0</v>
      </c>
      <c r="W222" s="111">
        <v>0</v>
      </c>
      <c r="X222" s="111">
        <v>0</v>
      </c>
      <c r="Y222" s="111">
        <v>34300</v>
      </c>
    </row>
    <row r="223" spans="1:25" s="24" customFormat="1" x14ac:dyDescent="0.2">
      <c r="A223" s="26">
        <v>218</v>
      </c>
      <c r="B223" s="27">
        <v>1863</v>
      </c>
      <c r="C223" s="27" t="s">
        <v>194</v>
      </c>
      <c r="D223" s="27">
        <v>31046</v>
      </c>
      <c r="E223" s="70" t="s">
        <v>430</v>
      </c>
      <c r="F223" s="70" t="s">
        <v>431</v>
      </c>
      <c r="G223" s="27">
        <v>4350007342</v>
      </c>
      <c r="H223" s="51">
        <v>45317</v>
      </c>
      <c r="I223" s="51">
        <v>45301</v>
      </c>
      <c r="J223" s="71">
        <v>2633886</v>
      </c>
      <c r="K223" s="111">
        <v>2633886</v>
      </c>
      <c r="L223" s="110">
        <v>160100</v>
      </c>
      <c r="M223" s="52" t="s">
        <v>793</v>
      </c>
      <c r="N223" s="54" t="s">
        <v>970</v>
      </c>
      <c r="O223" s="71">
        <v>2467181</v>
      </c>
      <c r="P223" s="71">
        <v>50870</v>
      </c>
      <c r="Q223" s="71">
        <v>25435</v>
      </c>
      <c r="R223" s="53" t="s">
        <v>992</v>
      </c>
      <c r="S223" s="111">
        <v>0</v>
      </c>
      <c r="T223" s="111">
        <v>90400</v>
      </c>
      <c r="U223" s="111">
        <v>0</v>
      </c>
      <c r="V223" s="111">
        <v>0</v>
      </c>
      <c r="W223" s="111">
        <v>0</v>
      </c>
      <c r="X223" s="111">
        <v>0</v>
      </c>
      <c r="Y223" s="111">
        <v>90400</v>
      </c>
    </row>
    <row r="224" spans="1:25" s="24" customFormat="1" x14ac:dyDescent="0.2">
      <c r="A224" s="26">
        <v>219</v>
      </c>
      <c r="B224" s="27">
        <v>12524</v>
      </c>
      <c r="C224" s="27" t="s">
        <v>266</v>
      </c>
      <c r="D224" s="27">
        <v>35296</v>
      </c>
      <c r="E224" s="70" t="s">
        <v>566</v>
      </c>
      <c r="F224" s="70" t="s">
        <v>567</v>
      </c>
      <c r="G224" s="27">
        <v>4200016041</v>
      </c>
      <c r="H224" s="51">
        <v>45401</v>
      </c>
      <c r="I224" s="51">
        <v>45396</v>
      </c>
      <c r="J224" s="71">
        <v>4560460</v>
      </c>
      <c r="K224" s="111">
        <v>4560460</v>
      </c>
      <c r="L224" s="110">
        <v>340800</v>
      </c>
      <c r="M224" s="52" t="s">
        <v>848</v>
      </c>
      <c r="N224" s="54">
        <v>45428</v>
      </c>
      <c r="O224" s="71">
        <v>4093070</v>
      </c>
      <c r="P224" s="71">
        <v>84393</v>
      </c>
      <c r="Q224" s="71">
        <v>42197</v>
      </c>
      <c r="R224" s="53">
        <v>800577740</v>
      </c>
      <c r="S224" s="111">
        <v>0</v>
      </c>
      <c r="T224" s="111">
        <v>340800</v>
      </c>
      <c r="U224" s="111">
        <v>0</v>
      </c>
      <c r="V224" s="111">
        <v>0</v>
      </c>
      <c r="W224" s="111">
        <v>0</v>
      </c>
      <c r="X224" s="111">
        <v>0</v>
      </c>
      <c r="Y224" s="111">
        <v>340800</v>
      </c>
    </row>
    <row r="225" spans="1:25" s="24" customFormat="1" x14ac:dyDescent="0.2">
      <c r="A225" s="26">
        <v>220</v>
      </c>
      <c r="B225" s="27">
        <v>14246</v>
      </c>
      <c r="C225" s="27" t="s">
        <v>277</v>
      </c>
      <c r="D225" s="27">
        <v>35340</v>
      </c>
      <c r="E225" s="70" t="s">
        <v>588</v>
      </c>
      <c r="F225" s="70" t="s">
        <v>589</v>
      </c>
      <c r="G225" s="27">
        <v>4200017101</v>
      </c>
      <c r="H225" s="51">
        <v>45414</v>
      </c>
      <c r="I225" s="51">
        <v>45410</v>
      </c>
      <c r="J225" s="71">
        <v>8380527</v>
      </c>
      <c r="K225" s="111">
        <v>8380527</v>
      </c>
      <c r="L225" s="110">
        <v>2797344</v>
      </c>
      <c r="M225" s="52" t="s">
        <v>859</v>
      </c>
      <c r="N225" s="54">
        <v>45426</v>
      </c>
      <c r="O225" s="71">
        <v>5415687</v>
      </c>
      <c r="P225" s="71">
        <v>111664</v>
      </c>
      <c r="Q225" s="71">
        <v>55832</v>
      </c>
      <c r="R225" s="53">
        <v>800577509</v>
      </c>
      <c r="S225" s="111">
        <v>0</v>
      </c>
      <c r="T225" s="111">
        <v>2797344</v>
      </c>
      <c r="U225" s="111">
        <v>0</v>
      </c>
      <c r="V225" s="111">
        <v>0</v>
      </c>
      <c r="W225" s="111">
        <v>0</v>
      </c>
      <c r="X225" s="111">
        <v>0</v>
      </c>
      <c r="Y225" s="111">
        <v>2797344</v>
      </c>
    </row>
    <row r="226" spans="1:25" s="24" customFormat="1" x14ac:dyDescent="0.2">
      <c r="A226" s="26">
        <v>221</v>
      </c>
      <c r="B226" s="27">
        <v>10793</v>
      </c>
      <c r="C226" s="27" t="s">
        <v>251</v>
      </c>
      <c r="D226" s="27">
        <v>30639</v>
      </c>
      <c r="E226" s="70" t="s">
        <v>532</v>
      </c>
      <c r="F226" s="70" t="s">
        <v>533</v>
      </c>
      <c r="G226" s="27">
        <v>4300003208</v>
      </c>
      <c r="H226" s="51">
        <v>45391</v>
      </c>
      <c r="I226" s="51">
        <v>45381</v>
      </c>
      <c r="J226" s="71">
        <v>9699729</v>
      </c>
      <c r="K226" s="111">
        <v>9699729</v>
      </c>
      <c r="L226" s="110">
        <v>2449730</v>
      </c>
      <c r="M226" s="52" t="s">
        <v>833</v>
      </c>
      <c r="N226" s="54">
        <v>45406</v>
      </c>
      <c r="O226" s="71">
        <v>7032499</v>
      </c>
      <c r="P226" s="71">
        <v>145000</v>
      </c>
      <c r="Q226" s="71">
        <v>72500</v>
      </c>
      <c r="R226" s="53">
        <v>800574629</v>
      </c>
      <c r="S226" s="111">
        <v>0</v>
      </c>
      <c r="T226" s="111">
        <v>2449730</v>
      </c>
      <c r="U226" s="111">
        <v>0</v>
      </c>
      <c r="V226" s="111">
        <v>0</v>
      </c>
      <c r="W226" s="111">
        <v>0</v>
      </c>
      <c r="X226" s="111">
        <v>0</v>
      </c>
      <c r="Y226" s="111">
        <v>2449730</v>
      </c>
    </row>
    <row r="227" spans="1:25" s="24" customFormat="1" x14ac:dyDescent="0.2">
      <c r="A227" s="26">
        <v>222</v>
      </c>
      <c r="B227" s="27">
        <v>2469</v>
      </c>
      <c r="C227" s="27" t="s">
        <v>199</v>
      </c>
      <c r="D227" s="27">
        <v>30831</v>
      </c>
      <c r="E227" s="70" t="s">
        <v>440</v>
      </c>
      <c r="F227" s="70" t="s">
        <v>441</v>
      </c>
      <c r="G227" s="27">
        <v>9950014548</v>
      </c>
      <c r="H227" s="51">
        <v>45328</v>
      </c>
      <c r="I227" s="51">
        <v>45308</v>
      </c>
      <c r="J227" s="71">
        <v>14332105</v>
      </c>
      <c r="K227" s="111">
        <v>14332105</v>
      </c>
      <c r="L227" s="110">
        <v>6556250</v>
      </c>
      <c r="M227" s="52" t="s">
        <v>796</v>
      </c>
      <c r="N227" s="54" t="s">
        <v>971</v>
      </c>
      <c r="O227" s="71">
        <v>7511539</v>
      </c>
      <c r="P227" s="71">
        <v>154877</v>
      </c>
      <c r="Q227" s="71">
        <v>77439</v>
      </c>
      <c r="R227" s="53" t="s">
        <v>993</v>
      </c>
      <c r="S227" s="111">
        <v>0</v>
      </c>
      <c r="T227" s="111">
        <v>6556250</v>
      </c>
      <c r="U227" s="111">
        <v>32000</v>
      </c>
      <c r="V227" s="111">
        <v>0</v>
      </c>
      <c r="W227" s="111">
        <v>0</v>
      </c>
      <c r="X227" s="111">
        <v>0</v>
      </c>
      <c r="Y227" s="111">
        <v>6556250</v>
      </c>
    </row>
    <row r="228" spans="1:25" s="24" customFormat="1" x14ac:dyDescent="0.2">
      <c r="A228" s="26">
        <v>223</v>
      </c>
      <c r="B228" s="27">
        <v>3051</v>
      </c>
      <c r="C228" s="27" t="s">
        <v>206</v>
      </c>
      <c r="D228" s="27">
        <v>30606</v>
      </c>
      <c r="E228" s="70" t="s">
        <v>454</v>
      </c>
      <c r="F228" s="70" t="s">
        <v>455</v>
      </c>
      <c r="G228" s="27">
        <v>4300002238</v>
      </c>
      <c r="H228" s="51">
        <v>45338</v>
      </c>
      <c r="I228" s="51">
        <v>45311</v>
      </c>
      <c r="J228" s="71">
        <v>12384213</v>
      </c>
      <c r="K228" s="111">
        <v>12384213</v>
      </c>
      <c r="L228" s="110">
        <v>7329154</v>
      </c>
      <c r="M228" s="52" t="s">
        <v>798</v>
      </c>
      <c r="N228" s="54" t="s">
        <v>963</v>
      </c>
      <c r="O228" s="71">
        <v>10105101</v>
      </c>
      <c r="P228" s="71">
        <v>208352</v>
      </c>
      <c r="Q228" s="71">
        <v>104176</v>
      </c>
      <c r="R228" s="53" t="s">
        <v>994</v>
      </c>
      <c r="S228" s="111">
        <v>0</v>
      </c>
      <c r="T228" s="111">
        <v>36</v>
      </c>
      <c r="U228" s="111">
        <v>1966548</v>
      </c>
      <c r="V228" s="111">
        <v>0</v>
      </c>
      <c r="W228" s="111">
        <v>0</v>
      </c>
      <c r="X228" s="111">
        <v>0</v>
      </c>
      <c r="Y228" s="111">
        <v>36</v>
      </c>
    </row>
    <row r="229" spans="1:25" x14ac:dyDescent="0.2">
      <c r="A229" s="55" t="s">
        <v>35</v>
      </c>
      <c r="B229" s="55" t="s">
        <v>35</v>
      </c>
      <c r="C229" s="55" t="s">
        <v>35</v>
      </c>
      <c r="D229" s="55" t="s">
        <v>35</v>
      </c>
      <c r="E229" s="55" t="s">
        <v>35</v>
      </c>
      <c r="F229" s="55" t="s">
        <v>35</v>
      </c>
      <c r="G229" s="55" t="s">
        <v>35</v>
      </c>
      <c r="H229" s="55" t="s">
        <v>35</v>
      </c>
      <c r="I229" s="55" t="s">
        <v>35</v>
      </c>
      <c r="J229" s="69">
        <f>SUM(J6:J228)</f>
        <v>827411581</v>
      </c>
      <c r="K229" s="55" t="s">
        <v>35</v>
      </c>
      <c r="L229" s="55" t="s">
        <v>35</v>
      </c>
      <c r="M229" s="55" t="s">
        <v>35</v>
      </c>
      <c r="N229" s="55" t="s">
        <v>35</v>
      </c>
      <c r="O229" s="69">
        <f t="shared" ref="O229:Q229" si="0">SUM(O6:O228)</f>
        <v>433896517</v>
      </c>
      <c r="P229" s="69">
        <f t="shared" si="0"/>
        <v>8946316</v>
      </c>
      <c r="Q229" s="69">
        <f t="shared" si="0"/>
        <v>4473161</v>
      </c>
      <c r="R229" s="55" t="s">
        <v>35</v>
      </c>
      <c r="S229" s="69">
        <v>156458448</v>
      </c>
      <c r="T229" s="69">
        <v>96943287</v>
      </c>
      <c r="U229" s="69">
        <v>22946369</v>
      </c>
      <c r="V229" s="69">
        <v>103747483</v>
      </c>
      <c r="W229" s="69">
        <v>0</v>
      </c>
      <c r="X229" s="69">
        <v>0</v>
      </c>
      <c r="Y229" s="69">
        <v>320334192</v>
      </c>
    </row>
  </sheetData>
  <autoFilter ref="A4:Y4" xr:uid="{00000000-0001-0000-0100-000000000000}">
    <filterColumn colId="13" showButton="0"/>
    <filterColumn colId="14" showButton="0"/>
    <filterColumn colId="15" showButton="0"/>
    <filterColumn colId="16" showButton="0"/>
  </autoFilter>
  <mergeCells count="12">
    <mergeCell ref="A1:Y1"/>
    <mergeCell ref="A2:Y2"/>
    <mergeCell ref="A3:Y3"/>
    <mergeCell ref="A4:A5"/>
    <mergeCell ref="N4:R4"/>
    <mergeCell ref="D4:D5"/>
    <mergeCell ref="B4:B5"/>
    <mergeCell ref="C4:C5"/>
    <mergeCell ref="M4:M5"/>
    <mergeCell ref="E4:E5"/>
    <mergeCell ref="F4:F5"/>
    <mergeCell ref="G4:G5"/>
  </mergeCells>
  <pageMargins left="0.21" right="0.19" top="0.19" bottom="1" header="0.18" footer="0"/>
  <pageSetup orientation="landscape" verticalDpi="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5738F-9A7E-416C-82B4-9ABDC19A813B}">
  <dimension ref="A1:K20"/>
  <sheetViews>
    <sheetView workbookViewId="0">
      <selection activeCell="D14" sqref="D14"/>
    </sheetView>
  </sheetViews>
  <sheetFormatPr baseColWidth="10" defaultColWidth="11.42578125" defaultRowHeight="12.75" x14ac:dyDescent="0.2"/>
  <cols>
    <col min="1" max="1" width="80.42578125" customWidth="1"/>
    <col min="2" max="2" width="10.85546875" style="74"/>
    <col min="3" max="3" width="7.5703125" style="94" customWidth="1"/>
    <col min="4" max="4" width="53.28515625" style="74" bestFit="1" customWidth="1"/>
    <col min="5" max="5" width="41.7109375" style="74" customWidth="1"/>
    <col min="6" max="6" width="14" style="74" customWidth="1"/>
    <col min="7" max="11" width="10.85546875" style="74"/>
  </cols>
  <sheetData>
    <row r="1" spans="1:8" x14ac:dyDescent="0.2">
      <c r="A1" s="73" t="s">
        <v>36</v>
      </c>
      <c r="C1" s="133" t="s">
        <v>37</v>
      </c>
      <c r="D1" s="133"/>
      <c r="E1" s="133"/>
      <c r="F1" s="133"/>
      <c r="G1" s="75"/>
      <c r="H1" s="75"/>
    </row>
    <row r="2" spans="1:8" x14ac:dyDescent="0.2">
      <c r="A2" s="73" t="s">
        <v>38</v>
      </c>
      <c r="C2" s="76" t="s">
        <v>39</v>
      </c>
      <c r="D2" s="77" t="s">
        <v>40</v>
      </c>
      <c r="E2" s="77" t="s">
        <v>41</v>
      </c>
      <c r="F2" s="77" t="s">
        <v>42</v>
      </c>
      <c r="G2" s="75"/>
      <c r="H2" s="75"/>
    </row>
    <row r="3" spans="1:8" x14ac:dyDescent="0.2">
      <c r="A3" s="73" t="s">
        <v>43</v>
      </c>
      <c r="C3" s="78">
        <v>1</v>
      </c>
      <c r="D3" s="79" t="s">
        <v>44</v>
      </c>
      <c r="E3" s="79" t="s">
        <v>45</v>
      </c>
      <c r="F3" s="75" t="s">
        <v>46</v>
      </c>
      <c r="G3" s="75"/>
      <c r="H3" s="75"/>
    </row>
    <row r="4" spans="1:8" x14ac:dyDescent="0.2">
      <c r="A4" s="80" t="s">
        <v>47</v>
      </c>
      <c r="B4" s="134" t="s">
        <v>48</v>
      </c>
      <c r="C4" s="81">
        <v>2</v>
      </c>
      <c r="D4" s="82" t="s">
        <v>49</v>
      </c>
      <c r="E4" s="79" t="s">
        <v>50</v>
      </c>
      <c r="F4" s="75" t="s">
        <v>51</v>
      </c>
      <c r="G4" s="75"/>
      <c r="H4" s="75"/>
    </row>
    <row r="5" spans="1:8" x14ac:dyDescent="0.2">
      <c r="A5" s="73" t="s">
        <v>52</v>
      </c>
      <c r="B5" s="134"/>
      <c r="C5" s="81">
        <v>3</v>
      </c>
      <c r="D5" s="82" t="s">
        <v>53</v>
      </c>
      <c r="E5" s="79" t="s">
        <v>54</v>
      </c>
      <c r="F5" s="75" t="s">
        <v>55</v>
      </c>
      <c r="G5" s="75"/>
      <c r="H5" s="75"/>
    </row>
    <row r="6" spans="1:8" x14ac:dyDescent="0.2">
      <c r="A6" s="73" t="s">
        <v>56</v>
      </c>
      <c r="B6" s="134"/>
      <c r="C6" s="81">
        <v>4</v>
      </c>
      <c r="D6" s="82" t="s">
        <v>57</v>
      </c>
      <c r="E6" s="79" t="s">
        <v>58</v>
      </c>
      <c r="F6" s="75" t="s">
        <v>59</v>
      </c>
      <c r="G6" s="75"/>
      <c r="H6" s="75"/>
    </row>
    <row r="7" spans="1:8" x14ac:dyDescent="0.2">
      <c r="A7" s="73" t="s">
        <v>60</v>
      </c>
      <c r="B7" s="134"/>
      <c r="C7" s="81">
        <v>5</v>
      </c>
      <c r="D7" s="82" t="s">
        <v>61</v>
      </c>
      <c r="E7" s="79" t="s">
        <v>62</v>
      </c>
      <c r="F7" s="75" t="s">
        <v>63</v>
      </c>
      <c r="G7" s="75"/>
      <c r="H7" s="75"/>
    </row>
    <row r="8" spans="1:8" x14ac:dyDescent="0.2">
      <c r="A8" s="73" t="s">
        <v>64</v>
      </c>
      <c r="C8" s="78">
        <v>6</v>
      </c>
      <c r="D8" s="79" t="s">
        <v>65</v>
      </c>
      <c r="E8" s="79" t="s">
        <v>65</v>
      </c>
      <c r="F8" s="75" t="s">
        <v>66</v>
      </c>
      <c r="G8" s="75"/>
      <c r="H8" s="75"/>
    </row>
    <row r="9" spans="1:8" x14ac:dyDescent="0.2">
      <c r="A9" s="73" t="s">
        <v>67</v>
      </c>
      <c r="C9" s="78">
        <v>7</v>
      </c>
      <c r="D9" s="79" t="s">
        <v>68</v>
      </c>
      <c r="E9" s="79" t="s">
        <v>68</v>
      </c>
      <c r="F9" s="75" t="s">
        <v>69</v>
      </c>
      <c r="G9" s="75"/>
      <c r="H9" s="75"/>
    </row>
    <row r="10" spans="1:8" x14ac:dyDescent="0.2">
      <c r="A10" s="83" t="s">
        <v>70</v>
      </c>
      <c r="C10" s="78">
        <v>8</v>
      </c>
      <c r="D10" s="79" t="s">
        <v>71</v>
      </c>
      <c r="E10" s="79" t="s">
        <v>72</v>
      </c>
      <c r="F10" s="75" t="s">
        <v>73</v>
      </c>
      <c r="G10" s="75"/>
      <c r="H10" s="75"/>
    </row>
    <row r="11" spans="1:8" ht="13.5" thickBot="1" x14ac:dyDescent="0.25">
      <c r="C11" s="78">
        <v>10</v>
      </c>
      <c r="D11" s="79" t="s">
        <v>74</v>
      </c>
      <c r="E11" s="79" t="s">
        <v>75</v>
      </c>
      <c r="F11" s="75" t="s">
        <v>76</v>
      </c>
      <c r="G11" s="75"/>
      <c r="H11" s="75"/>
    </row>
    <row r="12" spans="1:8" ht="13.5" thickBot="1" x14ac:dyDescent="0.25">
      <c r="A12" s="84" t="s">
        <v>77</v>
      </c>
      <c r="C12" s="78">
        <v>11</v>
      </c>
      <c r="D12" s="79" t="s">
        <v>78</v>
      </c>
      <c r="E12" s="79" t="s">
        <v>79</v>
      </c>
      <c r="F12" s="75" t="s">
        <v>80</v>
      </c>
      <c r="G12" s="75"/>
      <c r="H12" s="75"/>
    </row>
    <row r="13" spans="1:8" ht="13.5" thickBot="1" x14ac:dyDescent="0.25">
      <c r="A13" s="85" t="s">
        <v>81</v>
      </c>
      <c r="C13" s="78">
        <v>12</v>
      </c>
      <c r="D13" s="79" t="s">
        <v>82</v>
      </c>
      <c r="E13" s="79" t="s">
        <v>82</v>
      </c>
      <c r="F13" s="75" t="s">
        <v>83</v>
      </c>
      <c r="G13" s="75" t="s">
        <v>84</v>
      </c>
      <c r="H13" s="86" t="s">
        <v>85</v>
      </c>
    </row>
    <row r="14" spans="1:8" ht="13.5" thickBot="1" x14ac:dyDescent="0.25">
      <c r="A14" s="85" t="s">
        <v>86</v>
      </c>
      <c r="C14" s="87">
        <v>13</v>
      </c>
      <c r="D14" s="88" t="s">
        <v>87</v>
      </c>
      <c r="E14" s="89" t="s">
        <v>87</v>
      </c>
      <c r="F14" s="89" t="s">
        <v>88</v>
      </c>
      <c r="G14" s="89" t="s">
        <v>89</v>
      </c>
      <c r="H14" s="75"/>
    </row>
    <row r="15" spans="1:8" ht="13.5" thickBot="1" x14ac:dyDescent="0.25">
      <c r="A15" s="85" t="s">
        <v>90</v>
      </c>
      <c r="B15" s="134" t="s">
        <v>91</v>
      </c>
      <c r="C15" s="90" t="s">
        <v>92</v>
      </c>
      <c r="D15" s="79" t="s">
        <v>93</v>
      </c>
      <c r="E15" s="79" t="s">
        <v>94</v>
      </c>
      <c r="F15" s="75" t="s">
        <v>95</v>
      </c>
      <c r="G15" s="75" t="s">
        <v>96</v>
      </c>
      <c r="H15" s="86" t="s">
        <v>97</v>
      </c>
    </row>
    <row r="16" spans="1:8" ht="13.5" thickBot="1" x14ac:dyDescent="0.25">
      <c r="A16" s="85" t="s">
        <v>98</v>
      </c>
      <c r="B16" s="134"/>
      <c r="C16" s="90" t="s">
        <v>99</v>
      </c>
      <c r="D16" s="79" t="s">
        <v>100</v>
      </c>
      <c r="E16" s="79"/>
      <c r="F16" s="75"/>
      <c r="G16" s="75" t="s">
        <v>101</v>
      </c>
      <c r="H16" s="86" t="s">
        <v>102</v>
      </c>
    </row>
    <row r="17" spans="1:8" ht="13.5" thickBot="1" x14ac:dyDescent="0.25">
      <c r="A17" s="85" t="s">
        <v>103</v>
      </c>
      <c r="B17" s="134"/>
      <c r="C17" s="90" t="s">
        <v>104</v>
      </c>
      <c r="D17" s="79" t="s">
        <v>105</v>
      </c>
      <c r="E17" s="79"/>
      <c r="F17" s="75"/>
      <c r="G17" s="75" t="s">
        <v>106</v>
      </c>
      <c r="H17" s="86" t="s">
        <v>107</v>
      </c>
    </row>
    <row r="18" spans="1:8" x14ac:dyDescent="0.2">
      <c r="B18" s="134"/>
      <c r="C18" s="87" t="s">
        <v>108</v>
      </c>
      <c r="D18" s="91" t="s">
        <v>109</v>
      </c>
      <c r="E18" s="79"/>
      <c r="F18" s="75"/>
      <c r="G18" s="75" t="s">
        <v>110</v>
      </c>
      <c r="H18" s="86" t="s">
        <v>111</v>
      </c>
    </row>
    <row r="19" spans="1:8" x14ac:dyDescent="0.2">
      <c r="A19" s="92" t="s">
        <v>112</v>
      </c>
      <c r="C19" s="93">
        <v>15</v>
      </c>
      <c r="D19" s="91" t="s">
        <v>113</v>
      </c>
      <c r="E19" s="79" t="s">
        <v>114</v>
      </c>
      <c r="F19" s="75" t="s">
        <v>115</v>
      </c>
      <c r="G19" s="75"/>
      <c r="H19" s="75"/>
    </row>
    <row r="20" spans="1:8" x14ac:dyDescent="0.2">
      <c r="A20" s="92" t="s">
        <v>116</v>
      </c>
      <c r="C20" s="93">
        <v>16</v>
      </c>
      <c r="D20" s="91" t="s">
        <v>117</v>
      </c>
      <c r="E20" s="79" t="s">
        <v>117</v>
      </c>
      <c r="F20" s="75" t="s">
        <v>118</v>
      </c>
      <c r="G20" s="75"/>
      <c r="H20" s="75"/>
    </row>
  </sheetData>
  <mergeCells count="3">
    <mergeCell ref="C1:F1"/>
    <mergeCell ref="B4:B7"/>
    <mergeCell ref="B15:B18"/>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115BC-32E2-4EBD-AFF6-7204A3607679}">
  <dimension ref="B1:D26"/>
  <sheetViews>
    <sheetView topLeftCell="A19" workbookViewId="0">
      <selection activeCell="B13" sqref="B13"/>
    </sheetView>
  </sheetViews>
  <sheetFormatPr baseColWidth="10" defaultColWidth="11.42578125" defaultRowHeight="15" x14ac:dyDescent="0.25"/>
  <cols>
    <col min="1" max="1" width="11.42578125" style="97"/>
    <col min="2" max="2" width="19" style="97" customWidth="1"/>
    <col min="3" max="3" width="69.42578125" style="97" bestFit="1" customWidth="1"/>
    <col min="4" max="4" width="39" style="97" bestFit="1" customWidth="1"/>
    <col min="5" max="16384" width="11.42578125" style="97"/>
  </cols>
  <sheetData>
    <row r="1" spans="2:4" x14ac:dyDescent="0.25">
      <c r="B1" s="95" t="s">
        <v>119</v>
      </c>
      <c r="C1" s="96" t="s">
        <v>120</v>
      </c>
      <c r="D1" s="96" t="s">
        <v>121</v>
      </c>
    </row>
    <row r="2" spans="2:4" x14ac:dyDescent="0.25">
      <c r="B2" s="98">
        <v>2</v>
      </c>
      <c r="C2" s="98" t="s">
        <v>122</v>
      </c>
      <c r="D2" s="99" t="s">
        <v>123</v>
      </c>
    </row>
    <row r="3" spans="2:4" x14ac:dyDescent="0.25">
      <c r="B3" s="98">
        <v>3</v>
      </c>
      <c r="C3" s="98" t="s">
        <v>124</v>
      </c>
      <c r="D3" s="99" t="s">
        <v>125</v>
      </c>
    </row>
    <row r="4" spans="2:4" x14ac:dyDescent="0.25">
      <c r="B4" s="98">
        <v>6</v>
      </c>
      <c r="C4" s="98" t="s">
        <v>126</v>
      </c>
      <c r="D4" s="99" t="s">
        <v>127</v>
      </c>
    </row>
    <row r="5" spans="2:4" x14ac:dyDescent="0.25">
      <c r="B5" s="98">
        <v>8</v>
      </c>
      <c r="C5" s="98" t="s">
        <v>128</v>
      </c>
      <c r="D5" s="99" t="s">
        <v>129</v>
      </c>
    </row>
    <row r="8" spans="2:4" ht="30" x14ac:dyDescent="0.25">
      <c r="B8" s="95" t="s">
        <v>130</v>
      </c>
      <c r="C8" s="96" t="s">
        <v>131</v>
      </c>
      <c r="D8" s="96" t="s">
        <v>132</v>
      </c>
    </row>
    <row r="9" spans="2:4" x14ac:dyDescent="0.25">
      <c r="B9" s="99">
        <v>1</v>
      </c>
      <c r="C9" s="98" t="s">
        <v>133</v>
      </c>
      <c r="D9" s="98" t="s">
        <v>134</v>
      </c>
    </row>
    <row r="10" spans="2:4" ht="30" x14ac:dyDescent="0.25">
      <c r="B10" s="100">
        <v>2</v>
      </c>
      <c r="C10" s="101" t="s">
        <v>135</v>
      </c>
      <c r="D10" s="102" t="s">
        <v>136</v>
      </c>
    </row>
    <row r="11" spans="2:4" ht="30" x14ac:dyDescent="0.25">
      <c r="B11" s="103">
        <v>3</v>
      </c>
      <c r="C11" s="104" t="s">
        <v>137</v>
      </c>
      <c r="D11" s="105" t="s">
        <v>138</v>
      </c>
    </row>
    <row r="12" spans="2:4" ht="30" x14ac:dyDescent="0.25">
      <c r="B12" s="103">
        <v>4</v>
      </c>
      <c r="C12" s="104" t="s">
        <v>137</v>
      </c>
      <c r="D12" s="105" t="s">
        <v>138</v>
      </c>
    </row>
    <row r="13" spans="2:4" ht="30" x14ac:dyDescent="0.25">
      <c r="B13" s="103">
        <v>5</v>
      </c>
      <c r="C13" s="104" t="s">
        <v>137</v>
      </c>
      <c r="D13" s="105" t="s">
        <v>138</v>
      </c>
    </row>
    <row r="14" spans="2:4" ht="30" x14ac:dyDescent="0.25">
      <c r="B14" s="106">
        <v>16</v>
      </c>
      <c r="C14" s="104" t="s">
        <v>137</v>
      </c>
      <c r="D14" s="105" t="s">
        <v>138</v>
      </c>
    </row>
    <row r="15" spans="2:4" x14ac:dyDescent="0.25">
      <c r="B15" s="100">
        <v>6</v>
      </c>
      <c r="C15" s="101" t="s">
        <v>135</v>
      </c>
      <c r="D15" s="101" t="s">
        <v>139</v>
      </c>
    </row>
    <row r="16" spans="2:4" x14ac:dyDescent="0.25">
      <c r="B16" s="100">
        <v>7</v>
      </c>
      <c r="C16" s="101" t="s">
        <v>135</v>
      </c>
      <c r="D16" s="101" t="s">
        <v>140</v>
      </c>
    </row>
    <row r="17" spans="2:4" x14ac:dyDescent="0.25">
      <c r="B17" s="99">
        <v>8</v>
      </c>
      <c r="C17" s="98" t="s">
        <v>141</v>
      </c>
      <c r="D17" s="98" t="s">
        <v>142</v>
      </c>
    </row>
    <row r="18" spans="2:4" x14ac:dyDescent="0.25">
      <c r="B18" s="99">
        <v>10</v>
      </c>
      <c r="C18" s="98" t="s">
        <v>143</v>
      </c>
      <c r="D18" s="98" t="s">
        <v>144</v>
      </c>
    </row>
    <row r="19" spans="2:4" ht="45" x14ac:dyDescent="0.25">
      <c r="B19" s="100">
        <v>11</v>
      </c>
      <c r="C19" s="101" t="s">
        <v>135</v>
      </c>
      <c r="D19" s="102" t="s">
        <v>145</v>
      </c>
    </row>
    <row r="20" spans="2:4" x14ac:dyDescent="0.25">
      <c r="B20" s="100">
        <v>12</v>
      </c>
      <c r="C20" s="101" t="s">
        <v>135</v>
      </c>
      <c r="D20" s="101" t="s">
        <v>146</v>
      </c>
    </row>
    <row r="21" spans="2:4" x14ac:dyDescent="0.25">
      <c r="B21" s="107" t="s">
        <v>92</v>
      </c>
      <c r="C21" s="108" t="s">
        <v>147</v>
      </c>
      <c r="D21" s="108" t="s">
        <v>148</v>
      </c>
    </row>
    <row r="22" spans="2:4" x14ac:dyDescent="0.25">
      <c r="B22" s="107" t="s">
        <v>99</v>
      </c>
      <c r="C22" s="108" t="s">
        <v>147</v>
      </c>
      <c r="D22" s="108" t="s">
        <v>148</v>
      </c>
    </row>
    <row r="23" spans="2:4" x14ac:dyDescent="0.25">
      <c r="B23" s="107" t="s">
        <v>104</v>
      </c>
      <c r="C23" s="108" t="s">
        <v>147</v>
      </c>
      <c r="D23" s="108" t="s">
        <v>148</v>
      </c>
    </row>
    <row r="24" spans="2:4" x14ac:dyDescent="0.25">
      <c r="B24" s="107" t="s">
        <v>108</v>
      </c>
      <c r="C24" s="108" t="s">
        <v>147</v>
      </c>
      <c r="D24" s="108" t="s">
        <v>148</v>
      </c>
    </row>
    <row r="26" spans="2:4" x14ac:dyDescent="0.25">
      <c r="C26" s="109"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24"/>
  <sheetViews>
    <sheetView topLeftCell="E1" zoomScale="85" zoomScaleNormal="85" workbookViewId="0">
      <pane ySplit="1" topLeftCell="A121" activePane="bottomLeft" state="frozen"/>
      <selection activeCell="F9" sqref="F9"/>
      <selection pane="bottomLeft" activeCell="M144" sqref="M144"/>
    </sheetView>
  </sheetViews>
  <sheetFormatPr baseColWidth="10" defaultColWidth="11.42578125" defaultRowHeight="12.75" x14ac:dyDescent="0.2"/>
  <cols>
    <col min="1" max="1" width="5.7109375" customWidth="1"/>
    <col min="2" max="7" width="18.5703125" style="5" customWidth="1"/>
    <col min="8" max="9" width="12.5703125" style="7" customWidth="1"/>
    <col min="10" max="10" width="13.28515625" style="1" bestFit="1" customWidth="1"/>
    <col min="11" max="12" width="12.7109375" style="1" customWidth="1"/>
    <col min="13" max="13" width="24.5703125" style="6" customWidth="1"/>
    <col min="14" max="15" width="7" style="4" customWidth="1"/>
    <col min="16" max="16" width="8.5703125" style="4" customWidth="1"/>
    <col min="17" max="17" width="7.85546875" style="4" customWidth="1"/>
    <col min="18" max="18" width="26.140625" style="2" customWidth="1"/>
    <col min="19" max="19" width="12.28515625" style="44" customWidth="1"/>
    <col min="20" max="20" width="11.28515625" style="3" customWidth="1"/>
    <col min="21" max="21" width="9.28515625" style="3" customWidth="1"/>
    <col min="22" max="22" width="20.85546875" style="3" customWidth="1"/>
    <col min="23" max="23" width="13.140625" style="46" customWidth="1"/>
    <col min="24" max="24" width="12.140625" style="47" customWidth="1"/>
    <col min="25" max="25" width="10.42578125" style="47" customWidth="1"/>
    <col min="26" max="26" width="11.5703125" style="47" customWidth="1"/>
    <col min="27" max="27" width="10.85546875" style="47" customWidth="1"/>
    <col min="28" max="28" width="11" style="47" bestFit="1" customWidth="1"/>
    <col min="29" max="30" width="13.28515625" style="9" customWidth="1"/>
    <col min="31" max="31" width="11" style="8" customWidth="1"/>
    <col min="32" max="32" width="11.140625" customWidth="1"/>
  </cols>
  <sheetData>
    <row r="1" spans="1:31" ht="45" x14ac:dyDescent="0.2">
      <c r="A1" s="23" t="s">
        <v>150</v>
      </c>
      <c r="B1" s="23" t="s">
        <v>151</v>
      </c>
      <c r="C1" s="23" t="s">
        <v>4</v>
      </c>
      <c r="D1" s="72" t="s">
        <v>5</v>
      </c>
      <c r="E1" s="72" t="s">
        <v>6</v>
      </c>
      <c r="F1" s="72" t="s">
        <v>7</v>
      </c>
      <c r="G1" s="72" t="s">
        <v>152</v>
      </c>
      <c r="H1" s="35" t="s">
        <v>9</v>
      </c>
      <c r="I1" s="35" t="s">
        <v>10</v>
      </c>
      <c r="J1" s="36" t="s">
        <v>11</v>
      </c>
      <c r="K1" s="37" t="s">
        <v>153</v>
      </c>
      <c r="L1" s="37" t="s">
        <v>154</v>
      </c>
      <c r="M1" s="38" t="s">
        <v>14</v>
      </c>
      <c r="N1" s="10" t="s">
        <v>15</v>
      </c>
      <c r="O1" s="39" t="s">
        <v>155</v>
      </c>
      <c r="P1" s="10" t="s">
        <v>16</v>
      </c>
      <c r="Q1" s="10" t="s">
        <v>17</v>
      </c>
      <c r="R1" s="40" t="s">
        <v>30</v>
      </c>
      <c r="S1" s="43" t="s">
        <v>29</v>
      </c>
      <c r="T1" s="41" t="s">
        <v>31</v>
      </c>
      <c r="U1" s="41" t="s">
        <v>32</v>
      </c>
      <c r="V1" s="42" t="s">
        <v>33</v>
      </c>
      <c r="W1" s="45" t="s">
        <v>156</v>
      </c>
      <c r="X1" s="43" t="s">
        <v>20</v>
      </c>
      <c r="Y1" s="43" t="s">
        <v>157</v>
      </c>
      <c r="Z1" s="43" t="s">
        <v>158</v>
      </c>
      <c r="AA1" s="43" t="s">
        <v>23</v>
      </c>
      <c r="AB1" s="48" t="s">
        <v>159</v>
      </c>
      <c r="AC1"/>
      <c r="AD1"/>
      <c r="AE1"/>
    </row>
    <row r="2" spans="1:31" ht="12.95" customHeight="1" x14ac:dyDescent="0.2">
      <c r="A2" s="120">
        <f>Formato!A6</f>
        <v>1</v>
      </c>
      <c r="B2" s="120">
        <f>Formato!B6</f>
        <v>51</v>
      </c>
      <c r="C2" s="120" t="str">
        <f>Formato!C6</f>
        <v>ISV51</v>
      </c>
      <c r="D2" s="120">
        <f>Formato!D6</f>
        <v>34910</v>
      </c>
      <c r="E2" s="120" t="str">
        <f>Formato!E6</f>
        <v>SILVA FUENTES PIERINA STEPHANY</v>
      </c>
      <c r="F2" s="120" t="str">
        <f>Formato!F6</f>
        <v xml:space="preserve">PT 5818474 </v>
      </c>
      <c r="G2" s="120">
        <f>Formato!G6</f>
        <v>4200012305</v>
      </c>
      <c r="H2" s="121">
        <f>Formato!H6</f>
        <v>45288</v>
      </c>
      <c r="I2" s="121">
        <f>Formato!I6</f>
        <v>45273</v>
      </c>
      <c r="J2" s="120">
        <f>Formato!J6</f>
        <v>365719</v>
      </c>
      <c r="K2" s="120">
        <f>Formato!K6</f>
        <v>365719</v>
      </c>
      <c r="L2" s="120">
        <f>Formato!L6</f>
        <v>134000</v>
      </c>
      <c r="M2" s="120" t="str">
        <f>Formato!M6</f>
        <v>Reclamación tramitada en su totalidad</v>
      </c>
      <c r="N2" s="120" t="e">
        <f>Formato!#REF!</f>
        <v>#REF!</v>
      </c>
      <c r="O2" s="56" t="e">
        <f>VLOOKUP($N2,Hoja1!$C$2:$D$20,2,0)</f>
        <v>#REF!</v>
      </c>
      <c r="P2" s="56" t="e">
        <f>Formato!#REF!</f>
        <v>#REF!</v>
      </c>
      <c r="Q2" s="56" t="e">
        <f>Formato!#REF!</f>
        <v>#REF!</v>
      </c>
      <c r="R2" s="57" t="str">
        <f>Formato!N6</f>
        <v>04/09/2024-26/01/2024</v>
      </c>
      <c r="S2" s="58">
        <f>Formato!O6</f>
        <v>267933</v>
      </c>
      <c r="T2" s="56">
        <f>Formato!P6</f>
        <v>5524</v>
      </c>
      <c r="U2" s="56">
        <f>Formato!Q6</f>
        <v>2762</v>
      </c>
      <c r="V2" s="56" t="str">
        <f>Formato!R6</f>
        <v>800561625/800595439</v>
      </c>
      <c r="W2" s="58">
        <f>Formato!S6</f>
        <v>0</v>
      </c>
      <c r="X2" s="58">
        <f>Formato!T6</f>
        <v>0</v>
      </c>
      <c r="Y2" s="58">
        <f>Formato!U6</f>
        <v>89500</v>
      </c>
      <c r="Z2" s="58">
        <f>Formato!V6</f>
        <v>0</v>
      </c>
      <c r="AA2" s="58">
        <f>Formato!W6</f>
        <v>0</v>
      </c>
      <c r="AB2" s="59">
        <f>J2-S2-Y2-AA2-T2-U2</f>
        <v>0</v>
      </c>
    </row>
    <row r="3" spans="1:31" x14ac:dyDescent="0.2">
      <c r="A3" s="120">
        <f>Formato!A7</f>
        <v>2</v>
      </c>
      <c r="B3" s="120">
        <f>Formato!B7</f>
        <v>746</v>
      </c>
      <c r="C3" s="120" t="str">
        <f>Formato!C7</f>
        <v>ISV746</v>
      </c>
      <c r="D3" s="120">
        <f>Formato!D7</f>
        <v>39448</v>
      </c>
      <c r="E3" s="120" t="str">
        <f>Formato!E7</f>
        <v>MORALES RENGIFO JHON EDWARD</v>
      </c>
      <c r="F3" s="120" t="str">
        <f>Formato!F7</f>
        <v xml:space="preserve">CC 1118308373 </v>
      </c>
      <c r="G3" s="120">
        <f>Formato!G7</f>
        <v>5350041329</v>
      </c>
      <c r="H3" s="121">
        <f>Formato!H7</f>
        <v>45306</v>
      </c>
      <c r="I3" s="121">
        <f>Formato!I7</f>
        <v>45282</v>
      </c>
      <c r="J3" s="120">
        <f>Formato!J7</f>
        <v>475137</v>
      </c>
      <c r="K3" s="120">
        <f>Formato!K7</f>
        <v>475137</v>
      </c>
      <c r="L3" s="120">
        <f>Formato!L7</f>
        <v>134000</v>
      </c>
      <c r="M3" s="120" t="str">
        <f>Formato!M7</f>
        <v>Reclamación tramitada en su totalidad</v>
      </c>
      <c r="N3" s="120" t="e">
        <f>Formato!#REF!</f>
        <v>#REF!</v>
      </c>
      <c r="O3" s="56" t="e">
        <f>VLOOKUP($N3,Hoja1!$C$2:$D$20,2,0)</f>
        <v>#REF!</v>
      </c>
      <c r="P3" s="56" t="e">
        <f>Formato!#REF!</f>
        <v>#REF!</v>
      </c>
      <c r="Q3" s="56" t="e">
        <f>Formato!#REF!</f>
        <v>#REF!</v>
      </c>
      <c r="R3" s="57" t="str">
        <f>Formato!N7</f>
        <v>04/09/2024-05/04/2024</v>
      </c>
      <c r="S3" s="58">
        <f>Formato!O7</f>
        <v>460883</v>
      </c>
      <c r="T3" s="56">
        <f>Formato!P7</f>
        <v>9503</v>
      </c>
      <c r="U3" s="56">
        <f>Formato!Q7</f>
        <v>4751</v>
      </c>
      <c r="V3" s="56" t="str">
        <f>Formato!R7</f>
        <v>800572189/800595439</v>
      </c>
      <c r="W3" s="58">
        <f>Formato!S7</f>
        <v>0</v>
      </c>
      <c r="X3" s="58">
        <f>Formato!T7</f>
        <v>0</v>
      </c>
      <c r="Y3" s="58">
        <f>Formato!U7</f>
        <v>0</v>
      </c>
      <c r="Z3" s="58">
        <f>Formato!V7</f>
        <v>0</v>
      </c>
      <c r="AA3" s="58">
        <f>Formato!W7</f>
        <v>0</v>
      </c>
      <c r="AB3" s="59">
        <f t="shared" ref="AB3:AB66" si="0">J3-S3-Y3-AA3-T3-U3</f>
        <v>0</v>
      </c>
    </row>
    <row r="4" spans="1:31" x14ac:dyDescent="0.2">
      <c r="A4" s="120">
        <f>Formato!A8</f>
        <v>3</v>
      </c>
      <c r="B4" s="120">
        <f>Formato!B8</f>
        <v>602</v>
      </c>
      <c r="C4" s="120" t="str">
        <f>Formato!C8</f>
        <v>ISV602</v>
      </c>
      <c r="D4" s="120">
        <f>Formato!D8</f>
        <v>34981</v>
      </c>
      <c r="E4" s="120" t="str">
        <f>Formato!E8</f>
        <v>GUARIN RINCON JUAN CAMILO</v>
      </c>
      <c r="F4" s="120" t="str">
        <f>Formato!F8</f>
        <v xml:space="preserve">CC 1010118750 </v>
      </c>
      <c r="G4" s="120">
        <f>Formato!G8</f>
        <v>4200021666</v>
      </c>
      <c r="H4" s="121">
        <f>Formato!H8</f>
        <v>45303</v>
      </c>
      <c r="I4" s="121">
        <f>Formato!I8</f>
        <v>45282</v>
      </c>
      <c r="J4" s="120">
        <f>Formato!J8</f>
        <v>397456</v>
      </c>
      <c r="K4" s="120">
        <f>Formato!K8</f>
        <v>397456</v>
      </c>
      <c r="L4" s="120">
        <f>Formato!L8</f>
        <v>79200</v>
      </c>
      <c r="M4" s="120" t="str">
        <f>Formato!M8</f>
        <v>Reclamación tramitada en su totalidad</v>
      </c>
      <c r="N4" s="120" t="e">
        <f>Formato!#REF!</f>
        <v>#REF!</v>
      </c>
      <c r="O4" s="56" t="e">
        <f>VLOOKUP($N4,Hoja1!$C$2:$D$20,2,0)</f>
        <v>#REF!</v>
      </c>
      <c r="P4" s="56" t="e">
        <f>Formato!#REF!</f>
        <v>#REF!</v>
      </c>
      <c r="Q4" s="56" t="e">
        <f>Formato!#REF!</f>
        <v>#REF!</v>
      </c>
      <c r="R4" s="57" t="str">
        <f>Formato!N8</f>
        <v>04/09/2024-26/01/2024</v>
      </c>
      <c r="S4" s="58">
        <f>Formato!O8</f>
        <v>328981</v>
      </c>
      <c r="T4" s="56">
        <f>Formato!P8</f>
        <v>6783</v>
      </c>
      <c r="U4" s="56">
        <f>Formato!Q8</f>
        <v>3392</v>
      </c>
      <c r="V4" s="56" t="str">
        <f>Formato!R8</f>
        <v>800561625/800595640</v>
      </c>
      <c r="W4" s="58">
        <f>Formato!S8</f>
        <v>0</v>
      </c>
      <c r="X4" s="58">
        <f>Formato!T8</f>
        <v>0</v>
      </c>
      <c r="Y4" s="58">
        <f>Formato!U8</f>
        <v>58300</v>
      </c>
      <c r="Z4" s="58">
        <f>Formato!V8</f>
        <v>0</v>
      </c>
      <c r="AA4" s="58">
        <f>Formato!W8</f>
        <v>0</v>
      </c>
      <c r="AB4" s="59">
        <f t="shared" si="0"/>
        <v>0</v>
      </c>
    </row>
    <row r="5" spans="1:31" x14ac:dyDescent="0.2">
      <c r="A5" s="120">
        <f>Formato!A9</f>
        <v>4</v>
      </c>
      <c r="B5" s="120">
        <f>Formato!B9</f>
        <v>1472</v>
      </c>
      <c r="C5" s="120" t="str">
        <f>Formato!C9</f>
        <v>ISV1472</v>
      </c>
      <c r="D5" s="120">
        <f>Formato!D9</f>
        <v>3006017</v>
      </c>
      <c r="E5" s="120" t="str">
        <f>Formato!E9</f>
        <v>RUIZ CASTALLANO DIANA MARCELA</v>
      </c>
      <c r="F5" s="120" t="str">
        <f>Formato!F9</f>
        <v xml:space="preserve">CC 1114814806 </v>
      </c>
      <c r="G5" s="120">
        <f>Formato!G9</f>
        <v>4000037548</v>
      </c>
      <c r="H5" s="121">
        <f>Formato!H9</f>
        <v>45317</v>
      </c>
      <c r="I5" s="121">
        <f>Formato!I9</f>
        <v>45287</v>
      </c>
      <c r="J5" s="120">
        <f>Formato!J9</f>
        <v>1080006</v>
      </c>
      <c r="K5" s="120">
        <f>Formato!K9</f>
        <v>1080006</v>
      </c>
      <c r="L5" s="120">
        <f>Formato!L9</f>
        <v>531000</v>
      </c>
      <c r="M5" s="120" t="str">
        <f>Formato!M9</f>
        <v>Reclamación tramitada en su totalidad</v>
      </c>
      <c r="N5" s="120" t="e">
        <f>Formato!#REF!</f>
        <v>#REF!</v>
      </c>
      <c r="O5" s="56" t="e">
        <f>VLOOKUP($N5,Hoja1!$C$2:$D$20,2,0)</f>
        <v>#REF!</v>
      </c>
      <c r="P5" s="56" t="e">
        <f>Formato!#REF!</f>
        <v>#REF!</v>
      </c>
      <c r="Q5" s="56" t="e">
        <f>Formato!#REF!</f>
        <v>#REF!</v>
      </c>
      <c r="R5" s="57" t="str">
        <f>Formato!N9</f>
        <v>04/09/2024-09/02/2024</v>
      </c>
      <c r="S5" s="58">
        <f>Formato!O9</f>
        <v>1047606</v>
      </c>
      <c r="T5" s="56">
        <f>Formato!P9</f>
        <v>21600</v>
      </c>
      <c r="U5" s="56">
        <f>Formato!Q9</f>
        <v>10800</v>
      </c>
      <c r="V5" s="56" t="str">
        <f>Formato!R9</f>
        <v>800563599/800595640</v>
      </c>
      <c r="W5" s="58">
        <f>Formato!S9</f>
        <v>0</v>
      </c>
      <c r="X5" s="58">
        <f>Formato!T9</f>
        <v>0</v>
      </c>
      <c r="Y5" s="58">
        <f>Formato!U9</f>
        <v>0</v>
      </c>
      <c r="Z5" s="58">
        <f>Formato!V9</f>
        <v>0</v>
      </c>
      <c r="AA5" s="58">
        <f>Formato!W9</f>
        <v>0</v>
      </c>
      <c r="AB5" s="59">
        <f t="shared" si="0"/>
        <v>0</v>
      </c>
    </row>
    <row r="6" spans="1:31" x14ac:dyDescent="0.2">
      <c r="A6" s="120">
        <f>Formato!A10</f>
        <v>5</v>
      </c>
      <c r="B6" s="120">
        <f>Formato!B10</f>
        <v>1510</v>
      </c>
      <c r="C6" s="120" t="str">
        <f>Formato!C10</f>
        <v>ISV1510</v>
      </c>
      <c r="D6" s="120">
        <f>Formato!D10</f>
        <v>30941</v>
      </c>
      <c r="E6" s="120" t="str">
        <f>Formato!E10</f>
        <v>ZAMORANO ESCOBAR DANIEL ALFREDO</v>
      </c>
      <c r="F6" s="120" t="str">
        <f>Formato!F10</f>
        <v xml:space="preserve">CC 1107059760 </v>
      </c>
      <c r="G6" s="120">
        <f>Formato!G10</f>
        <v>9950010483</v>
      </c>
      <c r="H6" s="121">
        <f>Formato!H10</f>
        <v>45317</v>
      </c>
      <c r="I6" s="121">
        <f>Formato!I10</f>
        <v>45289</v>
      </c>
      <c r="J6" s="120">
        <f>Formato!J10</f>
        <v>2235289</v>
      </c>
      <c r="K6" s="120">
        <f>Formato!K10</f>
        <v>2235289</v>
      </c>
      <c r="L6" s="120">
        <f>Formato!L10</f>
        <v>857200</v>
      </c>
      <c r="M6" s="120" t="str">
        <f>Formato!M10</f>
        <v>Reclamación tramitada en su totalidad</v>
      </c>
      <c r="N6" s="120" t="e">
        <f>Formato!#REF!</f>
        <v>#REF!</v>
      </c>
      <c r="O6" s="56" t="e">
        <f>VLOOKUP($N6,Hoja1!$C$2:$D$20,2,0)</f>
        <v>#REF!</v>
      </c>
      <c r="P6" s="56" t="e">
        <f>Formato!#REF!</f>
        <v>#REF!</v>
      </c>
      <c r="Q6" s="56" t="e">
        <f>Formato!#REF!</f>
        <v>#REF!</v>
      </c>
      <c r="R6" s="57" t="str">
        <f>Formato!N10</f>
        <v>04/09/2024-07/02/2024</v>
      </c>
      <c r="S6" s="58">
        <f>Formato!O10</f>
        <v>1899152</v>
      </c>
      <c r="T6" s="56">
        <f>Formato!P10</f>
        <v>39158</v>
      </c>
      <c r="U6" s="56">
        <f>Formato!Q10</f>
        <v>19579</v>
      </c>
      <c r="V6" s="56" t="str">
        <f>Formato!R10</f>
        <v>800563258/800595640</v>
      </c>
      <c r="W6" s="58">
        <f>Formato!S10</f>
        <v>0</v>
      </c>
      <c r="X6" s="58">
        <f>Formato!T10</f>
        <v>0</v>
      </c>
      <c r="Y6" s="58">
        <f>Formato!U10</f>
        <v>277400</v>
      </c>
      <c r="Z6" s="58">
        <f>Formato!V10</f>
        <v>0</v>
      </c>
      <c r="AA6" s="58">
        <f>Formato!W10</f>
        <v>0</v>
      </c>
      <c r="AB6" s="59">
        <f t="shared" si="0"/>
        <v>0</v>
      </c>
    </row>
    <row r="7" spans="1:31" x14ac:dyDescent="0.2">
      <c r="A7" s="120">
        <f>Formato!A11</f>
        <v>6</v>
      </c>
      <c r="B7" s="120">
        <f>Formato!B11</f>
        <v>2006</v>
      </c>
      <c r="C7" s="120" t="str">
        <f>Formato!C11</f>
        <v>ISV2006</v>
      </c>
      <c r="D7" s="120">
        <f>Formato!D11</f>
        <v>35080</v>
      </c>
      <c r="E7" s="120" t="str">
        <f>Formato!E11</f>
        <v>TUQUERREZ TORO JHON FABIAN</v>
      </c>
      <c r="F7" s="120" t="str">
        <f>Formato!F11</f>
        <v xml:space="preserve">CC 16938268 </v>
      </c>
      <c r="G7" s="120">
        <f>Formato!G11</f>
        <v>4200014526</v>
      </c>
      <c r="H7" s="121">
        <f>Formato!H11</f>
        <v>45317</v>
      </c>
      <c r="I7" s="121">
        <f>Formato!I11</f>
        <v>45293</v>
      </c>
      <c r="J7" s="120">
        <f>Formato!J11</f>
        <v>2929890</v>
      </c>
      <c r="K7" s="120">
        <f>Formato!K11</f>
        <v>2929890</v>
      </c>
      <c r="L7" s="120">
        <f>Formato!L11</f>
        <v>719200</v>
      </c>
      <c r="M7" s="120" t="str">
        <f>Formato!M11</f>
        <v>Reclamación tramitada en su totalidad</v>
      </c>
      <c r="N7" s="120" t="e">
        <f>Formato!#REF!</f>
        <v>#REF!</v>
      </c>
      <c r="O7" s="56" t="e">
        <f>VLOOKUP($N7,Hoja1!$C$2:$D$20,2,0)</f>
        <v>#REF!</v>
      </c>
      <c r="P7" s="56" t="e">
        <f>Formato!#REF!</f>
        <v>#REF!</v>
      </c>
      <c r="Q7" s="56" t="e">
        <f>Formato!#REF!</f>
        <v>#REF!</v>
      </c>
      <c r="R7" s="57" t="str">
        <f>Formato!N11</f>
        <v>04/09/2024-16/02/2024</v>
      </c>
      <c r="S7" s="58">
        <f>Formato!O11</f>
        <v>2556868</v>
      </c>
      <c r="T7" s="56">
        <f>Formato!P11</f>
        <v>52719</v>
      </c>
      <c r="U7" s="56">
        <f>Formato!Q11</f>
        <v>26359</v>
      </c>
      <c r="V7" s="56" t="str">
        <f>Formato!R11</f>
        <v>800564538/800595439</v>
      </c>
      <c r="W7" s="58">
        <f>Formato!S11</f>
        <v>0</v>
      </c>
      <c r="X7" s="58">
        <f>Formato!T11</f>
        <v>0</v>
      </c>
      <c r="Y7" s="58">
        <f>Formato!U11</f>
        <v>293944</v>
      </c>
      <c r="Z7" s="58">
        <f>Formato!V11</f>
        <v>0</v>
      </c>
      <c r="AA7" s="58">
        <f>Formato!W11</f>
        <v>0</v>
      </c>
      <c r="AB7" s="59">
        <f t="shared" si="0"/>
        <v>0</v>
      </c>
    </row>
    <row r="8" spans="1:31" x14ac:dyDescent="0.2">
      <c r="A8" s="120">
        <f>Formato!A12</f>
        <v>7</v>
      </c>
      <c r="B8" s="120">
        <f>Formato!B12</f>
        <v>1702</v>
      </c>
      <c r="C8" s="120" t="str">
        <f>Formato!C12</f>
        <v>ISV1702</v>
      </c>
      <c r="D8" s="120">
        <f>Formato!D12</f>
        <v>30940</v>
      </c>
      <c r="E8" s="120" t="str">
        <f>Formato!E12</f>
        <v>RAMIREZ PABON ANA MARIA</v>
      </c>
      <c r="F8" s="120" t="str">
        <f>Formato!F12</f>
        <v xml:space="preserve">CC 66979606 </v>
      </c>
      <c r="G8" s="120">
        <f>Formato!G12</f>
        <v>9950014028</v>
      </c>
      <c r="H8" s="121">
        <f>Formato!H12</f>
        <v>45317</v>
      </c>
      <c r="I8" s="121">
        <f>Formato!I12</f>
        <v>45298</v>
      </c>
      <c r="J8" s="120">
        <f>Formato!J12</f>
        <v>418445</v>
      </c>
      <c r="K8" s="120">
        <f>Formato!K12</f>
        <v>418445</v>
      </c>
      <c r="L8" s="120">
        <f>Formato!L12</f>
        <v>148700</v>
      </c>
      <c r="M8" s="120" t="str">
        <f>Formato!M12</f>
        <v>Reclamación tramitada en su totalidad</v>
      </c>
      <c r="N8" s="120" t="e">
        <f>Formato!#REF!</f>
        <v>#REF!</v>
      </c>
      <c r="O8" s="56" t="e">
        <f>VLOOKUP($N8,Hoja1!$C$2:$D$20,2,0)</f>
        <v>#REF!</v>
      </c>
      <c r="P8" s="56" t="e">
        <f>Formato!#REF!</f>
        <v>#REF!</v>
      </c>
      <c r="Q8" s="56" t="e">
        <f>Formato!#REF!</f>
        <v>#REF!</v>
      </c>
      <c r="R8" s="57" t="str">
        <f>Formato!N12</f>
        <v>04/09/2024-05/04/2024</v>
      </c>
      <c r="S8" s="58">
        <f>Formato!O12</f>
        <v>405892</v>
      </c>
      <c r="T8" s="56">
        <f>Formato!P12</f>
        <v>8369</v>
      </c>
      <c r="U8" s="56">
        <f>Formato!Q12</f>
        <v>4184</v>
      </c>
      <c r="V8" s="56" t="str">
        <f>Formato!R12</f>
        <v>800572189/800595439</v>
      </c>
      <c r="W8" s="58">
        <f>Formato!S12</f>
        <v>0</v>
      </c>
      <c r="X8" s="58">
        <f>Formato!T12</f>
        <v>0</v>
      </c>
      <c r="Y8" s="58">
        <f>Formato!U12</f>
        <v>0</v>
      </c>
      <c r="Z8" s="58">
        <f>Formato!V12</f>
        <v>0</v>
      </c>
      <c r="AA8" s="58">
        <f>Formato!W12</f>
        <v>0</v>
      </c>
      <c r="AB8" s="59">
        <f t="shared" si="0"/>
        <v>0</v>
      </c>
    </row>
    <row r="9" spans="1:31" x14ac:dyDescent="0.2">
      <c r="A9" s="120">
        <f>Formato!A13</f>
        <v>8</v>
      </c>
      <c r="B9" s="120">
        <f>Formato!B13</f>
        <v>2784</v>
      </c>
      <c r="C9" s="120" t="str">
        <f>Formato!C13</f>
        <v>ISV2784</v>
      </c>
      <c r="D9" s="120">
        <f>Formato!D13</f>
        <v>30611</v>
      </c>
      <c r="E9" s="120" t="str">
        <f>Formato!E13</f>
        <v>OLAVE RUIZ MARIA JOSE</v>
      </c>
      <c r="F9" s="120" t="str">
        <f>Formato!F13</f>
        <v xml:space="preserve">TI 1107844836 </v>
      </c>
      <c r="G9" s="120">
        <f>Formato!G13</f>
        <v>4300002908</v>
      </c>
      <c r="H9" s="121">
        <f>Formato!H13</f>
        <v>45322</v>
      </c>
      <c r="I9" s="121">
        <f>Formato!I13</f>
        <v>45305</v>
      </c>
      <c r="J9" s="120">
        <f>Formato!J13</f>
        <v>508951</v>
      </c>
      <c r="K9" s="120">
        <f>Formato!K13</f>
        <v>508951</v>
      </c>
      <c r="L9" s="120">
        <f>Formato!L13</f>
        <v>148700</v>
      </c>
      <c r="M9" s="120" t="str">
        <f>Formato!M13</f>
        <v>Reclamación tramitada en su totalidad</v>
      </c>
      <c r="N9" s="120" t="e">
        <f>Formato!#REF!</f>
        <v>#REF!</v>
      </c>
      <c r="O9" s="56" t="e">
        <f>VLOOKUP($N9,Hoja1!$C$2:$D$20,2,0)</f>
        <v>#REF!</v>
      </c>
      <c r="P9" s="56" t="e">
        <f>Formato!#REF!</f>
        <v>#REF!</v>
      </c>
      <c r="Q9" s="56" t="e">
        <f>Formato!#REF!</f>
        <v>#REF!</v>
      </c>
      <c r="R9" s="57" t="str">
        <f>Formato!N13</f>
        <v>04/09/2024-05/04/2024</v>
      </c>
      <c r="S9" s="58">
        <f>Formato!O13</f>
        <v>493682</v>
      </c>
      <c r="T9" s="56">
        <f>Formato!P13</f>
        <v>10179</v>
      </c>
      <c r="U9" s="56">
        <f>Formato!Q13</f>
        <v>5090</v>
      </c>
      <c r="V9" s="56" t="str">
        <f>Formato!R13</f>
        <v>800572189/800595439</v>
      </c>
      <c r="W9" s="58">
        <f>Formato!S13</f>
        <v>0</v>
      </c>
      <c r="X9" s="58">
        <f>Formato!T13</f>
        <v>0</v>
      </c>
      <c r="Y9" s="58">
        <f>Formato!U13</f>
        <v>0</v>
      </c>
      <c r="Z9" s="58">
        <f>Formato!V13</f>
        <v>0</v>
      </c>
      <c r="AA9" s="58">
        <f>Formato!W13</f>
        <v>0</v>
      </c>
      <c r="AB9" s="59">
        <f t="shared" si="0"/>
        <v>0</v>
      </c>
    </row>
    <row r="10" spans="1:31" x14ac:dyDescent="0.2">
      <c r="A10" s="120">
        <f>Formato!A14</f>
        <v>9</v>
      </c>
      <c r="B10" s="120">
        <f>Formato!B14</f>
        <v>3063</v>
      </c>
      <c r="C10" s="120" t="str">
        <f>Formato!C14</f>
        <v>ISV3063</v>
      </c>
      <c r="D10" s="120">
        <f>Formato!D14</f>
        <v>32475</v>
      </c>
      <c r="E10" s="120" t="str">
        <f>Formato!E14</f>
        <v>RODRIGUEZ MANTILLA ROBETH ALEJANDRO</v>
      </c>
      <c r="F10" s="120" t="str">
        <f>Formato!F14</f>
        <v xml:space="preserve">CC 1144209513 </v>
      </c>
      <c r="G10" s="120">
        <f>Formato!G14</f>
        <v>3000009572</v>
      </c>
      <c r="H10" s="121">
        <f>Formato!H14</f>
        <v>45327</v>
      </c>
      <c r="I10" s="121">
        <f>Formato!I14</f>
        <v>45307</v>
      </c>
      <c r="J10" s="120">
        <f>Formato!J14</f>
        <v>1470410</v>
      </c>
      <c r="K10" s="120">
        <f>Formato!K14</f>
        <v>1470410</v>
      </c>
      <c r="L10" s="120">
        <f>Formato!L14</f>
        <v>425800</v>
      </c>
      <c r="M10" s="120" t="str">
        <f>Formato!M14</f>
        <v>Reclamación tramitada en su totalidad</v>
      </c>
      <c r="N10" s="120" t="e">
        <f>Formato!#REF!</f>
        <v>#REF!</v>
      </c>
      <c r="O10" s="56" t="e">
        <f>VLOOKUP($N10,Hoja1!$C$2:$D$20,2,0)</f>
        <v>#REF!</v>
      </c>
      <c r="P10" s="56" t="e">
        <f>Formato!#REF!</f>
        <v>#REF!</v>
      </c>
      <c r="Q10" s="56" t="e">
        <f>Formato!#REF!</f>
        <v>#REF!</v>
      </c>
      <c r="R10" s="57" t="str">
        <f>Formato!N14</f>
        <v>04/09/2024-05/04/2024</v>
      </c>
      <c r="S10" s="58">
        <f>Formato!O14</f>
        <v>1280798</v>
      </c>
      <c r="T10" s="56">
        <f>Formato!P14</f>
        <v>26408</v>
      </c>
      <c r="U10" s="56">
        <f>Formato!Q14</f>
        <v>13204</v>
      </c>
      <c r="V10" s="56" t="str">
        <f>Formato!R14</f>
        <v>800572189/800595439</v>
      </c>
      <c r="W10" s="58">
        <f>Formato!S14</f>
        <v>0</v>
      </c>
      <c r="X10" s="58">
        <f>Formato!T14</f>
        <v>0</v>
      </c>
      <c r="Y10" s="58">
        <f>Formato!U14</f>
        <v>150000</v>
      </c>
      <c r="Z10" s="58">
        <f>Formato!V14</f>
        <v>0</v>
      </c>
      <c r="AA10" s="58">
        <f>Formato!W14</f>
        <v>0</v>
      </c>
      <c r="AB10" s="59">
        <f t="shared" si="0"/>
        <v>0</v>
      </c>
    </row>
    <row r="11" spans="1:31" x14ac:dyDescent="0.2">
      <c r="A11" s="120">
        <f>Formato!A15</f>
        <v>10</v>
      </c>
      <c r="B11" s="120">
        <f>Formato!B15</f>
        <v>3362</v>
      </c>
      <c r="C11" s="120" t="str">
        <f>Formato!C15</f>
        <v>ISV3362</v>
      </c>
      <c r="D11" s="120">
        <f>Formato!D15</f>
        <v>30607</v>
      </c>
      <c r="E11" s="120" t="str">
        <f>Formato!E15</f>
        <v>CARBALI MARTINEZ VALERIA</v>
      </c>
      <c r="F11" s="120" t="str">
        <f>Formato!F15</f>
        <v xml:space="preserve">CC 1105361399 </v>
      </c>
      <c r="G11" s="120">
        <f>Formato!G15</f>
        <v>4300002238</v>
      </c>
      <c r="H11" s="121">
        <f>Formato!H15</f>
        <v>45329</v>
      </c>
      <c r="I11" s="121">
        <f>Formato!I15</f>
        <v>45311</v>
      </c>
      <c r="J11" s="120">
        <f>Formato!J15</f>
        <v>511405</v>
      </c>
      <c r="K11" s="120">
        <f>Formato!K15</f>
        <v>511405</v>
      </c>
      <c r="L11" s="120">
        <f>Formato!L15</f>
        <v>148700</v>
      </c>
      <c r="M11" s="120" t="str">
        <f>Formato!M15</f>
        <v>Reclamación tramitada en su totalidad</v>
      </c>
      <c r="N11" s="120" t="e">
        <f>Formato!#REF!</f>
        <v>#REF!</v>
      </c>
      <c r="O11" s="56" t="e">
        <f>VLOOKUP($N11,Hoja1!$C$2:$D$20,2,0)</f>
        <v>#REF!</v>
      </c>
      <c r="P11" s="56" t="e">
        <f>Formato!#REF!</f>
        <v>#REF!</v>
      </c>
      <c r="Q11" s="56" t="e">
        <f>Formato!#REF!</f>
        <v>#REF!</v>
      </c>
      <c r="R11" s="57" t="str">
        <f>Formato!N15</f>
        <v>04/09/2024-26/02/2024</v>
      </c>
      <c r="S11" s="58">
        <f>Formato!O15</f>
        <v>496063</v>
      </c>
      <c r="T11" s="56">
        <f>Formato!P15</f>
        <v>10228</v>
      </c>
      <c r="U11" s="56">
        <f>Formato!Q15</f>
        <v>5114</v>
      </c>
      <c r="V11" s="56" t="str">
        <f>Formato!R15</f>
        <v>800565720/800595439</v>
      </c>
      <c r="W11" s="58">
        <f>Formato!S15</f>
        <v>0</v>
      </c>
      <c r="X11" s="58">
        <f>Formato!T15</f>
        <v>0</v>
      </c>
      <c r="Y11" s="58">
        <f>Formato!U15</f>
        <v>0</v>
      </c>
      <c r="Z11" s="58">
        <f>Formato!V15</f>
        <v>0</v>
      </c>
      <c r="AA11" s="58">
        <f>Formato!W15</f>
        <v>0</v>
      </c>
      <c r="AB11" s="59">
        <f t="shared" si="0"/>
        <v>0</v>
      </c>
    </row>
    <row r="12" spans="1:31" x14ac:dyDescent="0.2">
      <c r="A12" s="120">
        <f>Formato!A16</f>
        <v>11</v>
      </c>
      <c r="B12" s="120">
        <f>Formato!B16</f>
        <v>3608</v>
      </c>
      <c r="C12" s="120" t="str">
        <f>Formato!C16</f>
        <v>ISV3608</v>
      </c>
      <c r="D12" s="120">
        <f>Formato!D16</f>
        <v>400879</v>
      </c>
      <c r="E12" s="120" t="str">
        <f>Formato!E16</f>
        <v>LILIANA  VIAFARA  OLAYA</v>
      </c>
      <c r="F12" s="120" t="str">
        <f>Formato!F16</f>
        <v xml:space="preserve">CC 34513375 </v>
      </c>
      <c r="G12" s="120">
        <f>Formato!G16</f>
        <v>3600020586</v>
      </c>
      <c r="H12" s="121">
        <f>Formato!H16</f>
        <v>45329</v>
      </c>
      <c r="I12" s="121">
        <f>Formato!I16</f>
        <v>45313</v>
      </c>
      <c r="J12" s="120">
        <f>Formato!J16</f>
        <v>868240</v>
      </c>
      <c r="K12" s="120">
        <f>Formato!K16</f>
        <v>868240</v>
      </c>
      <c r="L12" s="120">
        <f>Formato!L16</f>
        <v>148700</v>
      </c>
      <c r="M12" s="120" t="str">
        <f>Formato!M16</f>
        <v>Reclamación tramitada en su totalidad</v>
      </c>
      <c r="N12" s="120" t="e">
        <f>Formato!#REF!</f>
        <v>#REF!</v>
      </c>
      <c r="O12" s="56" t="e">
        <f>VLOOKUP($N12,Hoja1!$C$2:$D$20,2,0)</f>
        <v>#REF!</v>
      </c>
      <c r="P12" s="56" t="e">
        <f>Formato!#REF!</f>
        <v>#REF!</v>
      </c>
      <c r="Q12" s="56" t="e">
        <f>Formato!#REF!</f>
        <v>#REF!</v>
      </c>
      <c r="R12" s="57" t="str">
        <f>Formato!N16</f>
        <v>04/09/2024-26/02/2024</v>
      </c>
      <c r="S12" s="58">
        <f>Formato!O16</f>
        <v>655856</v>
      </c>
      <c r="T12" s="56">
        <f>Formato!P16</f>
        <v>13523</v>
      </c>
      <c r="U12" s="56">
        <f>Formato!Q16</f>
        <v>6761</v>
      </c>
      <c r="V12" s="56" t="str">
        <f>Formato!R16</f>
        <v>800565720/800595640</v>
      </c>
      <c r="W12" s="58">
        <f>Formato!S16</f>
        <v>0</v>
      </c>
      <c r="X12" s="58">
        <f>Formato!T16</f>
        <v>0</v>
      </c>
      <c r="Y12" s="58">
        <f>Formato!U16</f>
        <v>192100</v>
      </c>
      <c r="Z12" s="58">
        <f>Formato!V16</f>
        <v>0</v>
      </c>
      <c r="AA12" s="58">
        <f>Formato!W16</f>
        <v>0</v>
      </c>
      <c r="AB12" s="59">
        <f t="shared" si="0"/>
        <v>0</v>
      </c>
    </row>
    <row r="13" spans="1:31" x14ac:dyDescent="0.2">
      <c r="A13" s="120">
        <f>Formato!A17</f>
        <v>12</v>
      </c>
      <c r="B13" s="120">
        <f>Formato!B17</f>
        <v>3733</v>
      </c>
      <c r="C13" s="120" t="str">
        <f>Formato!C17</f>
        <v>ISV3733</v>
      </c>
      <c r="D13" s="120">
        <f>Formato!D17</f>
        <v>35106</v>
      </c>
      <c r="E13" s="120" t="str">
        <f>Formato!E17</f>
        <v>COLLAZOS JIMENEZ FRANCISCO ANTONIO</v>
      </c>
      <c r="F13" s="120" t="str">
        <f>Formato!F17</f>
        <v xml:space="preserve">CC 1143876961 </v>
      </c>
      <c r="G13" s="120">
        <f>Formato!G17</f>
        <v>4200012032</v>
      </c>
      <c r="H13" s="121">
        <f>Formato!H17</f>
        <v>45330</v>
      </c>
      <c r="I13" s="121">
        <f>Formato!I17</f>
        <v>45316</v>
      </c>
      <c r="J13" s="120">
        <f>Formato!J17</f>
        <v>2080495</v>
      </c>
      <c r="K13" s="120">
        <f>Formato!K17</f>
        <v>2080495</v>
      </c>
      <c r="L13" s="120">
        <f>Formato!L17</f>
        <v>901600</v>
      </c>
      <c r="M13" s="120" t="str">
        <f>Formato!M17</f>
        <v>Reclamación tramitada en su totalidad</v>
      </c>
      <c r="N13" s="120" t="e">
        <f>Formato!#REF!</f>
        <v>#REF!</v>
      </c>
      <c r="O13" s="56" t="e">
        <f>VLOOKUP($N13,Hoja1!$C$2:$D$20,2,0)</f>
        <v>#REF!</v>
      </c>
      <c r="P13" s="56" t="e">
        <f>Formato!#REF!</f>
        <v>#REF!</v>
      </c>
      <c r="Q13" s="56" t="e">
        <f>Formato!#REF!</f>
        <v>#REF!</v>
      </c>
      <c r="R13" s="57" t="str">
        <f>Formato!N17</f>
        <v>04/09/2024-26/02/2024</v>
      </c>
      <c r="S13" s="58">
        <f>Formato!O17</f>
        <v>1872580</v>
      </c>
      <c r="T13" s="56">
        <f>Formato!P17</f>
        <v>38610</v>
      </c>
      <c r="U13" s="56">
        <f>Formato!Q17</f>
        <v>19305</v>
      </c>
      <c r="V13" s="56" t="str">
        <f>Formato!R17</f>
        <v>800565467/800595439</v>
      </c>
      <c r="W13" s="58">
        <f>Formato!S17</f>
        <v>0</v>
      </c>
      <c r="X13" s="58">
        <f>Formato!T17</f>
        <v>0</v>
      </c>
      <c r="Y13" s="58">
        <f>Formato!U17</f>
        <v>150000</v>
      </c>
      <c r="Z13" s="58">
        <f>Formato!V17</f>
        <v>0</v>
      </c>
      <c r="AA13" s="58">
        <f>Formato!W17</f>
        <v>0</v>
      </c>
      <c r="AB13" s="59">
        <f t="shared" si="0"/>
        <v>0</v>
      </c>
    </row>
    <row r="14" spans="1:31" x14ac:dyDescent="0.2">
      <c r="A14" s="120">
        <f>Formato!A18</f>
        <v>13</v>
      </c>
      <c r="B14" s="120">
        <f>Formato!B18</f>
        <v>4252</v>
      </c>
      <c r="C14" s="120" t="str">
        <f>Formato!C18</f>
        <v>ISV4252</v>
      </c>
      <c r="D14" s="120">
        <f>Formato!D18</f>
        <v>35108</v>
      </c>
      <c r="E14" s="120" t="str">
        <f>Formato!E18</f>
        <v>VASQUEZ VASQUEZ WILLIAM</v>
      </c>
      <c r="F14" s="120" t="str">
        <f>Formato!F18</f>
        <v xml:space="preserve">CC 6138043 </v>
      </c>
      <c r="G14" s="120">
        <f>Formato!G18</f>
        <v>4200020785</v>
      </c>
      <c r="H14" s="121">
        <f>Formato!H18</f>
        <v>45335</v>
      </c>
      <c r="I14" s="121">
        <f>Formato!I18</f>
        <v>45322</v>
      </c>
      <c r="J14" s="120">
        <f>Formato!J18</f>
        <v>1160525</v>
      </c>
      <c r="K14" s="120">
        <f>Formato!K18</f>
        <v>1160525</v>
      </c>
      <c r="L14" s="120">
        <f>Formato!L18</f>
        <v>340800</v>
      </c>
      <c r="M14" s="120" t="str">
        <f>Formato!M18</f>
        <v>Reclamación tramitada en su totalidad</v>
      </c>
      <c r="N14" s="120" t="e">
        <f>Formato!#REF!</f>
        <v>#REF!</v>
      </c>
      <c r="O14" s="56" t="e">
        <f>VLOOKUP($N14,Hoja1!$C$2:$D$20,2,0)</f>
        <v>#REF!</v>
      </c>
      <c r="P14" s="56" t="e">
        <f>Formato!#REF!</f>
        <v>#REF!</v>
      </c>
      <c r="Q14" s="56" t="e">
        <f>Formato!#REF!</f>
        <v>#REF!</v>
      </c>
      <c r="R14" s="57" t="str">
        <f>Formato!N18</f>
        <v>04/09/2024-09/05/2024</v>
      </c>
      <c r="S14" s="58">
        <f>Formato!O18</f>
        <v>1125709</v>
      </c>
      <c r="T14" s="56">
        <f>Formato!P18</f>
        <v>23211</v>
      </c>
      <c r="U14" s="56">
        <f>Formato!Q18</f>
        <v>11605</v>
      </c>
      <c r="V14" s="56" t="str">
        <f>Formato!R18</f>
        <v>800576829/800595439</v>
      </c>
      <c r="W14" s="58">
        <f>Formato!S18</f>
        <v>0</v>
      </c>
      <c r="X14" s="58">
        <f>Formato!T18</f>
        <v>0</v>
      </c>
      <c r="Y14" s="58">
        <f>Formato!U18</f>
        <v>0</v>
      </c>
      <c r="Z14" s="58">
        <f>Formato!V18</f>
        <v>0</v>
      </c>
      <c r="AA14" s="58">
        <f>Formato!W18</f>
        <v>0</v>
      </c>
      <c r="AB14" s="59">
        <f t="shared" si="0"/>
        <v>0</v>
      </c>
    </row>
    <row r="15" spans="1:31" x14ac:dyDescent="0.2">
      <c r="A15" s="120">
        <f>Formato!A19</f>
        <v>14</v>
      </c>
      <c r="B15" s="120">
        <f>Formato!B19</f>
        <v>2718</v>
      </c>
      <c r="C15" s="120" t="str">
        <f>Formato!C19</f>
        <v>ISV2718</v>
      </c>
      <c r="D15" s="120">
        <f>Formato!D19</f>
        <v>35037</v>
      </c>
      <c r="E15" s="120" t="str">
        <f>Formato!E19</f>
        <v>IBARGUEN MOSQUERA JOSE AQUILES</v>
      </c>
      <c r="F15" s="120" t="str">
        <f>Formato!F19</f>
        <v xml:space="preserve">CC 11636099 </v>
      </c>
      <c r="G15" s="120">
        <f>Formato!G19</f>
        <v>4200018050</v>
      </c>
      <c r="H15" s="121">
        <f>Formato!H19</f>
        <v>45338</v>
      </c>
      <c r="I15" s="121">
        <f>Formato!I19</f>
        <v>45302</v>
      </c>
      <c r="J15" s="120">
        <f>Formato!J19</f>
        <v>12384213</v>
      </c>
      <c r="K15" s="120">
        <f>Formato!K19</f>
        <v>12384213</v>
      </c>
      <c r="L15" s="120">
        <f>Formato!L19</f>
        <v>1480991</v>
      </c>
      <c r="M15" s="120" t="str">
        <f>Formato!M19</f>
        <v>Reclamación tramitada en su totalidad</v>
      </c>
      <c r="N15" s="120" t="e">
        <f>Formato!#REF!</f>
        <v>#REF!</v>
      </c>
      <c r="O15" s="56" t="e">
        <f>VLOOKUP($N15,Hoja1!$C$2:$D$20,2,0)</f>
        <v>#REF!</v>
      </c>
      <c r="P15" s="56" t="e">
        <f>Formato!#REF!</f>
        <v>#REF!</v>
      </c>
      <c r="Q15" s="56" t="e">
        <f>Formato!#REF!</f>
        <v>#REF!</v>
      </c>
      <c r="R15" s="57" t="str">
        <f>Formato!N19</f>
        <v>04/09/2024-05/03/2024</v>
      </c>
      <c r="S15" s="58">
        <f>Formato!O19</f>
        <v>11721925</v>
      </c>
      <c r="T15" s="56">
        <f>Formato!P19</f>
        <v>241689</v>
      </c>
      <c r="U15" s="56">
        <f>Formato!Q19</f>
        <v>120845</v>
      </c>
      <c r="V15" s="56" t="str">
        <f>Formato!R19</f>
        <v>800566660/800595439</v>
      </c>
      <c r="W15" s="58">
        <f>Formato!S19</f>
        <v>0</v>
      </c>
      <c r="X15" s="58">
        <f>Formato!T19</f>
        <v>0</v>
      </c>
      <c r="Y15" s="58">
        <f>Formato!U19</f>
        <v>299754</v>
      </c>
      <c r="Z15" s="58">
        <f>Formato!V19</f>
        <v>0</v>
      </c>
      <c r="AA15" s="58">
        <f>Formato!W19</f>
        <v>0</v>
      </c>
      <c r="AB15" s="59">
        <f t="shared" si="0"/>
        <v>0</v>
      </c>
    </row>
    <row r="16" spans="1:31" x14ac:dyDescent="0.2">
      <c r="A16" s="120">
        <f>Formato!A20</f>
        <v>15</v>
      </c>
      <c r="B16" s="120">
        <f>Formato!B20</f>
        <v>4669</v>
      </c>
      <c r="C16" s="120" t="str">
        <f>Formato!C20</f>
        <v>ISV4669</v>
      </c>
      <c r="D16" s="120">
        <f>Formato!D20</f>
        <v>30425</v>
      </c>
      <c r="E16" s="120" t="str">
        <f>Formato!E20</f>
        <v>PULGARIN ORTEGA LINA MARCELA</v>
      </c>
      <c r="F16" s="120" t="str">
        <f>Formato!F20</f>
        <v xml:space="preserve">CC 1115548098 </v>
      </c>
      <c r="G16" s="120">
        <f>Formato!G20</f>
        <v>6600003170</v>
      </c>
      <c r="H16" s="121">
        <f>Formato!H20</f>
        <v>45335</v>
      </c>
      <c r="I16" s="121">
        <f>Formato!I20</f>
        <v>45327</v>
      </c>
      <c r="J16" s="120">
        <f>Formato!J20</f>
        <v>2009323</v>
      </c>
      <c r="K16" s="120">
        <f>Formato!K20</f>
        <v>2009323</v>
      </c>
      <c r="L16" s="120">
        <f>Formato!L20</f>
        <v>667800</v>
      </c>
      <c r="M16" s="120" t="str">
        <f>Formato!M20</f>
        <v>Reclamación tramitada en su totalidad</v>
      </c>
      <c r="N16" s="120" t="e">
        <f>Formato!#REF!</f>
        <v>#REF!</v>
      </c>
      <c r="O16" s="56" t="e">
        <f>VLOOKUP($N16,Hoja1!$C$2:$D$20,2,0)</f>
        <v>#REF!</v>
      </c>
      <c r="P16" s="56" t="e">
        <f>Formato!#REF!</f>
        <v>#REF!</v>
      </c>
      <c r="Q16" s="56" t="e">
        <f>Formato!#REF!</f>
        <v>#REF!</v>
      </c>
      <c r="R16" s="57" t="str">
        <f>Formato!N20</f>
        <v>01/03/2024-04/09/2024</v>
      </c>
      <c r="S16" s="58">
        <f>Formato!O20</f>
        <v>1920623</v>
      </c>
      <c r="T16" s="56">
        <f>Formato!P20</f>
        <v>39600</v>
      </c>
      <c r="U16" s="56">
        <f>Formato!Q20</f>
        <v>19800</v>
      </c>
      <c r="V16" s="56" t="str">
        <f>Formato!R20</f>
        <v>800566425/800595640</v>
      </c>
      <c r="W16" s="58">
        <f>Formato!S20</f>
        <v>0</v>
      </c>
      <c r="X16" s="58">
        <f>Formato!T20</f>
        <v>0</v>
      </c>
      <c r="Y16" s="58">
        <f>Formato!U20</f>
        <v>29300</v>
      </c>
      <c r="Z16" s="58">
        <f>Formato!V20</f>
        <v>0</v>
      </c>
      <c r="AA16" s="58">
        <f>Formato!W20</f>
        <v>0</v>
      </c>
      <c r="AB16" s="59">
        <f t="shared" si="0"/>
        <v>0</v>
      </c>
    </row>
    <row r="17" spans="1:28" x14ac:dyDescent="0.2">
      <c r="A17" s="120">
        <f>Formato!A21</f>
        <v>16</v>
      </c>
      <c r="B17" s="120">
        <f>Formato!B21</f>
        <v>5185</v>
      </c>
      <c r="C17" s="120" t="str">
        <f>Formato!C21</f>
        <v>ISV5185</v>
      </c>
      <c r="D17" s="120">
        <f>Formato!D21</f>
        <v>30430</v>
      </c>
      <c r="E17" s="120" t="str">
        <f>Formato!E21</f>
        <v>TRUJILLO SOLORZANO SIXTO AURELIO</v>
      </c>
      <c r="F17" s="120" t="str">
        <f>Formato!F21</f>
        <v xml:space="preserve">CC 16721986 </v>
      </c>
      <c r="G17" s="120">
        <f>Formato!G21</f>
        <v>6600002877</v>
      </c>
      <c r="H17" s="121">
        <f>Formato!H21</f>
        <v>45343</v>
      </c>
      <c r="I17" s="121">
        <f>Formato!I21</f>
        <v>45331</v>
      </c>
      <c r="J17" s="120">
        <f>Formato!J21</f>
        <v>2248450</v>
      </c>
      <c r="K17" s="120">
        <f>Formato!K21</f>
        <v>2248450</v>
      </c>
      <c r="L17" s="120">
        <f>Formato!L21</f>
        <v>307800</v>
      </c>
      <c r="M17" s="120" t="str">
        <f>Formato!M21</f>
        <v>Reclamación tramitada en su totalidad</v>
      </c>
      <c r="N17" s="120" t="e">
        <f>Formato!#REF!</f>
        <v>#REF!</v>
      </c>
      <c r="O17" s="56" t="e">
        <f>VLOOKUP($N17,Hoja1!$C$2:$D$20,2,0)</f>
        <v>#REF!</v>
      </c>
      <c r="P17" s="56" t="e">
        <f>Formato!#REF!</f>
        <v>#REF!</v>
      </c>
      <c r="Q17" s="56" t="e">
        <f>Formato!#REF!</f>
        <v>#REF!</v>
      </c>
      <c r="R17" s="57" t="str">
        <f>Formato!N21</f>
        <v>04/09/2024-12/03/2024</v>
      </c>
      <c r="S17" s="58">
        <f>Formato!O21</f>
        <v>1882430</v>
      </c>
      <c r="T17" s="56">
        <f>Formato!P21</f>
        <v>38813</v>
      </c>
      <c r="U17" s="56">
        <f>Formato!Q21</f>
        <v>19407</v>
      </c>
      <c r="V17" s="56" t="str">
        <f>Formato!R21</f>
        <v>800567773/800595640</v>
      </c>
      <c r="W17" s="58">
        <f>Formato!S21</f>
        <v>0</v>
      </c>
      <c r="X17" s="58">
        <f>Formato!T21</f>
        <v>0</v>
      </c>
      <c r="Y17" s="58">
        <f>Formato!U21</f>
        <v>307800</v>
      </c>
      <c r="Z17" s="58">
        <f>Formato!V21</f>
        <v>0</v>
      </c>
      <c r="AA17" s="58">
        <f>Formato!W21</f>
        <v>0</v>
      </c>
      <c r="AB17" s="59">
        <f t="shared" si="0"/>
        <v>0</v>
      </c>
    </row>
    <row r="18" spans="1:28" x14ac:dyDescent="0.2">
      <c r="A18" s="120">
        <f>Formato!A22</f>
        <v>17</v>
      </c>
      <c r="B18" s="120">
        <f>Formato!B22</f>
        <v>5916</v>
      </c>
      <c r="C18" s="120" t="str">
        <f>Formato!C22</f>
        <v>ISV5916</v>
      </c>
      <c r="D18" s="120">
        <f>Formato!D22</f>
        <v>30434</v>
      </c>
      <c r="E18" s="120" t="str">
        <f>Formato!E22</f>
        <v>SEGURA MUÑOZ LINA MARCELA</v>
      </c>
      <c r="F18" s="120" t="str">
        <f>Formato!F22</f>
        <v xml:space="preserve">CC 1109184677 </v>
      </c>
      <c r="G18" s="120">
        <f>Formato!G22</f>
        <v>6600003699</v>
      </c>
      <c r="H18" s="121">
        <f>Formato!H22</f>
        <v>45345</v>
      </c>
      <c r="I18" s="121">
        <f>Formato!I22</f>
        <v>45339</v>
      </c>
      <c r="J18" s="120">
        <f>Formato!J22</f>
        <v>957760</v>
      </c>
      <c r="K18" s="120">
        <f>Formato!K22</f>
        <v>957760</v>
      </c>
      <c r="L18" s="120">
        <f>Formato!L22</f>
        <v>139400</v>
      </c>
      <c r="M18" s="120" t="str">
        <f>Formato!M22</f>
        <v>Reclamación tramitada en su totalidad</v>
      </c>
      <c r="N18" s="120" t="e">
        <f>Formato!#REF!</f>
        <v>#REF!</v>
      </c>
      <c r="O18" s="56" t="e">
        <f>VLOOKUP($N18,Hoja1!$C$2:$D$20,2,0)</f>
        <v>#REF!</v>
      </c>
      <c r="P18" s="56" t="e">
        <f>Formato!#REF!</f>
        <v>#REF!</v>
      </c>
      <c r="Q18" s="56" t="e">
        <f>Formato!#REF!</f>
        <v>#REF!</v>
      </c>
      <c r="R18" s="57" t="str">
        <f>Formato!N22</f>
        <v>04/09/2024-12/03/2024</v>
      </c>
      <c r="S18" s="58">
        <f>Formato!O22</f>
        <v>929027</v>
      </c>
      <c r="T18" s="56">
        <f>Formato!P22</f>
        <v>19155</v>
      </c>
      <c r="U18" s="56">
        <f>Formato!Q22</f>
        <v>9578</v>
      </c>
      <c r="V18" s="56" t="str">
        <f>Formato!R22</f>
        <v>800568092/800595439</v>
      </c>
      <c r="W18" s="58">
        <f>Formato!S22</f>
        <v>0</v>
      </c>
      <c r="X18" s="58">
        <f>Formato!T22</f>
        <v>0</v>
      </c>
      <c r="Y18" s="58">
        <f>Formato!U22</f>
        <v>0</v>
      </c>
      <c r="Z18" s="58">
        <f>Formato!V22</f>
        <v>0</v>
      </c>
      <c r="AA18" s="58">
        <f>Formato!W22</f>
        <v>0</v>
      </c>
      <c r="AB18" s="59">
        <f t="shared" si="0"/>
        <v>0</v>
      </c>
    </row>
    <row r="19" spans="1:28" x14ac:dyDescent="0.2">
      <c r="A19" s="120">
        <f>Formato!A23</f>
        <v>18</v>
      </c>
      <c r="B19" s="120">
        <f>Formato!B23</f>
        <v>6472</v>
      </c>
      <c r="C19" s="120" t="str">
        <f>Formato!C23</f>
        <v>ISV6472</v>
      </c>
      <c r="D19" s="120">
        <f>Formato!D23</f>
        <v>35169</v>
      </c>
      <c r="E19" s="120" t="str">
        <f>Formato!E23</f>
        <v>CERON MEDINA FIDELINA</v>
      </c>
      <c r="F19" s="120" t="str">
        <f>Formato!F23</f>
        <v xml:space="preserve">CC 1060102454 </v>
      </c>
      <c r="G19" s="120">
        <f>Formato!G23</f>
        <v>4200011070</v>
      </c>
      <c r="H19" s="121">
        <f>Formato!H23</f>
        <v>45351</v>
      </c>
      <c r="I19" s="121">
        <f>Formato!I23</f>
        <v>45343</v>
      </c>
      <c r="J19" s="120">
        <f>Formato!J23</f>
        <v>401373</v>
      </c>
      <c r="K19" s="120">
        <f>Formato!K23</f>
        <v>401373</v>
      </c>
      <c r="L19" s="120">
        <f>Formato!L23</f>
        <v>148700</v>
      </c>
      <c r="M19" s="120" t="str">
        <f>Formato!M23</f>
        <v>Reclamación tramitada en su totalidad</v>
      </c>
      <c r="N19" s="120" t="e">
        <f>Formato!#REF!</f>
        <v>#REF!</v>
      </c>
      <c r="O19" s="56" t="e">
        <f>VLOOKUP($N19,Hoja1!$C$2:$D$20,2,0)</f>
        <v>#REF!</v>
      </c>
      <c r="P19" s="56" t="e">
        <f>Formato!#REF!</f>
        <v>#REF!</v>
      </c>
      <c r="Q19" s="56" t="e">
        <f>Formato!#REF!</f>
        <v>#REF!</v>
      </c>
      <c r="R19" s="57" t="str">
        <f>Formato!N23</f>
        <v>04/09/2024-09/05/2024</v>
      </c>
      <c r="S19" s="58">
        <f>Formato!O23</f>
        <v>389332</v>
      </c>
      <c r="T19" s="56">
        <f>Formato!P23</f>
        <v>8027</v>
      </c>
      <c r="U19" s="56">
        <f>Formato!Q23</f>
        <v>4014</v>
      </c>
      <c r="V19" s="56" t="str">
        <f>Formato!R23</f>
        <v>800576829/800595640</v>
      </c>
      <c r="W19" s="58">
        <f>Formato!S23</f>
        <v>0</v>
      </c>
      <c r="X19" s="58">
        <f>Formato!T23</f>
        <v>0</v>
      </c>
      <c r="Y19" s="58">
        <f>Formato!U23</f>
        <v>0</v>
      </c>
      <c r="Z19" s="58">
        <f>Formato!V23</f>
        <v>0</v>
      </c>
      <c r="AA19" s="58">
        <f>Formato!W23</f>
        <v>0</v>
      </c>
      <c r="AB19" s="59">
        <f t="shared" si="0"/>
        <v>0</v>
      </c>
    </row>
    <row r="20" spans="1:28" x14ac:dyDescent="0.2">
      <c r="A20" s="120">
        <f>Formato!A24</f>
        <v>19</v>
      </c>
      <c r="B20" s="120">
        <f>Formato!B24</f>
        <v>7539</v>
      </c>
      <c r="C20" s="120" t="str">
        <f>Formato!C24</f>
        <v>ISV7539</v>
      </c>
      <c r="D20" s="120">
        <f>Formato!D24</f>
        <v>35195</v>
      </c>
      <c r="E20" s="120" t="str">
        <f>Formato!E24</f>
        <v>TORRES VELASCO ROBINSON ANDRES</v>
      </c>
      <c r="F20" s="120" t="str">
        <f>Formato!F24</f>
        <v xml:space="preserve">CC 1061532647 </v>
      </c>
      <c r="G20" s="120">
        <f>Formato!G24</f>
        <v>4200017488</v>
      </c>
      <c r="H20" s="121">
        <f>Formato!H24</f>
        <v>45363</v>
      </c>
      <c r="I20" s="121">
        <f>Formato!I24</f>
        <v>45355</v>
      </c>
      <c r="J20" s="120">
        <f>Formato!J24</f>
        <v>12384213</v>
      </c>
      <c r="K20" s="120">
        <f>Formato!K24</f>
        <v>12384213</v>
      </c>
      <c r="L20" s="120">
        <f>Formato!L24</f>
        <v>3245309</v>
      </c>
      <c r="M20" s="120" t="str">
        <f>Formato!M24</f>
        <v>Reclamación tramitada en su totalidad</v>
      </c>
      <c r="N20" s="120" t="e">
        <f>Formato!#REF!</f>
        <v>#REF!</v>
      </c>
      <c r="O20" s="56" t="e">
        <f>VLOOKUP($N20,Hoja1!$C$2:$D$20,2,0)</f>
        <v>#REF!</v>
      </c>
      <c r="P20" s="56" t="e">
        <f>Formato!#REF!</f>
        <v>#REF!</v>
      </c>
      <c r="Q20" s="56" t="e">
        <f>Formato!#REF!</f>
        <v>#REF!</v>
      </c>
      <c r="R20" s="57" t="str">
        <f>Formato!N24</f>
        <v>04/09/2024-22/03/2024</v>
      </c>
      <c r="S20" s="58">
        <f>Formato!O24</f>
        <v>11125484</v>
      </c>
      <c r="T20" s="56">
        <f>Formato!P24</f>
        <v>229391</v>
      </c>
      <c r="U20" s="56">
        <f>Formato!Q24</f>
        <v>114696</v>
      </c>
      <c r="V20" s="56" t="str">
        <f>Formato!R24</f>
        <v>800570300/800595439</v>
      </c>
      <c r="W20" s="58">
        <f>Formato!S24</f>
        <v>0</v>
      </c>
      <c r="X20" s="58">
        <f>Formato!T24</f>
        <v>0</v>
      </c>
      <c r="Y20" s="58">
        <f>Formato!U24</f>
        <v>914642</v>
      </c>
      <c r="Z20" s="58">
        <f>Formato!V24</f>
        <v>0</v>
      </c>
      <c r="AA20" s="58">
        <f>Formato!W24</f>
        <v>0</v>
      </c>
      <c r="AB20" s="59">
        <f t="shared" si="0"/>
        <v>0</v>
      </c>
    </row>
    <row r="21" spans="1:28" x14ac:dyDescent="0.2">
      <c r="A21" s="120">
        <f>Formato!A25</f>
        <v>20</v>
      </c>
      <c r="B21" s="120">
        <f>Formato!B25</f>
        <v>8756</v>
      </c>
      <c r="C21" s="120" t="str">
        <f>Formato!C25</f>
        <v>ISV8756</v>
      </c>
      <c r="D21" s="120">
        <f>Formato!D25</f>
        <v>30625</v>
      </c>
      <c r="E21" s="120" t="str">
        <f>Formato!E25</f>
        <v>LUIS CARLOS  CORDOBA CASTRO</v>
      </c>
      <c r="F21" s="120" t="str">
        <f>Formato!F25</f>
        <v xml:space="preserve">CC 1130647275 </v>
      </c>
      <c r="G21" s="120">
        <f>Formato!G25</f>
        <v>4300002351</v>
      </c>
      <c r="H21" s="121">
        <f>Formato!H25</f>
        <v>45377</v>
      </c>
      <c r="I21" s="121">
        <f>Formato!I25</f>
        <v>45356</v>
      </c>
      <c r="J21" s="120">
        <f>Formato!J25</f>
        <v>13462721</v>
      </c>
      <c r="K21" s="120">
        <f>Formato!K25</f>
        <v>13462721</v>
      </c>
      <c r="L21" s="120">
        <f>Formato!L25</f>
        <v>9124560</v>
      </c>
      <c r="M21" s="120" t="str">
        <f>Formato!M25</f>
        <v>Reclamación tramitada en su totalidad</v>
      </c>
      <c r="N21" s="120" t="e">
        <f>Formato!#REF!</f>
        <v>#REF!</v>
      </c>
      <c r="O21" s="56" t="e">
        <f>VLOOKUP($N21,Hoja1!$C$2:$D$20,2,0)</f>
        <v>#REF!</v>
      </c>
      <c r="P21" s="56" t="e">
        <f>Formato!#REF!</f>
        <v>#REF!</v>
      </c>
      <c r="Q21" s="56" t="e">
        <f>Formato!#REF!</f>
        <v>#REF!</v>
      </c>
      <c r="R21" s="57" t="str">
        <f>Formato!N25</f>
        <v>04/09/2024-12/04/2024</v>
      </c>
      <c r="S21" s="58">
        <f>Formato!O25</f>
        <v>10846134</v>
      </c>
      <c r="T21" s="56">
        <f>Formato!P25</f>
        <v>223631</v>
      </c>
      <c r="U21" s="56">
        <f>Formato!Q25</f>
        <v>111816</v>
      </c>
      <c r="V21" s="56" t="str">
        <f>Formato!R25</f>
        <v>800573141/800595439</v>
      </c>
      <c r="W21" s="58">
        <f>Formato!S25</f>
        <v>0</v>
      </c>
      <c r="X21" s="58">
        <f>Formato!T25</f>
        <v>0</v>
      </c>
      <c r="Y21" s="58">
        <f>Formato!U25</f>
        <v>2281140</v>
      </c>
      <c r="Z21" s="58">
        <f>Formato!V25</f>
        <v>0</v>
      </c>
      <c r="AA21" s="58">
        <f>Formato!W25</f>
        <v>0</v>
      </c>
      <c r="AB21" s="59">
        <f t="shared" si="0"/>
        <v>0</v>
      </c>
    </row>
    <row r="22" spans="1:28" x14ac:dyDescent="0.2">
      <c r="A22" s="120">
        <f>Formato!A26</f>
        <v>21</v>
      </c>
      <c r="B22" s="120">
        <f>Formato!B26</f>
        <v>8411</v>
      </c>
      <c r="C22" s="120" t="str">
        <f>Formato!C26</f>
        <v>ISV8411</v>
      </c>
      <c r="D22" s="120">
        <f>Formato!D26</f>
        <v>30153</v>
      </c>
      <c r="E22" s="120" t="str">
        <f>Formato!E26</f>
        <v>AGUILAR BALANTA BENJAMIN</v>
      </c>
      <c r="F22" s="120" t="str">
        <f>Formato!F26</f>
        <v xml:space="preserve">CC 4661696 </v>
      </c>
      <c r="G22" s="120">
        <f>Formato!G26</f>
        <v>4360002613</v>
      </c>
      <c r="H22" s="121">
        <f>Formato!H26</f>
        <v>45371</v>
      </c>
      <c r="I22" s="121">
        <f>Formato!I26</f>
        <v>45344</v>
      </c>
      <c r="J22" s="120">
        <f>Formato!J26</f>
        <v>12384213</v>
      </c>
      <c r="K22" s="120">
        <f>Formato!K26</f>
        <v>12384213</v>
      </c>
      <c r="L22" s="120">
        <f>Formato!L26</f>
        <v>5508750</v>
      </c>
      <c r="M22" s="120" t="str">
        <f>Formato!M26</f>
        <v>Reclamación tramitada en su totalidad</v>
      </c>
      <c r="N22" s="120" t="e">
        <f>Formato!#REF!</f>
        <v>#REF!</v>
      </c>
      <c r="O22" s="56" t="e">
        <f>VLOOKUP($N22,Hoja1!$C$2:$D$20,2,0)</f>
        <v>#REF!</v>
      </c>
      <c r="P22" s="56" t="e">
        <f>Formato!#REF!</f>
        <v>#REF!</v>
      </c>
      <c r="Q22" s="56" t="e">
        <f>Formato!#REF!</f>
        <v>#REF!</v>
      </c>
      <c r="R22" s="57" t="str">
        <f>Formato!N26</f>
        <v>04/09/2024-05/04/2024</v>
      </c>
      <c r="S22" s="58">
        <f>Formato!O26</f>
        <v>10231524</v>
      </c>
      <c r="T22" s="56">
        <f>Formato!P26</f>
        <v>210959</v>
      </c>
      <c r="U22" s="56">
        <f>Formato!Q26</f>
        <v>105480</v>
      </c>
      <c r="V22" s="56" t="str">
        <f>Formato!R26</f>
        <v>800572189/800595640</v>
      </c>
      <c r="W22" s="58">
        <f>Formato!S26</f>
        <v>0</v>
      </c>
      <c r="X22" s="58">
        <f>Formato!T26</f>
        <v>0</v>
      </c>
      <c r="Y22" s="58">
        <f>Formato!U26</f>
        <v>1836250</v>
      </c>
      <c r="Z22" s="58">
        <f>Formato!V26</f>
        <v>0</v>
      </c>
      <c r="AA22" s="58">
        <f>Formato!W26</f>
        <v>0</v>
      </c>
      <c r="AB22" s="59">
        <f t="shared" si="0"/>
        <v>0</v>
      </c>
    </row>
    <row r="23" spans="1:28" x14ac:dyDescent="0.2">
      <c r="A23" s="120">
        <f>Formato!A27</f>
        <v>22</v>
      </c>
      <c r="B23" s="120">
        <f>Formato!B27</f>
        <v>11023</v>
      </c>
      <c r="C23" s="120" t="str">
        <f>Formato!C27</f>
        <v>ISV11023</v>
      </c>
      <c r="D23" s="120">
        <f>Formato!D27</f>
        <v>35257</v>
      </c>
      <c r="E23" s="120" t="str">
        <f>Formato!E27</f>
        <v>TROCHEZ PECHENE  CESAR WILMAN</v>
      </c>
      <c r="F23" s="120" t="str">
        <f>Formato!F27</f>
        <v xml:space="preserve">CC 1006537145 </v>
      </c>
      <c r="G23" s="120">
        <f>Formato!G27</f>
        <v>4200025955</v>
      </c>
      <c r="H23" s="121">
        <f>Formato!H27</f>
        <v>45394</v>
      </c>
      <c r="I23" s="121">
        <f>Formato!I27</f>
        <v>45377</v>
      </c>
      <c r="J23" s="120">
        <f>Formato!J27</f>
        <v>10957593</v>
      </c>
      <c r="K23" s="120">
        <f>Formato!K27</f>
        <v>10957593</v>
      </c>
      <c r="L23" s="120">
        <f>Formato!L27</f>
        <v>2931800</v>
      </c>
      <c r="M23" s="120" t="str">
        <f>Formato!M27</f>
        <v>Reclamación tramitada en su totalidad</v>
      </c>
      <c r="N23" s="120" t="e">
        <f>Formato!#REF!</f>
        <v>#REF!</v>
      </c>
      <c r="O23" s="56" t="e">
        <f>VLOOKUP($N23,Hoja1!$C$2:$D$20,2,0)</f>
        <v>#REF!</v>
      </c>
      <c r="P23" s="56" t="e">
        <f>Formato!#REF!</f>
        <v>#REF!</v>
      </c>
      <c r="Q23" s="56" t="e">
        <f>Formato!#REF!</f>
        <v>#REF!</v>
      </c>
      <c r="R23" s="57" t="str">
        <f>Formato!N27</f>
        <v>04/09/2024-29/04/2024</v>
      </c>
      <c r="S23" s="58">
        <f>Formato!O27</f>
        <v>9790106</v>
      </c>
      <c r="T23" s="56">
        <f>Formato!P27</f>
        <v>201858</v>
      </c>
      <c r="U23" s="56">
        <f>Formato!Q27</f>
        <v>100929</v>
      </c>
      <c r="V23" s="56" t="str">
        <f>Formato!R27</f>
        <v>800575461/800595439</v>
      </c>
      <c r="W23" s="58">
        <f>Formato!S27</f>
        <v>0</v>
      </c>
      <c r="X23" s="58">
        <f>Formato!T27</f>
        <v>0</v>
      </c>
      <c r="Y23" s="58">
        <f>Formato!U27</f>
        <v>864700</v>
      </c>
      <c r="Z23" s="58">
        <f>Formato!V27</f>
        <v>0</v>
      </c>
      <c r="AA23" s="58">
        <f>Formato!W27</f>
        <v>0</v>
      </c>
      <c r="AB23" s="59">
        <f t="shared" si="0"/>
        <v>0</v>
      </c>
    </row>
    <row r="24" spans="1:28" x14ac:dyDescent="0.2">
      <c r="A24" s="120">
        <f>Formato!A28</f>
        <v>23</v>
      </c>
      <c r="B24" s="120">
        <f>Formato!B28</f>
        <v>10704</v>
      </c>
      <c r="C24" s="120" t="str">
        <f>Formato!C28</f>
        <v>ISV10704</v>
      </c>
      <c r="D24" s="120">
        <f>Formato!D28</f>
        <v>401023</v>
      </c>
      <c r="E24" s="120" t="str">
        <f>Formato!E28</f>
        <v>SANCHEZ BONILLA JORGE</v>
      </c>
      <c r="F24" s="120" t="str">
        <f>Formato!F28</f>
        <v xml:space="preserve">CC 1151964089 </v>
      </c>
      <c r="G24" s="120">
        <f>Formato!G28</f>
        <v>3600020710</v>
      </c>
      <c r="H24" s="121">
        <f>Formato!H28</f>
        <v>45387</v>
      </c>
      <c r="I24" s="121">
        <f>Formato!I28</f>
        <v>45378</v>
      </c>
      <c r="J24" s="120">
        <f>Formato!J28</f>
        <v>8078280</v>
      </c>
      <c r="K24" s="120">
        <f>Formato!K28</f>
        <v>8078280</v>
      </c>
      <c r="L24" s="120">
        <f>Formato!L28</f>
        <v>2417000</v>
      </c>
      <c r="M24" s="120" t="str">
        <f>Formato!M28</f>
        <v>Reclamación tramitada en su totalidad</v>
      </c>
      <c r="N24" s="120" t="e">
        <f>Formato!#REF!</f>
        <v>#REF!</v>
      </c>
      <c r="O24" s="56" t="e">
        <f>VLOOKUP($N24,Hoja1!$C$2:$D$20,2,0)</f>
        <v>#REF!</v>
      </c>
      <c r="P24" s="56" t="e">
        <f>Formato!#REF!</f>
        <v>#REF!</v>
      </c>
      <c r="Q24" s="56" t="e">
        <f>Formato!#REF!</f>
        <v>#REF!</v>
      </c>
      <c r="R24" s="57" t="str">
        <f>Formato!N28</f>
        <v>04/09/2024-19/04/2024</v>
      </c>
      <c r="S24" s="58">
        <f>Formato!O28</f>
        <v>7682283</v>
      </c>
      <c r="T24" s="56">
        <f>Formato!P28</f>
        <v>158398</v>
      </c>
      <c r="U24" s="56">
        <f>Formato!Q28</f>
        <v>79199</v>
      </c>
      <c r="V24" s="56" t="str">
        <f>Formato!R28</f>
        <v>800574054/800595640</v>
      </c>
      <c r="W24" s="58">
        <f>Formato!S28</f>
        <v>0</v>
      </c>
      <c r="X24" s="58">
        <f>Formato!T28</f>
        <v>0</v>
      </c>
      <c r="Y24" s="58">
        <f>Formato!U28</f>
        <v>158400</v>
      </c>
      <c r="Z24" s="58">
        <f>Formato!V28</f>
        <v>0</v>
      </c>
      <c r="AA24" s="58">
        <f>Formato!W28</f>
        <v>0</v>
      </c>
      <c r="AB24" s="59">
        <f t="shared" si="0"/>
        <v>0</v>
      </c>
    </row>
    <row r="25" spans="1:28" x14ac:dyDescent="0.2">
      <c r="A25" s="120">
        <f>Formato!A29</f>
        <v>24</v>
      </c>
      <c r="B25" s="120">
        <f>Formato!B29</f>
        <v>22869</v>
      </c>
      <c r="C25" s="120" t="str">
        <f>Formato!C29</f>
        <v>ISV22869</v>
      </c>
      <c r="D25" s="120">
        <f>Formato!D29</f>
        <v>33299</v>
      </c>
      <c r="E25" s="120" t="str">
        <f>Formato!E29</f>
        <v>CARDONA MENDEZ MARIA ESNITH</v>
      </c>
      <c r="F25" s="120" t="str">
        <f>Formato!F29</f>
        <v xml:space="preserve">CC 38554370 </v>
      </c>
      <c r="G25" s="120">
        <f>Formato!G29</f>
        <v>7000016738</v>
      </c>
      <c r="H25" s="121">
        <f>Formato!H29</f>
        <v>45482</v>
      </c>
      <c r="I25" s="121">
        <f>Formato!I29</f>
        <v>45476</v>
      </c>
      <c r="J25" s="120">
        <f>Formato!J29</f>
        <v>60314</v>
      </c>
      <c r="K25" s="120">
        <f>Formato!K29</f>
        <v>60314</v>
      </c>
      <c r="L25" s="120">
        <f>Formato!L29</f>
        <v>60314</v>
      </c>
      <c r="M25" s="120" t="str">
        <f>Formato!M29</f>
        <v>Reclamación tramitada en su totalidad</v>
      </c>
      <c r="N25" s="120" t="e">
        <f>Formato!#REF!</f>
        <v>#REF!</v>
      </c>
      <c r="O25" s="56" t="e">
        <f>VLOOKUP($N25,Hoja1!$C$2:$D$20,2,0)</f>
        <v>#REF!</v>
      </c>
      <c r="P25" s="56" t="e">
        <f>Formato!#REF!</f>
        <v>#REF!</v>
      </c>
      <c r="Q25" s="56" t="e">
        <f>Formato!#REF!</f>
        <v>#REF!</v>
      </c>
      <c r="R25" s="57">
        <f>Formato!N29</f>
        <v>45497</v>
      </c>
      <c r="S25" s="58">
        <f>Formato!O29</f>
        <v>58505</v>
      </c>
      <c r="T25" s="56">
        <f>Formato!P29</f>
        <v>1206</v>
      </c>
      <c r="U25" s="56">
        <f>Formato!Q29</f>
        <v>603</v>
      </c>
      <c r="V25" s="56">
        <f>Formato!R29</f>
        <v>800588964</v>
      </c>
      <c r="W25" s="58">
        <f>Formato!S29</f>
        <v>0</v>
      </c>
      <c r="X25" s="58">
        <f>Formato!T29</f>
        <v>0</v>
      </c>
      <c r="Y25" s="58">
        <f>Formato!U29</f>
        <v>0</v>
      </c>
      <c r="Z25" s="58">
        <f>Formato!V29</f>
        <v>0</v>
      </c>
      <c r="AA25" s="58">
        <f>Formato!W29</f>
        <v>0</v>
      </c>
      <c r="AB25" s="59">
        <f t="shared" si="0"/>
        <v>0</v>
      </c>
    </row>
    <row r="26" spans="1:28" x14ac:dyDescent="0.2">
      <c r="A26" s="120">
        <f>Formato!A30</f>
        <v>25</v>
      </c>
      <c r="B26" s="120">
        <f>Formato!B30</f>
        <v>23542</v>
      </c>
      <c r="C26" s="120" t="str">
        <f>Formato!C30</f>
        <v>ISV23542</v>
      </c>
      <c r="D26" s="120">
        <f>Formato!D30</f>
        <v>30671</v>
      </c>
      <c r="E26" s="120" t="str">
        <f>Formato!E30</f>
        <v>NARVAEZ ALVAREZ GUSTAVO</v>
      </c>
      <c r="F26" s="120" t="str">
        <f>Formato!F30</f>
        <v xml:space="preserve">CC 72162466 </v>
      </c>
      <c r="G26" s="120">
        <f>Formato!G30</f>
        <v>4300003655</v>
      </c>
      <c r="H26" s="121">
        <f>Formato!H30</f>
        <v>45484</v>
      </c>
      <c r="I26" s="121">
        <f>Formato!I30</f>
        <v>45477</v>
      </c>
      <c r="J26" s="120">
        <f>Formato!J30</f>
        <v>58250</v>
      </c>
      <c r="K26" s="120">
        <f>Formato!K30</f>
        <v>58250</v>
      </c>
      <c r="L26" s="120">
        <f>Formato!L30</f>
        <v>58250</v>
      </c>
      <c r="M26" s="120" t="str">
        <f>Formato!M30</f>
        <v>Reclamación tramitada en su totalidad</v>
      </c>
      <c r="N26" s="120" t="e">
        <f>Formato!#REF!</f>
        <v>#REF!</v>
      </c>
      <c r="O26" s="56" t="e">
        <f>VLOOKUP($N26,Hoja1!$C$2:$D$20,2,0)</f>
        <v>#REF!</v>
      </c>
      <c r="P26" s="56" t="e">
        <f>Formato!#REF!</f>
        <v>#REF!</v>
      </c>
      <c r="Q26" s="56" t="e">
        <f>Formato!#REF!</f>
        <v>#REF!</v>
      </c>
      <c r="R26" s="57">
        <f>Formato!N30</f>
        <v>45499</v>
      </c>
      <c r="S26" s="58">
        <f>Formato!O30</f>
        <v>56502</v>
      </c>
      <c r="T26" s="56">
        <f>Formato!P30</f>
        <v>1165</v>
      </c>
      <c r="U26" s="56">
        <f>Formato!Q30</f>
        <v>583</v>
      </c>
      <c r="V26" s="56">
        <f>Formato!R30</f>
        <v>800589581</v>
      </c>
      <c r="W26" s="58">
        <f>Formato!S30</f>
        <v>0</v>
      </c>
      <c r="X26" s="58">
        <f>Formato!T30</f>
        <v>0</v>
      </c>
      <c r="Y26" s="58">
        <f>Formato!U30</f>
        <v>0</v>
      </c>
      <c r="Z26" s="58">
        <f>Formato!V30</f>
        <v>0</v>
      </c>
      <c r="AA26" s="58">
        <f>Formato!W30</f>
        <v>0</v>
      </c>
      <c r="AB26" s="59">
        <f t="shared" si="0"/>
        <v>0</v>
      </c>
    </row>
    <row r="27" spans="1:28" x14ac:dyDescent="0.2">
      <c r="A27" s="120">
        <f>Formato!A31</f>
        <v>26</v>
      </c>
      <c r="B27" s="120">
        <f>Formato!B31</f>
        <v>22953</v>
      </c>
      <c r="C27" s="120" t="str">
        <f>Formato!C31</f>
        <v>ISV22953</v>
      </c>
      <c r="D27" s="120">
        <f>Formato!D31</f>
        <v>30671</v>
      </c>
      <c r="E27" s="120" t="str">
        <f>Formato!E31</f>
        <v>NARVAEZ ALVAREZ GUSTAVO</v>
      </c>
      <c r="F27" s="120" t="str">
        <f>Formato!F31</f>
        <v xml:space="preserve">CC 72162466 </v>
      </c>
      <c r="G27" s="120">
        <f>Formato!G31</f>
        <v>4300003655</v>
      </c>
      <c r="H27" s="121">
        <f>Formato!H31</f>
        <v>45482</v>
      </c>
      <c r="I27" s="121">
        <f>Formato!I31</f>
        <v>45477</v>
      </c>
      <c r="J27" s="120">
        <f>Formato!J31</f>
        <v>165200</v>
      </c>
      <c r="K27" s="120">
        <f>Formato!K31</f>
        <v>165200</v>
      </c>
      <c r="L27" s="120">
        <f>Formato!L31</f>
        <v>165200</v>
      </c>
      <c r="M27" s="120" t="str">
        <f>Formato!M31</f>
        <v>Reclamación tramitada en su totalidad</v>
      </c>
      <c r="N27" s="120" t="e">
        <f>Formato!#REF!</f>
        <v>#REF!</v>
      </c>
      <c r="O27" s="56" t="e">
        <f>VLOOKUP($N27,Hoja1!$C$2:$D$20,2,0)</f>
        <v>#REF!</v>
      </c>
      <c r="P27" s="56" t="e">
        <f>Formato!#REF!</f>
        <v>#REF!</v>
      </c>
      <c r="Q27" s="56" t="e">
        <f>Formato!#REF!</f>
        <v>#REF!</v>
      </c>
      <c r="R27" s="57">
        <f>Formato!N31</f>
        <v>45497</v>
      </c>
      <c r="S27" s="58">
        <f>Formato!O31</f>
        <v>160244</v>
      </c>
      <c r="T27" s="56">
        <f>Formato!P31</f>
        <v>3304</v>
      </c>
      <c r="U27" s="56">
        <f>Formato!Q31</f>
        <v>1652</v>
      </c>
      <c r="V27" s="56">
        <f>Formato!R31</f>
        <v>800588964</v>
      </c>
      <c r="W27" s="58">
        <f>Formato!S31</f>
        <v>0</v>
      </c>
      <c r="X27" s="58">
        <f>Formato!T31</f>
        <v>0</v>
      </c>
      <c r="Y27" s="58">
        <f>Formato!U31</f>
        <v>0</v>
      </c>
      <c r="Z27" s="58">
        <f>Formato!V31</f>
        <v>0</v>
      </c>
      <c r="AA27" s="58">
        <f>Formato!W31</f>
        <v>0</v>
      </c>
      <c r="AB27" s="59">
        <f t="shared" si="0"/>
        <v>0</v>
      </c>
    </row>
    <row r="28" spans="1:28" x14ac:dyDescent="0.2">
      <c r="A28" s="120">
        <f>Formato!A32</f>
        <v>27</v>
      </c>
      <c r="B28" s="120">
        <f>Formato!B32</f>
        <v>23402</v>
      </c>
      <c r="C28" s="120" t="str">
        <f>Formato!C32</f>
        <v>ISV23402</v>
      </c>
      <c r="D28" s="120">
        <f>Formato!D32</f>
        <v>32658</v>
      </c>
      <c r="E28" s="120" t="str">
        <f>Formato!E32</f>
        <v>PINZON CARDONA HECTOR</v>
      </c>
      <c r="F28" s="120" t="str">
        <f>Formato!F32</f>
        <v xml:space="preserve">CC 7537332 </v>
      </c>
      <c r="G28" s="120">
        <f>Formato!G32</f>
        <v>3000011332</v>
      </c>
      <c r="H28" s="121">
        <f>Formato!H32</f>
        <v>45483</v>
      </c>
      <c r="I28" s="121">
        <f>Formato!I32</f>
        <v>45481</v>
      </c>
      <c r="J28" s="120">
        <f>Formato!J32</f>
        <v>90400</v>
      </c>
      <c r="K28" s="120">
        <f>Formato!K32</f>
        <v>90400</v>
      </c>
      <c r="L28" s="120">
        <f>Formato!L32</f>
        <v>90400</v>
      </c>
      <c r="M28" s="120" t="str">
        <f>Formato!M32</f>
        <v>Reclamación tramitada en su totalidad</v>
      </c>
      <c r="N28" s="120" t="e">
        <f>Formato!#REF!</f>
        <v>#REF!</v>
      </c>
      <c r="O28" s="56" t="e">
        <f>VLOOKUP($N28,Hoja1!$C$2:$D$20,2,0)</f>
        <v>#REF!</v>
      </c>
      <c r="P28" s="56" t="e">
        <f>Formato!#REF!</f>
        <v>#REF!</v>
      </c>
      <c r="Q28" s="56" t="e">
        <f>Formato!#REF!</f>
        <v>#REF!</v>
      </c>
      <c r="R28" s="57">
        <f>Formato!N32</f>
        <v>45497</v>
      </c>
      <c r="S28" s="58">
        <f>Formato!O32</f>
        <v>87688</v>
      </c>
      <c r="T28" s="56">
        <f>Formato!P32</f>
        <v>1808</v>
      </c>
      <c r="U28" s="56">
        <f>Formato!Q32</f>
        <v>904</v>
      </c>
      <c r="V28" s="56">
        <f>Formato!R32</f>
        <v>800588964</v>
      </c>
      <c r="W28" s="58">
        <f>Formato!S32</f>
        <v>0</v>
      </c>
      <c r="X28" s="58">
        <f>Formato!T32</f>
        <v>0</v>
      </c>
      <c r="Y28" s="58">
        <f>Formato!U32</f>
        <v>0</v>
      </c>
      <c r="Z28" s="58">
        <f>Formato!V32</f>
        <v>0</v>
      </c>
      <c r="AA28" s="58">
        <f>Formato!W32</f>
        <v>0</v>
      </c>
      <c r="AB28" s="59">
        <f t="shared" si="0"/>
        <v>0</v>
      </c>
    </row>
    <row r="29" spans="1:28" x14ac:dyDescent="0.2">
      <c r="A29" s="120">
        <f>Formato!A33</f>
        <v>28</v>
      </c>
      <c r="B29" s="120">
        <f>Formato!B33</f>
        <v>23988</v>
      </c>
      <c r="C29" s="120" t="str">
        <f>Formato!C33</f>
        <v>ISV23988</v>
      </c>
      <c r="D29" s="120">
        <f>Formato!D33</f>
        <v>35108</v>
      </c>
      <c r="E29" s="120" t="str">
        <f>Formato!E33</f>
        <v>VASQUEZ VASQUEZ WILLIAM</v>
      </c>
      <c r="F29" s="120" t="str">
        <f>Formato!F33</f>
        <v xml:space="preserve">CC 6138043 </v>
      </c>
      <c r="G29" s="120">
        <f>Formato!G33</f>
        <v>4200020785</v>
      </c>
      <c r="H29" s="121">
        <f>Formato!H33</f>
        <v>45489</v>
      </c>
      <c r="I29" s="121">
        <f>Formato!I33</f>
        <v>45482</v>
      </c>
      <c r="J29" s="120">
        <f>Formato!J33</f>
        <v>49400</v>
      </c>
      <c r="K29" s="120">
        <f>Formato!K33</f>
        <v>49400</v>
      </c>
      <c r="L29" s="120">
        <f>Formato!L33</f>
        <v>49400</v>
      </c>
      <c r="M29" s="120" t="str">
        <f>Formato!M33</f>
        <v>Reclamación tramitada en su totalidad</v>
      </c>
      <c r="N29" s="120" t="e">
        <f>Formato!#REF!</f>
        <v>#REF!</v>
      </c>
      <c r="O29" s="56" t="e">
        <f>VLOOKUP($N29,Hoja1!$C$2:$D$20,2,0)</f>
        <v>#REF!</v>
      </c>
      <c r="P29" s="56" t="e">
        <f>Formato!#REF!</f>
        <v>#REF!</v>
      </c>
      <c r="Q29" s="56" t="e">
        <f>Formato!#REF!</f>
        <v>#REF!</v>
      </c>
      <c r="R29" s="57">
        <f>Formato!N33</f>
        <v>45505</v>
      </c>
      <c r="S29" s="58">
        <f>Formato!O33</f>
        <v>47918</v>
      </c>
      <c r="T29" s="56">
        <f>Formato!P33</f>
        <v>988</v>
      </c>
      <c r="U29" s="56">
        <f>Formato!Q33</f>
        <v>494</v>
      </c>
      <c r="V29" s="56">
        <f>Formato!R33</f>
        <v>800590270</v>
      </c>
      <c r="W29" s="58">
        <f>Formato!S33</f>
        <v>0</v>
      </c>
      <c r="X29" s="58">
        <f>Formato!T33</f>
        <v>0</v>
      </c>
      <c r="Y29" s="58">
        <f>Formato!U33</f>
        <v>0</v>
      </c>
      <c r="Z29" s="58">
        <f>Formato!V33</f>
        <v>0</v>
      </c>
      <c r="AA29" s="58">
        <f>Formato!W33</f>
        <v>0</v>
      </c>
      <c r="AB29" s="59">
        <f t="shared" si="0"/>
        <v>0</v>
      </c>
    </row>
    <row r="30" spans="1:28" x14ac:dyDescent="0.2">
      <c r="A30" s="120">
        <f>Formato!A34</f>
        <v>29</v>
      </c>
      <c r="B30" s="120">
        <f>Formato!B34</f>
        <v>23800</v>
      </c>
      <c r="C30" s="120" t="str">
        <f>Formato!C34</f>
        <v>ISV23800</v>
      </c>
      <c r="D30" s="120">
        <f>Formato!D34</f>
        <v>33358</v>
      </c>
      <c r="E30" s="120" t="str">
        <f>Formato!E34</f>
        <v>LEMOS MANZANO SANTIAGO</v>
      </c>
      <c r="F30" s="120" t="str">
        <f>Formato!F34</f>
        <v xml:space="preserve">TI 1139837411 </v>
      </c>
      <c r="G30" s="120">
        <f>Formato!G34</f>
        <v>7000014108</v>
      </c>
      <c r="H30" s="121">
        <f>Formato!H34</f>
        <v>45485</v>
      </c>
      <c r="I30" s="121">
        <f>Formato!I34</f>
        <v>45483</v>
      </c>
      <c r="J30" s="120">
        <f>Formato!J34</f>
        <v>410224</v>
      </c>
      <c r="K30" s="120">
        <f>Formato!K34</f>
        <v>410224</v>
      </c>
      <c r="L30" s="120">
        <f>Formato!L34</f>
        <v>410224</v>
      </c>
      <c r="M30" s="120" t="str">
        <f>Formato!M34</f>
        <v>Reclamación tramitada en su totalidad</v>
      </c>
      <c r="N30" s="120" t="e">
        <f>Formato!#REF!</f>
        <v>#REF!</v>
      </c>
      <c r="O30" s="56" t="e">
        <f>VLOOKUP($N30,Hoja1!$C$2:$D$20,2,0)</f>
        <v>#REF!</v>
      </c>
      <c r="P30" s="56" t="e">
        <f>Formato!#REF!</f>
        <v>#REF!</v>
      </c>
      <c r="Q30" s="56" t="e">
        <f>Formato!#REF!</f>
        <v>#REF!</v>
      </c>
      <c r="R30" s="57">
        <f>Formato!N34</f>
        <v>45505</v>
      </c>
      <c r="S30" s="58">
        <f>Formato!O34</f>
        <v>397918</v>
      </c>
      <c r="T30" s="56">
        <f>Formato!P34</f>
        <v>8204</v>
      </c>
      <c r="U30" s="56">
        <f>Formato!Q34</f>
        <v>4102</v>
      </c>
      <c r="V30" s="56">
        <f>Formato!R34</f>
        <v>800590026</v>
      </c>
      <c r="W30" s="58">
        <f>Formato!S34</f>
        <v>0</v>
      </c>
      <c r="X30" s="58">
        <f>Formato!T34</f>
        <v>0</v>
      </c>
      <c r="Y30" s="58">
        <f>Formato!U34</f>
        <v>0</v>
      </c>
      <c r="Z30" s="58">
        <f>Formato!V34</f>
        <v>0</v>
      </c>
      <c r="AA30" s="58">
        <f>Formato!W34</f>
        <v>0</v>
      </c>
      <c r="AB30" s="59">
        <f t="shared" si="0"/>
        <v>0</v>
      </c>
    </row>
    <row r="31" spans="1:28" x14ac:dyDescent="0.2">
      <c r="A31" s="120">
        <f>Formato!A35</f>
        <v>30</v>
      </c>
      <c r="B31" s="120">
        <f>Formato!B35</f>
        <v>24166</v>
      </c>
      <c r="C31" s="120" t="str">
        <f>Formato!C35</f>
        <v>ISV24166</v>
      </c>
      <c r="D31" s="120">
        <f>Formato!D35</f>
        <v>33299</v>
      </c>
      <c r="E31" s="120" t="str">
        <f>Formato!E35</f>
        <v>CARDONA MENDEZ MARIA ESNITH</v>
      </c>
      <c r="F31" s="120" t="str">
        <f>Formato!F35</f>
        <v xml:space="preserve">CC 38554370 </v>
      </c>
      <c r="G31" s="120">
        <f>Formato!G35</f>
        <v>7000016738</v>
      </c>
      <c r="H31" s="121">
        <f>Formato!H35</f>
        <v>45489</v>
      </c>
      <c r="I31" s="121">
        <f>Formato!I35</f>
        <v>45484</v>
      </c>
      <c r="J31" s="120">
        <f>Formato!J35</f>
        <v>49400</v>
      </c>
      <c r="K31" s="120">
        <f>Formato!K35</f>
        <v>49400</v>
      </c>
      <c r="L31" s="120">
        <f>Formato!L35</f>
        <v>49400</v>
      </c>
      <c r="M31" s="120" t="str">
        <f>Formato!M35</f>
        <v>Reclamación tramitada en su totalidad</v>
      </c>
      <c r="N31" s="120" t="e">
        <f>Formato!#REF!</f>
        <v>#REF!</v>
      </c>
      <c r="O31" s="56" t="e">
        <f>VLOOKUP($N31,Hoja1!$C$2:$D$20,2,0)</f>
        <v>#REF!</v>
      </c>
      <c r="P31" s="56" t="e">
        <f>Formato!#REF!</f>
        <v>#REF!</v>
      </c>
      <c r="Q31" s="56" t="e">
        <f>Formato!#REF!</f>
        <v>#REF!</v>
      </c>
      <c r="R31" s="57">
        <f>Formato!N35</f>
        <v>45505</v>
      </c>
      <c r="S31" s="58">
        <f>Formato!O35</f>
        <v>47918</v>
      </c>
      <c r="T31" s="56">
        <f>Formato!P35</f>
        <v>988</v>
      </c>
      <c r="U31" s="56">
        <f>Formato!Q35</f>
        <v>494</v>
      </c>
      <c r="V31" s="56">
        <f>Formato!R35</f>
        <v>800590270</v>
      </c>
      <c r="W31" s="58">
        <f>Formato!S35</f>
        <v>0</v>
      </c>
      <c r="X31" s="58">
        <f>Formato!T35</f>
        <v>0</v>
      </c>
      <c r="Y31" s="58">
        <f>Formato!U35</f>
        <v>0</v>
      </c>
      <c r="Z31" s="58">
        <f>Formato!V35</f>
        <v>0</v>
      </c>
      <c r="AA31" s="58">
        <f>Formato!W35</f>
        <v>0</v>
      </c>
      <c r="AB31" s="59">
        <f t="shared" si="0"/>
        <v>0</v>
      </c>
    </row>
    <row r="32" spans="1:28" x14ac:dyDescent="0.2">
      <c r="A32" s="120">
        <f>Formato!A36</f>
        <v>31</v>
      </c>
      <c r="B32" s="120">
        <f>Formato!B36</f>
        <v>25305</v>
      </c>
      <c r="C32" s="120" t="str">
        <f>Formato!C36</f>
        <v>ISV25305</v>
      </c>
      <c r="D32" s="120">
        <f>Formato!D36</f>
        <v>35562</v>
      </c>
      <c r="E32" s="120" t="str">
        <f>Formato!E36</f>
        <v>RODRIGUEZ GOMEZ MARIA DEL CARMEN</v>
      </c>
      <c r="F32" s="120" t="str">
        <f>Formato!F36</f>
        <v xml:space="preserve">CC 29974017 </v>
      </c>
      <c r="G32" s="120">
        <f>Formato!G36</f>
        <v>4200028191</v>
      </c>
      <c r="H32" s="121">
        <f>Formato!H36</f>
        <v>45497</v>
      </c>
      <c r="I32" s="121">
        <f>Formato!I36</f>
        <v>45492</v>
      </c>
      <c r="J32" s="120">
        <f>Formato!J36</f>
        <v>90400</v>
      </c>
      <c r="K32" s="120">
        <f>Formato!K36</f>
        <v>90400</v>
      </c>
      <c r="L32" s="120">
        <f>Formato!L36</f>
        <v>90400</v>
      </c>
      <c r="M32" s="120" t="str">
        <f>Formato!M36</f>
        <v>Reclamación tramitada en su totalidad</v>
      </c>
      <c r="N32" s="120" t="e">
        <f>Formato!#REF!</f>
        <v>#REF!</v>
      </c>
      <c r="O32" s="56" t="e">
        <f>VLOOKUP($N32,Hoja1!$C$2:$D$20,2,0)</f>
        <v>#REF!</v>
      </c>
      <c r="P32" s="56" t="e">
        <f>Formato!#REF!</f>
        <v>#REF!</v>
      </c>
      <c r="Q32" s="56" t="e">
        <f>Formato!#REF!</f>
        <v>#REF!</v>
      </c>
      <c r="R32" s="57">
        <f>Formato!N36</f>
        <v>45499</v>
      </c>
      <c r="S32" s="58">
        <f>Formato!O36</f>
        <v>87688</v>
      </c>
      <c r="T32" s="56">
        <f>Formato!P36</f>
        <v>1808</v>
      </c>
      <c r="U32" s="56">
        <f>Formato!Q36</f>
        <v>904</v>
      </c>
      <c r="V32" s="56">
        <f>Formato!R36</f>
        <v>800589581</v>
      </c>
      <c r="W32" s="58">
        <f>Formato!S36</f>
        <v>0</v>
      </c>
      <c r="X32" s="58">
        <f>Formato!T36</f>
        <v>0</v>
      </c>
      <c r="Y32" s="58">
        <f>Formato!U36</f>
        <v>0</v>
      </c>
      <c r="Z32" s="58">
        <f>Formato!V36</f>
        <v>0</v>
      </c>
      <c r="AA32" s="58">
        <f>Formato!W36</f>
        <v>0</v>
      </c>
      <c r="AB32" s="59">
        <f t="shared" si="0"/>
        <v>0</v>
      </c>
    </row>
    <row r="33" spans="1:28" x14ac:dyDescent="0.2">
      <c r="A33" s="120">
        <f>Formato!A37</f>
        <v>32</v>
      </c>
      <c r="B33" s="120">
        <f>Formato!B37</f>
        <v>28537</v>
      </c>
      <c r="C33" s="120" t="str">
        <f>Formato!C37</f>
        <v>ISV28537</v>
      </c>
      <c r="D33" s="120">
        <f>Formato!D37</f>
        <v>35435</v>
      </c>
      <c r="E33" s="120" t="str">
        <f>Formato!E37</f>
        <v>ZULETA BUENO WINSLEY</v>
      </c>
      <c r="F33" s="120" t="str">
        <f>Formato!F37</f>
        <v xml:space="preserve">CC 94526507 </v>
      </c>
      <c r="G33" s="120">
        <f>Formato!G37</f>
        <v>4200014933</v>
      </c>
      <c r="H33" s="121">
        <f>Formato!H37</f>
        <v>45531</v>
      </c>
      <c r="I33" s="121">
        <f>Formato!I37</f>
        <v>45512</v>
      </c>
      <c r="J33" s="120">
        <f>Formato!J37</f>
        <v>49400</v>
      </c>
      <c r="K33" s="120">
        <f>Formato!K37</f>
        <v>49400</v>
      </c>
      <c r="L33" s="120">
        <f>Formato!L37</f>
        <v>49400</v>
      </c>
      <c r="M33" s="120" t="str">
        <f>Formato!M37</f>
        <v>Reclamación tramitada en su totalidad</v>
      </c>
      <c r="N33" s="120" t="e">
        <f>Formato!#REF!</f>
        <v>#REF!</v>
      </c>
      <c r="O33" s="56" t="e">
        <f>VLOOKUP($N33,Hoja1!$C$2:$D$20,2,0)</f>
        <v>#REF!</v>
      </c>
      <c r="P33" s="56" t="e">
        <f>Formato!#REF!</f>
        <v>#REF!</v>
      </c>
      <c r="Q33" s="56" t="e">
        <f>Formato!#REF!</f>
        <v>#REF!</v>
      </c>
      <c r="R33" s="57">
        <f>Formato!N37</f>
        <v>45540</v>
      </c>
      <c r="S33" s="58">
        <f>Formato!O37</f>
        <v>47918</v>
      </c>
      <c r="T33" s="56">
        <f>Formato!P37</f>
        <v>988</v>
      </c>
      <c r="U33" s="56">
        <f>Formato!Q37</f>
        <v>494</v>
      </c>
      <c r="V33" s="56">
        <f>Formato!R37</f>
        <v>800595842</v>
      </c>
      <c r="W33" s="58">
        <f>Formato!S37</f>
        <v>0</v>
      </c>
      <c r="X33" s="58">
        <f>Formato!T37</f>
        <v>0</v>
      </c>
      <c r="Y33" s="58">
        <f>Formato!U37</f>
        <v>0</v>
      </c>
      <c r="Z33" s="58">
        <f>Formato!V37</f>
        <v>0</v>
      </c>
      <c r="AA33" s="58">
        <f>Formato!W37</f>
        <v>0</v>
      </c>
      <c r="AB33" s="59">
        <f t="shared" si="0"/>
        <v>0</v>
      </c>
    </row>
    <row r="34" spans="1:28" x14ac:dyDescent="0.2">
      <c r="A34" s="120">
        <f>Formato!A38</f>
        <v>33</v>
      </c>
      <c r="B34" s="120">
        <f>Formato!B38</f>
        <v>29419</v>
      </c>
      <c r="C34" s="120" t="str">
        <f>Formato!C38</f>
        <v>ISV29419</v>
      </c>
      <c r="D34" s="120">
        <f>Formato!D38</f>
        <v>35435</v>
      </c>
      <c r="E34" s="120" t="str">
        <f>Formato!E38</f>
        <v>ZULETA BUENO WINSLEY</v>
      </c>
      <c r="F34" s="120" t="str">
        <f>Formato!F38</f>
        <v xml:space="preserve">CC 94526507 </v>
      </c>
      <c r="G34" s="120">
        <f>Formato!G38</f>
        <v>4200014933</v>
      </c>
      <c r="H34" s="121">
        <f>Formato!H38</f>
        <v>45531</v>
      </c>
      <c r="I34" s="121">
        <f>Formato!I38</f>
        <v>45518</v>
      </c>
      <c r="J34" s="120">
        <f>Formato!J38</f>
        <v>71500</v>
      </c>
      <c r="K34" s="120">
        <f>Formato!K38</f>
        <v>71500</v>
      </c>
      <c r="L34" s="120">
        <f>Formato!L38</f>
        <v>71500</v>
      </c>
      <c r="M34" s="120" t="str">
        <f>Formato!M38</f>
        <v>Reclamación tramitada en su totalidad</v>
      </c>
      <c r="N34" s="120" t="e">
        <f>Formato!#REF!</f>
        <v>#REF!</v>
      </c>
      <c r="O34" s="56" t="e">
        <f>VLOOKUP($N34,Hoja1!$C$2:$D$20,2,0)</f>
        <v>#REF!</v>
      </c>
      <c r="P34" s="56" t="e">
        <f>Formato!#REF!</f>
        <v>#REF!</v>
      </c>
      <c r="Q34" s="56" t="e">
        <f>Formato!#REF!</f>
        <v>#REF!</v>
      </c>
      <c r="R34" s="57">
        <f>Formato!N38</f>
        <v>45540</v>
      </c>
      <c r="S34" s="58">
        <f>Formato!O38</f>
        <v>69355</v>
      </c>
      <c r="T34" s="56">
        <f>Formato!P38</f>
        <v>1430</v>
      </c>
      <c r="U34" s="56">
        <f>Formato!Q38</f>
        <v>715</v>
      </c>
      <c r="V34" s="56">
        <f>Formato!R38</f>
        <v>800595842</v>
      </c>
      <c r="W34" s="58">
        <f>Formato!S38</f>
        <v>0</v>
      </c>
      <c r="X34" s="58">
        <f>Formato!T38</f>
        <v>0</v>
      </c>
      <c r="Y34" s="58">
        <f>Formato!U38</f>
        <v>0</v>
      </c>
      <c r="Z34" s="58">
        <f>Formato!V38</f>
        <v>0</v>
      </c>
      <c r="AA34" s="58">
        <f>Formato!W38</f>
        <v>0</v>
      </c>
      <c r="AB34" s="59">
        <f t="shared" si="0"/>
        <v>0</v>
      </c>
    </row>
    <row r="35" spans="1:28" x14ac:dyDescent="0.2">
      <c r="A35" s="120">
        <f>Formato!A39</f>
        <v>34</v>
      </c>
      <c r="B35" s="120">
        <f>Formato!B39</f>
        <v>30461</v>
      </c>
      <c r="C35" s="120" t="str">
        <f>Formato!C39</f>
        <v>ISV30461</v>
      </c>
      <c r="D35" s="120">
        <f>Formato!D39</f>
        <v>35503</v>
      </c>
      <c r="E35" s="120" t="str">
        <f>Formato!E39</f>
        <v>REGINA FERNANDEZ YAISA</v>
      </c>
      <c r="F35" s="120" t="str">
        <f>Formato!F39</f>
        <v xml:space="preserve">CC 1064427041 </v>
      </c>
      <c r="G35" s="120">
        <f>Formato!G39</f>
        <v>4200018175</v>
      </c>
      <c r="H35" s="121">
        <f>Formato!H39</f>
        <v>45531</v>
      </c>
      <c r="I35" s="121">
        <f>Formato!I39</f>
        <v>45520</v>
      </c>
      <c r="J35" s="120">
        <f>Formato!J39</f>
        <v>71500</v>
      </c>
      <c r="K35" s="120">
        <f>Formato!K39</f>
        <v>71500</v>
      </c>
      <c r="L35" s="120">
        <f>Formato!L39</f>
        <v>71500</v>
      </c>
      <c r="M35" s="120" t="str">
        <f>Formato!M39</f>
        <v>Reclamación tramitada en su totalidad</v>
      </c>
      <c r="N35" s="120" t="e">
        <f>Formato!#REF!</f>
        <v>#REF!</v>
      </c>
      <c r="O35" s="56" t="e">
        <f>VLOOKUP($N35,Hoja1!$C$2:$D$20,2,0)</f>
        <v>#REF!</v>
      </c>
      <c r="P35" s="56" t="e">
        <f>Formato!#REF!</f>
        <v>#REF!</v>
      </c>
      <c r="Q35" s="56" t="e">
        <f>Formato!#REF!</f>
        <v>#REF!</v>
      </c>
      <c r="R35" s="57">
        <f>Formato!N39</f>
        <v>45540</v>
      </c>
      <c r="S35" s="58">
        <f>Formato!O39</f>
        <v>69355</v>
      </c>
      <c r="T35" s="56">
        <f>Formato!P39</f>
        <v>1430</v>
      </c>
      <c r="U35" s="56">
        <f>Formato!Q39</f>
        <v>715</v>
      </c>
      <c r="V35" s="56">
        <f>Formato!R39</f>
        <v>800595842</v>
      </c>
      <c r="W35" s="58">
        <f>Formato!S39</f>
        <v>0</v>
      </c>
      <c r="X35" s="58">
        <f>Formato!T39</f>
        <v>0</v>
      </c>
      <c r="Y35" s="58">
        <f>Formato!U39</f>
        <v>0</v>
      </c>
      <c r="Z35" s="58">
        <f>Formato!V39</f>
        <v>0</v>
      </c>
      <c r="AA35" s="58">
        <f>Formato!W39</f>
        <v>0</v>
      </c>
      <c r="AB35" s="59">
        <f t="shared" si="0"/>
        <v>0</v>
      </c>
    </row>
    <row r="36" spans="1:28" x14ac:dyDescent="0.2">
      <c r="A36" s="120">
        <f>Formato!A40</f>
        <v>35</v>
      </c>
      <c r="B36" s="120">
        <f>Formato!B40</f>
        <v>29888</v>
      </c>
      <c r="C36" s="120" t="str">
        <f>Formato!C40</f>
        <v>ISV29888</v>
      </c>
      <c r="D36" s="120">
        <f>Formato!D40</f>
        <v>35684</v>
      </c>
      <c r="E36" s="120" t="str">
        <f>Formato!E40</f>
        <v>ZUÑIGA ANDRADE LILIANA</v>
      </c>
      <c r="F36" s="120" t="str">
        <f>Formato!F40</f>
        <v xml:space="preserve">CC 31989114 </v>
      </c>
      <c r="G36" s="120">
        <f>Formato!G40</f>
        <v>4200017266</v>
      </c>
      <c r="H36" s="121">
        <f>Formato!H40</f>
        <v>45530</v>
      </c>
      <c r="I36" s="121">
        <f>Formato!I40</f>
        <v>45520</v>
      </c>
      <c r="J36" s="120">
        <f>Formato!J40</f>
        <v>606226</v>
      </c>
      <c r="K36" s="120">
        <f>Formato!K40</f>
        <v>606226</v>
      </c>
      <c r="L36" s="120">
        <f>Formato!L40</f>
        <v>606226</v>
      </c>
      <c r="M36" s="120" t="str">
        <f>Formato!M40</f>
        <v>Reclamación tramitada en su totalidad</v>
      </c>
      <c r="N36" s="120" t="e">
        <f>Formato!#REF!</f>
        <v>#REF!</v>
      </c>
      <c r="O36" s="56" t="e">
        <f>VLOOKUP($N36,Hoja1!$C$2:$D$20,2,0)</f>
        <v>#REF!</v>
      </c>
      <c r="P36" s="56" t="e">
        <f>Formato!#REF!</f>
        <v>#REF!</v>
      </c>
      <c r="Q36" s="56" t="e">
        <f>Formato!#REF!</f>
        <v>#REF!</v>
      </c>
      <c r="R36" s="57">
        <f>Formato!N40</f>
        <v>45548</v>
      </c>
      <c r="S36" s="58">
        <f>Formato!O40</f>
        <v>588039</v>
      </c>
      <c r="T36" s="56">
        <f>Formato!P40</f>
        <v>12125</v>
      </c>
      <c r="U36" s="56">
        <f>Formato!Q40</f>
        <v>6062</v>
      </c>
      <c r="V36" s="56">
        <f>Formato!R40</f>
        <v>800597002</v>
      </c>
      <c r="W36" s="58">
        <f>Formato!S40</f>
        <v>0</v>
      </c>
      <c r="X36" s="58">
        <f>Formato!T40</f>
        <v>0</v>
      </c>
      <c r="Y36" s="58">
        <f>Formato!U40</f>
        <v>0</v>
      </c>
      <c r="Z36" s="58">
        <f>Formato!V40</f>
        <v>0</v>
      </c>
      <c r="AA36" s="58">
        <f>Formato!W40</f>
        <v>0</v>
      </c>
      <c r="AB36" s="59">
        <f t="shared" si="0"/>
        <v>0</v>
      </c>
    </row>
    <row r="37" spans="1:28" x14ac:dyDescent="0.2">
      <c r="A37" s="120">
        <f>Formato!A41</f>
        <v>36</v>
      </c>
      <c r="B37" s="120">
        <f>Formato!B41</f>
        <v>30466</v>
      </c>
      <c r="C37" s="120" t="str">
        <f>Formato!C41</f>
        <v>ISV30466</v>
      </c>
      <c r="D37" s="120">
        <f>Formato!D41</f>
        <v>35522</v>
      </c>
      <c r="E37" s="120" t="str">
        <f>Formato!E41</f>
        <v>VASQUEZ ALVAREZ BAYRON DAVID</v>
      </c>
      <c r="F37" s="120" t="str">
        <f>Formato!F41</f>
        <v xml:space="preserve">CC 1144066542 </v>
      </c>
      <c r="G37" s="120">
        <f>Formato!G41</f>
        <v>4200018635</v>
      </c>
      <c r="H37" s="121">
        <f>Formato!H41</f>
        <v>45531</v>
      </c>
      <c r="I37" s="121">
        <f>Formato!I41</f>
        <v>45524</v>
      </c>
      <c r="J37" s="120">
        <f>Formato!J41</f>
        <v>49400</v>
      </c>
      <c r="K37" s="120">
        <f>Formato!K41</f>
        <v>49400</v>
      </c>
      <c r="L37" s="120">
        <f>Formato!L41</f>
        <v>49400</v>
      </c>
      <c r="M37" s="120" t="str">
        <f>Formato!M41</f>
        <v>Reclamación tramitada en su totalidad</v>
      </c>
      <c r="N37" s="120" t="e">
        <f>Formato!#REF!</f>
        <v>#REF!</v>
      </c>
      <c r="O37" s="56" t="e">
        <f>VLOOKUP($N37,Hoja1!$C$2:$D$20,2,0)</f>
        <v>#REF!</v>
      </c>
      <c r="P37" s="56" t="e">
        <f>Formato!#REF!</f>
        <v>#REF!</v>
      </c>
      <c r="Q37" s="56" t="e">
        <f>Formato!#REF!</f>
        <v>#REF!</v>
      </c>
      <c r="R37" s="57">
        <f>Formato!N41</f>
        <v>45540</v>
      </c>
      <c r="S37" s="58">
        <f>Formato!O41</f>
        <v>47918</v>
      </c>
      <c r="T37" s="56">
        <f>Formato!P41</f>
        <v>988</v>
      </c>
      <c r="U37" s="56">
        <f>Formato!Q41</f>
        <v>494</v>
      </c>
      <c r="V37" s="56">
        <f>Formato!R41</f>
        <v>800595842</v>
      </c>
      <c r="W37" s="58">
        <f>Formato!S41</f>
        <v>0</v>
      </c>
      <c r="X37" s="58">
        <f>Formato!T41</f>
        <v>0</v>
      </c>
      <c r="Y37" s="58">
        <f>Formato!U41</f>
        <v>0</v>
      </c>
      <c r="Z37" s="58">
        <f>Formato!V41</f>
        <v>0</v>
      </c>
      <c r="AA37" s="58">
        <f>Formato!W41</f>
        <v>0</v>
      </c>
      <c r="AB37" s="59">
        <f t="shared" si="0"/>
        <v>0</v>
      </c>
    </row>
    <row r="38" spans="1:28" x14ac:dyDescent="0.2">
      <c r="A38" s="120">
        <f>Formato!A42</f>
        <v>37</v>
      </c>
      <c r="B38" s="120">
        <f>Formato!B42</f>
        <v>30019</v>
      </c>
      <c r="C38" s="120" t="str">
        <f>Formato!C42</f>
        <v>ISV30019</v>
      </c>
      <c r="D38" s="120">
        <f>Formato!D42</f>
        <v>35522</v>
      </c>
      <c r="E38" s="120" t="str">
        <f>Formato!E42</f>
        <v>VASQUEZ ALVAREZ BAYRON DAVID</v>
      </c>
      <c r="F38" s="120" t="str">
        <f>Formato!F42</f>
        <v xml:space="preserve">CC 1144066542 </v>
      </c>
      <c r="G38" s="120">
        <f>Formato!G42</f>
        <v>4200018635</v>
      </c>
      <c r="H38" s="121">
        <f>Formato!H42</f>
        <v>45530</v>
      </c>
      <c r="I38" s="121">
        <f>Formato!I42</f>
        <v>45524</v>
      </c>
      <c r="J38" s="120">
        <f>Formato!J42</f>
        <v>69700</v>
      </c>
      <c r="K38" s="120">
        <f>Formato!K42</f>
        <v>69700</v>
      </c>
      <c r="L38" s="120">
        <f>Formato!L42</f>
        <v>69700</v>
      </c>
      <c r="M38" s="120" t="str">
        <f>Formato!M42</f>
        <v>Reclamación tramitada en su totalidad</v>
      </c>
      <c r="N38" s="120" t="e">
        <f>Formato!#REF!</f>
        <v>#REF!</v>
      </c>
      <c r="O38" s="56" t="e">
        <f>VLOOKUP($N38,Hoja1!$C$2:$D$20,2,0)</f>
        <v>#REF!</v>
      </c>
      <c r="P38" s="56" t="e">
        <f>Formato!#REF!</f>
        <v>#REF!</v>
      </c>
      <c r="Q38" s="56" t="e">
        <f>Formato!#REF!</f>
        <v>#REF!</v>
      </c>
      <c r="R38" s="57">
        <f>Formato!N42</f>
        <v>45539</v>
      </c>
      <c r="S38" s="58">
        <f>Formato!O42</f>
        <v>67609</v>
      </c>
      <c r="T38" s="56">
        <f>Formato!P42</f>
        <v>1394</v>
      </c>
      <c r="U38" s="56">
        <f>Formato!Q42</f>
        <v>697</v>
      </c>
      <c r="V38" s="56">
        <f>Formato!R42</f>
        <v>800595640</v>
      </c>
      <c r="W38" s="58">
        <f>Formato!S42</f>
        <v>0</v>
      </c>
      <c r="X38" s="58">
        <f>Formato!T42</f>
        <v>0</v>
      </c>
      <c r="Y38" s="58">
        <f>Formato!U42</f>
        <v>0</v>
      </c>
      <c r="Z38" s="58">
        <f>Formato!V42</f>
        <v>0</v>
      </c>
      <c r="AA38" s="58">
        <f>Formato!W42</f>
        <v>0</v>
      </c>
      <c r="AB38" s="59">
        <f t="shared" si="0"/>
        <v>0</v>
      </c>
    </row>
    <row r="39" spans="1:28" x14ac:dyDescent="0.2">
      <c r="A39" s="120">
        <f>Formato!A43</f>
        <v>38</v>
      </c>
      <c r="B39" s="120">
        <f>Formato!B43</f>
        <v>30015</v>
      </c>
      <c r="C39" s="120" t="str">
        <f>Formato!C43</f>
        <v>ISV30015</v>
      </c>
      <c r="D39" s="120">
        <f>Formato!D43</f>
        <v>35601</v>
      </c>
      <c r="E39" s="120" t="str">
        <f>Formato!E43</f>
        <v>ORTIZ DIAZ CARLOS HERNANDO</v>
      </c>
      <c r="F39" s="120" t="str">
        <f>Formato!F43</f>
        <v xml:space="preserve">CC 16705474 </v>
      </c>
      <c r="G39" s="120">
        <f>Formato!G43</f>
        <v>4200029339</v>
      </c>
      <c r="H39" s="121">
        <f>Formato!H43</f>
        <v>45530</v>
      </c>
      <c r="I39" s="121">
        <f>Formato!I43</f>
        <v>45524</v>
      </c>
      <c r="J39" s="120">
        <f>Formato!J43</f>
        <v>139300</v>
      </c>
      <c r="K39" s="120">
        <f>Formato!K43</f>
        <v>139300</v>
      </c>
      <c r="L39" s="120">
        <f>Formato!L43</f>
        <v>139300</v>
      </c>
      <c r="M39" s="120" t="str">
        <f>Formato!M43</f>
        <v>Reclamación tramitada en su totalidad</v>
      </c>
      <c r="N39" s="120" t="e">
        <f>Formato!#REF!</f>
        <v>#REF!</v>
      </c>
      <c r="O39" s="56" t="e">
        <f>VLOOKUP($N39,Hoja1!$C$2:$D$20,2,0)</f>
        <v>#REF!</v>
      </c>
      <c r="P39" s="56" t="e">
        <f>Formato!#REF!</f>
        <v>#REF!</v>
      </c>
      <c r="Q39" s="56" t="e">
        <f>Formato!#REF!</f>
        <v>#REF!</v>
      </c>
      <c r="R39" s="57">
        <f>Formato!N43</f>
        <v>45539</v>
      </c>
      <c r="S39" s="58">
        <f>Formato!O43</f>
        <v>135121</v>
      </c>
      <c r="T39" s="56">
        <f>Formato!P43</f>
        <v>2786</v>
      </c>
      <c r="U39" s="56">
        <f>Formato!Q43</f>
        <v>1393</v>
      </c>
      <c r="V39" s="56">
        <f>Formato!R43</f>
        <v>800595640</v>
      </c>
      <c r="W39" s="58">
        <f>Formato!S43</f>
        <v>0</v>
      </c>
      <c r="X39" s="58">
        <f>Formato!T43</f>
        <v>0</v>
      </c>
      <c r="Y39" s="58">
        <f>Formato!U43</f>
        <v>0</v>
      </c>
      <c r="Z39" s="58">
        <f>Formato!V43</f>
        <v>0</v>
      </c>
      <c r="AA39" s="58">
        <f>Formato!W43</f>
        <v>0</v>
      </c>
      <c r="AB39" s="59">
        <f t="shared" si="0"/>
        <v>0</v>
      </c>
    </row>
    <row r="40" spans="1:28" x14ac:dyDescent="0.2">
      <c r="A40" s="120">
        <f>Formato!A44</f>
        <v>39</v>
      </c>
      <c r="B40" s="120">
        <f>Formato!B44</f>
        <v>30020</v>
      </c>
      <c r="C40" s="120" t="str">
        <f>Formato!C44</f>
        <v>ISV30020</v>
      </c>
      <c r="D40" s="120">
        <f>Formato!D44</f>
        <v>402175</v>
      </c>
      <c r="E40" s="120" t="str">
        <f>Formato!E44</f>
        <v>ALZATE HERNANDEZ VICTOR ALFONSO</v>
      </c>
      <c r="F40" s="120" t="str">
        <f>Formato!F44</f>
        <v xml:space="preserve">CC 1130644812 </v>
      </c>
      <c r="G40" s="120">
        <f>Formato!G44</f>
        <v>4800007674</v>
      </c>
      <c r="H40" s="121">
        <f>Formato!H44</f>
        <v>45530</v>
      </c>
      <c r="I40" s="121">
        <f>Formato!I44</f>
        <v>45524</v>
      </c>
      <c r="J40" s="120">
        <f>Formato!J44</f>
        <v>160100</v>
      </c>
      <c r="K40" s="120">
        <f>Formato!K44</f>
        <v>160100</v>
      </c>
      <c r="L40" s="120">
        <f>Formato!L44</f>
        <v>160100</v>
      </c>
      <c r="M40" s="120" t="str">
        <f>Formato!M44</f>
        <v>Reclamación tramitada en su totalidad</v>
      </c>
      <c r="N40" s="120" t="e">
        <f>Formato!#REF!</f>
        <v>#REF!</v>
      </c>
      <c r="O40" s="56" t="e">
        <f>VLOOKUP($N40,Hoja1!$C$2:$D$20,2,0)</f>
        <v>#REF!</v>
      </c>
      <c r="P40" s="56" t="e">
        <f>Formato!#REF!</f>
        <v>#REF!</v>
      </c>
      <c r="Q40" s="56" t="e">
        <f>Formato!#REF!</f>
        <v>#REF!</v>
      </c>
      <c r="R40" s="57">
        <f>Formato!N44</f>
        <v>45539</v>
      </c>
      <c r="S40" s="58">
        <f>Formato!O44</f>
        <v>155297</v>
      </c>
      <c r="T40" s="56">
        <f>Formato!P44</f>
        <v>3202</v>
      </c>
      <c r="U40" s="56">
        <f>Formato!Q44</f>
        <v>1601</v>
      </c>
      <c r="V40" s="56">
        <f>Formato!R44</f>
        <v>800595640</v>
      </c>
      <c r="W40" s="58">
        <f>Formato!S44</f>
        <v>0</v>
      </c>
      <c r="X40" s="58">
        <f>Formato!T44</f>
        <v>0</v>
      </c>
      <c r="Y40" s="58">
        <f>Formato!U44</f>
        <v>0</v>
      </c>
      <c r="Z40" s="58">
        <f>Formato!V44</f>
        <v>0</v>
      </c>
      <c r="AA40" s="58">
        <f>Formato!W44</f>
        <v>0</v>
      </c>
      <c r="AB40" s="59">
        <f t="shared" si="0"/>
        <v>0</v>
      </c>
    </row>
    <row r="41" spans="1:28" x14ac:dyDescent="0.2">
      <c r="A41" s="120">
        <f>Formato!A45</f>
        <v>40</v>
      </c>
      <c r="B41" s="120">
        <f>Formato!B45</f>
        <v>30889</v>
      </c>
      <c r="C41" s="120" t="str">
        <f>Formato!C45</f>
        <v>ISV30889</v>
      </c>
      <c r="D41" s="120">
        <f>Formato!D45</f>
        <v>35655</v>
      </c>
      <c r="E41" s="120" t="str">
        <f>Formato!E45</f>
        <v>GAMBOA DIAZ ALEXANDER</v>
      </c>
      <c r="F41" s="120" t="str">
        <f>Formato!F45</f>
        <v xml:space="preserve">CC 16286428 </v>
      </c>
      <c r="G41" s="120">
        <f>Formato!G45</f>
        <v>4200025442</v>
      </c>
      <c r="H41" s="121">
        <f>Formato!H45</f>
        <v>45533</v>
      </c>
      <c r="I41" s="121">
        <f>Formato!I45</f>
        <v>45526</v>
      </c>
      <c r="J41" s="120">
        <f>Formato!J45</f>
        <v>71500</v>
      </c>
      <c r="K41" s="120">
        <f>Formato!K45</f>
        <v>71500</v>
      </c>
      <c r="L41" s="120">
        <f>Formato!L45</f>
        <v>71500</v>
      </c>
      <c r="M41" s="120" t="str">
        <f>Formato!M45</f>
        <v>Reclamación tramitada en su totalidad</v>
      </c>
      <c r="N41" s="120" t="e">
        <f>Formato!#REF!</f>
        <v>#REF!</v>
      </c>
      <c r="O41" s="56" t="e">
        <f>VLOOKUP($N41,Hoja1!$C$2:$D$20,2,0)</f>
        <v>#REF!</v>
      </c>
      <c r="P41" s="56" t="e">
        <f>Formato!#REF!</f>
        <v>#REF!</v>
      </c>
      <c r="Q41" s="56" t="e">
        <f>Formato!#REF!</f>
        <v>#REF!</v>
      </c>
      <c r="R41" s="57">
        <f>Formato!N45</f>
        <v>45544</v>
      </c>
      <c r="S41" s="58">
        <f>Formato!O45</f>
        <v>69355</v>
      </c>
      <c r="T41" s="56">
        <f>Formato!P45</f>
        <v>1430</v>
      </c>
      <c r="U41" s="56">
        <f>Formato!Q45</f>
        <v>715</v>
      </c>
      <c r="V41" s="56">
        <f>Formato!R45</f>
        <v>800596616</v>
      </c>
      <c r="W41" s="58">
        <f>Formato!S45</f>
        <v>0</v>
      </c>
      <c r="X41" s="58">
        <f>Formato!T45</f>
        <v>0</v>
      </c>
      <c r="Y41" s="58">
        <f>Formato!U45</f>
        <v>0</v>
      </c>
      <c r="Z41" s="58">
        <f>Formato!V45</f>
        <v>0</v>
      </c>
      <c r="AA41" s="58">
        <f>Formato!W45</f>
        <v>0</v>
      </c>
      <c r="AB41" s="59">
        <f t="shared" si="0"/>
        <v>0</v>
      </c>
    </row>
    <row r="42" spans="1:28" x14ac:dyDescent="0.2">
      <c r="A42" s="120">
        <f>Formato!A46</f>
        <v>41</v>
      </c>
      <c r="B42" s="120">
        <f>Formato!B46</f>
        <v>31643</v>
      </c>
      <c r="C42" s="120" t="str">
        <f>Formato!C46</f>
        <v>ISV31643</v>
      </c>
      <c r="D42" s="120">
        <f>Formato!D46</f>
        <v>35580</v>
      </c>
      <c r="E42" s="120" t="str">
        <f>Formato!E46</f>
        <v>HERNANDEZ QUINTERO GERARDO JOSE</v>
      </c>
      <c r="F42" s="120" t="str">
        <f>Formato!F46</f>
        <v xml:space="preserve">CC 94503281 </v>
      </c>
      <c r="G42" s="120">
        <f>Formato!G46</f>
        <v>4200015775</v>
      </c>
      <c r="H42" s="121">
        <f>Formato!H46</f>
        <v>45534</v>
      </c>
      <c r="I42" s="121">
        <f>Formato!I46</f>
        <v>45532</v>
      </c>
      <c r="J42" s="120">
        <f>Formato!J46</f>
        <v>1420000</v>
      </c>
      <c r="K42" s="120">
        <f>Formato!K46</f>
        <v>1420000</v>
      </c>
      <c r="L42" s="120">
        <f>Formato!L46</f>
        <v>1420000</v>
      </c>
      <c r="M42" s="120" t="str">
        <f>Formato!M46</f>
        <v>Reclamación tramitada en su totalidad</v>
      </c>
      <c r="N42" s="120" t="e">
        <f>Formato!#REF!</f>
        <v>#REF!</v>
      </c>
      <c r="O42" s="56" t="e">
        <f>VLOOKUP($N42,Hoja1!$C$2:$D$20,2,0)</f>
        <v>#REF!</v>
      </c>
      <c r="P42" s="56" t="e">
        <f>Formato!#REF!</f>
        <v>#REF!</v>
      </c>
      <c r="Q42" s="56" t="e">
        <f>Formato!#REF!</f>
        <v>#REF!</v>
      </c>
      <c r="R42" s="57">
        <f>Formato!N46</f>
        <v>45548</v>
      </c>
      <c r="S42" s="58">
        <f>Formato!O46</f>
        <v>1377400</v>
      </c>
      <c r="T42" s="56">
        <f>Formato!P46</f>
        <v>28400</v>
      </c>
      <c r="U42" s="56">
        <f>Formato!Q46</f>
        <v>14200</v>
      </c>
      <c r="V42" s="56">
        <f>Formato!R46</f>
        <v>800597002</v>
      </c>
      <c r="W42" s="58">
        <f>Formato!S46</f>
        <v>0</v>
      </c>
      <c r="X42" s="58">
        <f>Formato!T46</f>
        <v>0</v>
      </c>
      <c r="Y42" s="58">
        <f>Formato!U46</f>
        <v>0</v>
      </c>
      <c r="Z42" s="58">
        <f>Formato!V46</f>
        <v>0</v>
      </c>
      <c r="AA42" s="58">
        <f>Formato!W46</f>
        <v>0</v>
      </c>
      <c r="AB42" s="59">
        <f t="shared" si="0"/>
        <v>0</v>
      </c>
    </row>
    <row r="43" spans="1:28" x14ac:dyDescent="0.2">
      <c r="A43" s="120">
        <f>Formato!A47</f>
        <v>42</v>
      </c>
      <c r="B43" s="120">
        <f>Formato!B47</f>
        <v>27135</v>
      </c>
      <c r="C43" s="120" t="str">
        <f>Formato!C47</f>
        <v>ISV27135</v>
      </c>
      <c r="D43" s="120">
        <f>Formato!D47</f>
        <v>31498</v>
      </c>
      <c r="E43" s="120" t="str">
        <f>Formato!E47</f>
        <v>MESTIZO MOSQUERA ARISTIDES</v>
      </c>
      <c r="F43" s="120" t="str">
        <f>Formato!F47</f>
        <v xml:space="preserve">CC 76230025 </v>
      </c>
      <c r="G43" s="120">
        <f>Formato!G47</f>
        <v>4350012786</v>
      </c>
      <c r="H43" s="121">
        <f>Formato!H47</f>
        <v>45512</v>
      </c>
      <c r="I43" s="121">
        <f>Formato!I47</f>
        <v>45498</v>
      </c>
      <c r="J43" s="120">
        <f>Formato!J47</f>
        <v>17000336</v>
      </c>
      <c r="K43" s="120">
        <f>Formato!K47</f>
        <v>17000336</v>
      </c>
      <c r="L43" s="120">
        <f>Formato!L47</f>
        <v>4616123</v>
      </c>
      <c r="M43" s="120" t="str">
        <f>Formato!M47</f>
        <v>Reclamación tramitada en su totalidad</v>
      </c>
      <c r="N43" s="120" t="e">
        <f>Formato!#REF!</f>
        <v>#REF!</v>
      </c>
      <c r="O43" s="56" t="e">
        <f>VLOOKUP($N43,Hoja1!$C$2:$D$20,2,0)</f>
        <v>#REF!</v>
      </c>
      <c r="P43" s="56" t="e">
        <f>Formato!#REF!</f>
        <v>#REF!</v>
      </c>
      <c r="Q43" s="56" t="e">
        <f>Formato!#REF!</f>
        <v>#REF!</v>
      </c>
      <c r="R43" s="57">
        <f>Formato!N47</f>
        <v>45530</v>
      </c>
      <c r="S43" s="58">
        <f>Formato!O47</f>
        <v>12012687</v>
      </c>
      <c r="T43" s="56">
        <f>Formato!P47</f>
        <v>247684</v>
      </c>
      <c r="U43" s="56">
        <f>Formato!Q47</f>
        <v>123842</v>
      </c>
      <c r="V43" s="56">
        <f>Formato!R47</f>
        <v>800593898</v>
      </c>
      <c r="W43" s="58">
        <f>Formato!S47</f>
        <v>0</v>
      </c>
      <c r="X43" s="58">
        <f>Formato!T47</f>
        <v>0</v>
      </c>
      <c r="Y43" s="58">
        <f>Formato!U47</f>
        <v>4616123</v>
      </c>
      <c r="Z43" s="58">
        <f>Formato!V47</f>
        <v>0</v>
      </c>
      <c r="AA43" s="58">
        <f>Formato!W47</f>
        <v>0</v>
      </c>
      <c r="AB43" s="59">
        <f t="shared" si="0"/>
        <v>0</v>
      </c>
    </row>
    <row r="44" spans="1:28" x14ac:dyDescent="0.2">
      <c r="A44" s="120">
        <f>Formato!A48</f>
        <v>43</v>
      </c>
      <c r="B44" s="120">
        <f>Formato!B48</f>
        <v>25139</v>
      </c>
      <c r="C44" s="120" t="str">
        <f>Formato!C48</f>
        <v>ISV25139</v>
      </c>
      <c r="D44" s="120">
        <f>Formato!D48</f>
        <v>35600</v>
      </c>
      <c r="E44" s="120" t="str">
        <f>Formato!E48</f>
        <v>HIDALGO TORRES ASHLY NICOLE</v>
      </c>
      <c r="F44" s="120" t="str">
        <f>Formato!F48</f>
        <v xml:space="preserve">TI 1110303244 </v>
      </c>
      <c r="G44" s="120">
        <f>Formato!G48</f>
        <v>4200028060</v>
      </c>
      <c r="H44" s="121">
        <f>Formato!H48</f>
        <v>45497</v>
      </c>
      <c r="I44" s="121">
        <f>Formato!I48</f>
        <v>45490</v>
      </c>
      <c r="J44" s="120">
        <f>Formato!J48</f>
        <v>16195435</v>
      </c>
      <c r="K44" s="120">
        <f>Formato!K48</f>
        <v>16195435</v>
      </c>
      <c r="L44" s="120">
        <f>Formato!L48</f>
        <v>3811222</v>
      </c>
      <c r="M44" s="120" t="str">
        <f>Formato!M48</f>
        <v>Reclamación tramitada en su totalidad</v>
      </c>
      <c r="N44" s="120" t="e">
        <f>Formato!#REF!</f>
        <v>#REF!</v>
      </c>
      <c r="O44" s="56" t="e">
        <f>VLOOKUP($N44,Hoja1!$C$2:$D$20,2,0)</f>
        <v>#REF!</v>
      </c>
      <c r="P44" s="56" t="e">
        <f>Formato!#REF!</f>
        <v>#REF!</v>
      </c>
      <c r="Q44" s="56" t="e">
        <f>Formato!#REF!</f>
        <v>#REF!</v>
      </c>
      <c r="R44" s="57">
        <f>Formato!N48</f>
        <v>45518</v>
      </c>
      <c r="S44" s="58">
        <f>Formato!O48</f>
        <v>12012687</v>
      </c>
      <c r="T44" s="56">
        <f>Formato!P48</f>
        <v>247684</v>
      </c>
      <c r="U44" s="56">
        <f>Formato!Q48</f>
        <v>123842</v>
      </c>
      <c r="V44" s="56">
        <f>Formato!R48</f>
        <v>800592316</v>
      </c>
      <c r="W44" s="58">
        <f>Formato!S48</f>
        <v>0</v>
      </c>
      <c r="X44" s="58">
        <f>Formato!T48</f>
        <v>0</v>
      </c>
      <c r="Y44" s="58">
        <f>Formato!U48</f>
        <v>3811222</v>
      </c>
      <c r="Z44" s="58">
        <f>Formato!V48</f>
        <v>0</v>
      </c>
      <c r="AA44" s="58">
        <f>Formato!W48</f>
        <v>0</v>
      </c>
      <c r="AB44" s="59">
        <f t="shared" si="0"/>
        <v>0</v>
      </c>
    </row>
    <row r="45" spans="1:28" x14ac:dyDescent="0.2">
      <c r="A45" s="120">
        <f>Formato!A49</f>
        <v>44</v>
      </c>
      <c r="B45" s="120">
        <f>Formato!B49</f>
        <v>27018</v>
      </c>
      <c r="C45" s="120" t="str">
        <f>Formato!C49</f>
        <v>ISV27018</v>
      </c>
      <c r="D45" s="120">
        <f>Formato!D49</f>
        <v>35642</v>
      </c>
      <c r="E45" s="120" t="str">
        <f>Formato!E49</f>
        <v>CASTAÑO OROZCO LUZ MARINA</v>
      </c>
      <c r="F45" s="120" t="str">
        <f>Formato!F49</f>
        <v xml:space="preserve">CC 38590221 </v>
      </c>
      <c r="G45" s="120">
        <f>Formato!G49</f>
        <v>4200026748</v>
      </c>
      <c r="H45" s="121">
        <f>Formato!H49</f>
        <v>45512</v>
      </c>
      <c r="I45" s="121">
        <f>Formato!I49</f>
        <v>45494</v>
      </c>
      <c r="J45" s="120">
        <f>Formato!J49</f>
        <v>17001459</v>
      </c>
      <c r="K45" s="120">
        <f>Formato!K49</f>
        <v>17001459</v>
      </c>
      <c r="L45" s="120">
        <f>Formato!L49</f>
        <v>4617246</v>
      </c>
      <c r="M45" s="120" t="str">
        <f>Formato!M49</f>
        <v>Reclamación tramitada en su totalidad</v>
      </c>
      <c r="N45" s="120" t="e">
        <f>Formato!#REF!</f>
        <v>#REF!</v>
      </c>
      <c r="O45" s="56" t="e">
        <f>VLOOKUP($N45,Hoja1!$C$2:$D$20,2,0)</f>
        <v>#REF!</v>
      </c>
      <c r="P45" s="56" t="e">
        <f>Formato!#REF!</f>
        <v>#REF!</v>
      </c>
      <c r="Q45" s="56" t="e">
        <f>Formato!#REF!</f>
        <v>#REF!</v>
      </c>
      <c r="R45" s="57">
        <f>Formato!N49</f>
        <v>45527</v>
      </c>
      <c r="S45" s="58">
        <f>Formato!O49</f>
        <v>12012687</v>
      </c>
      <c r="T45" s="56">
        <f>Formato!P49</f>
        <v>247684</v>
      </c>
      <c r="U45" s="56">
        <f>Formato!Q49</f>
        <v>123842</v>
      </c>
      <c r="V45" s="56">
        <f>Formato!R49</f>
        <v>800593694</v>
      </c>
      <c r="W45" s="58">
        <f>Formato!S49</f>
        <v>0</v>
      </c>
      <c r="X45" s="58">
        <f>Formato!T49</f>
        <v>0</v>
      </c>
      <c r="Y45" s="58">
        <f>Formato!U49</f>
        <v>4617246</v>
      </c>
      <c r="Z45" s="58">
        <f>Formato!V49</f>
        <v>0</v>
      </c>
      <c r="AA45" s="58">
        <f>Formato!W49</f>
        <v>0</v>
      </c>
      <c r="AB45" s="59">
        <f t="shared" si="0"/>
        <v>0</v>
      </c>
    </row>
    <row r="46" spans="1:28" x14ac:dyDescent="0.2">
      <c r="A46" s="120">
        <f>Formato!A50</f>
        <v>45</v>
      </c>
      <c r="B46" s="120">
        <f>Formato!B50</f>
        <v>20655</v>
      </c>
      <c r="C46" s="120" t="str">
        <f>Formato!C50</f>
        <v>ISV20655</v>
      </c>
      <c r="D46" s="120">
        <f>Formato!D50</f>
        <v>33314</v>
      </c>
      <c r="E46" s="120" t="str">
        <f>Formato!E50</f>
        <v>QUIÑONES SALAS NOLVERTH ALEJANDRO</v>
      </c>
      <c r="F46" s="120" t="str">
        <f>Formato!F50</f>
        <v xml:space="preserve">CC 1004614932 </v>
      </c>
      <c r="G46" s="120">
        <f>Formato!G50</f>
        <v>7000013973</v>
      </c>
      <c r="H46" s="121">
        <f>Formato!H50</f>
        <v>45464</v>
      </c>
      <c r="I46" s="121">
        <f>Formato!I50</f>
        <v>45461</v>
      </c>
      <c r="J46" s="120">
        <f>Formato!J50</f>
        <v>480110</v>
      </c>
      <c r="K46" s="120">
        <f>Formato!K50</f>
        <v>480110</v>
      </c>
      <c r="L46" s="120">
        <f>Formato!L50</f>
        <v>480110</v>
      </c>
      <c r="M46" s="120" t="str">
        <f>Formato!M50</f>
        <v>Se glosa  en función a 3.91, por la cantidad: 1, por el valor de 480.110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46" s="120" t="e">
        <f>Formato!#REF!</f>
        <v>#REF!</v>
      </c>
      <c r="O46" s="56" t="e">
        <f>VLOOKUP($N46,Hoja1!$C$2:$D$20,2,0)</f>
        <v>#REF!</v>
      </c>
      <c r="P46" s="56" t="e">
        <f>Formato!#REF!</f>
        <v>#REF!</v>
      </c>
      <c r="Q46" s="56" t="e">
        <f>Formato!#REF!</f>
        <v>#REF!</v>
      </c>
      <c r="R46" s="57">
        <f>Formato!N50</f>
        <v>0</v>
      </c>
      <c r="S46" s="58">
        <f>Formato!O50</f>
        <v>0</v>
      </c>
      <c r="T46" s="56">
        <f>Formato!P50</f>
        <v>0</v>
      </c>
      <c r="U46" s="56">
        <f>Formato!Q50</f>
        <v>0</v>
      </c>
      <c r="V46" s="56">
        <f>Formato!R50</f>
        <v>0</v>
      </c>
      <c r="W46" s="58">
        <f>Formato!S50</f>
        <v>0</v>
      </c>
      <c r="X46" s="58">
        <f>Formato!T50</f>
        <v>0</v>
      </c>
      <c r="Y46" s="58">
        <f>Formato!U50</f>
        <v>0</v>
      </c>
      <c r="Z46" s="58">
        <f>Formato!V50</f>
        <v>480110</v>
      </c>
      <c r="AA46" s="58">
        <f>Formato!W50</f>
        <v>0</v>
      </c>
      <c r="AB46" s="59">
        <f t="shared" si="0"/>
        <v>480110</v>
      </c>
    </row>
    <row r="47" spans="1:28" x14ac:dyDescent="0.2">
      <c r="A47" s="120">
        <f>Formato!A51</f>
        <v>46</v>
      </c>
      <c r="B47" s="120">
        <f>Formato!B51</f>
        <v>18586</v>
      </c>
      <c r="C47" s="120" t="str">
        <f>Formato!C51</f>
        <v>ISV18586</v>
      </c>
      <c r="D47" s="120">
        <f>Formato!D51</f>
        <v>35466</v>
      </c>
      <c r="E47" s="120" t="str">
        <f>Formato!E51</f>
        <v xml:space="preserve">URIBE ROMERO YEISSON FAIVER </v>
      </c>
      <c r="F47" s="120" t="str">
        <f>Formato!F51</f>
        <v xml:space="preserve">CC 93339176 </v>
      </c>
      <c r="G47" s="120">
        <f>Formato!G51</f>
        <v>4200021273</v>
      </c>
      <c r="H47" s="121">
        <f>Formato!H51</f>
        <v>45456</v>
      </c>
      <c r="I47" s="121">
        <f>Formato!I51</f>
        <v>45446</v>
      </c>
      <c r="J47" s="120">
        <f>Formato!J51</f>
        <v>1773686</v>
      </c>
      <c r="K47" s="120">
        <f>Formato!K51</f>
        <v>1773686</v>
      </c>
      <c r="L47" s="120">
        <f>Formato!L51</f>
        <v>1773686</v>
      </c>
      <c r="M47" s="120" t="str">
        <f>Formato!M51</f>
        <v>Se glosa  en función a 3.65, por la cantidad: 1, por el valor de 1.773.686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Auditoria integral; Se glosa El item con código 21101, descripcion Mano, dedos, puño (muñeca), codo, pie, clavícula, antebrazo, cuello de pie (tobillo), edad ósea (carpograma), calcáneo correspondiente a Pertinencia en función a 6.08, por la cantidad: 1, por el valor de 139.400 debido a: No se considera pertinente la realización de radiografía de pie teniendo en cuenta que en la historia clínica no se describen lesiones a este nivel, no hay deformidad, dolor a la palpación, no hace sospechar lesión en esta región;Se glosa El item con código 21709, descripcion Columna cervical, dorsal o lumbar (espacio adicional) correspondiente a Pertinencia en función a 6.08, por la cantidad: 3, por el valor de 461.700 debido a: No se considera pertinente la realización de tomografía lumbar en el examen físico no hay descripción de hallazgos ya que el medico tratante indica , fuerza musculas 5 de 5 , con movilidad de extremidades sin signos de parestesias o hallazgos para la solicitud;Se glosa El item con código 21708, descripcion Columna cervical, dorsal o lumbar (hasta tres espacios) correspondiente a Pertinencia en función a 6.08, por la cantidad: 1, por el valor de 643.400 debido a: No se considera pertinente la realización de tomografía lumbar en el examen físico no hay descripción de hallazgos ya que el medico tratante indica , fuerza musculas 5 de 5 , con movilidad de extremidades sin signo||</v>
      </c>
      <c r="N47" s="120" t="e">
        <f>Formato!#REF!</f>
        <v>#REF!</v>
      </c>
      <c r="O47" s="56" t="e">
        <f>VLOOKUP($N47,Hoja1!$C$2:$D$20,2,0)</f>
        <v>#REF!</v>
      </c>
      <c r="P47" s="56" t="e">
        <f>Formato!#REF!</f>
        <v>#REF!</v>
      </c>
      <c r="Q47" s="56" t="e">
        <f>Formato!#REF!</f>
        <v>#REF!</v>
      </c>
      <c r="R47" s="57">
        <f>Formato!N51</f>
        <v>0</v>
      </c>
      <c r="S47" s="58">
        <f>Formato!O51</f>
        <v>0</v>
      </c>
      <c r="T47" s="56">
        <f>Formato!P51</f>
        <v>0</v>
      </c>
      <c r="U47" s="56">
        <f>Formato!Q51</f>
        <v>0</v>
      </c>
      <c r="V47" s="56">
        <f>Formato!R51</f>
        <v>0</v>
      </c>
      <c r="W47" s="58">
        <f>Formato!S51</f>
        <v>0</v>
      </c>
      <c r="X47" s="58">
        <f>Formato!T51</f>
        <v>0</v>
      </c>
      <c r="Y47" s="58">
        <f>Formato!U51</f>
        <v>0</v>
      </c>
      <c r="Z47" s="58">
        <f>Formato!V51</f>
        <v>1773686</v>
      </c>
      <c r="AA47" s="58">
        <f>Formato!W51</f>
        <v>0</v>
      </c>
      <c r="AB47" s="59">
        <f t="shared" si="0"/>
        <v>1773686</v>
      </c>
    </row>
    <row r="48" spans="1:28" x14ac:dyDescent="0.2">
      <c r="A48" s="120">
        <f>Formato!A52</f>
        <v>47</v>
      </c>
      <c r="B48" s="120">
        <f>Formato!B52</f>
        <v>25365</v>
      </c>
      <c r="C48" s="120" t="str">
        <f>Formato!C52</f>
        <v>ISV25365</v>
      </c>
      <c r="D48" s="120">
        <f>Formato!D52</f>
        <v>402175</v>
      </c>
      <c r="E48" s="120" t="str">
        <f>Formato!E52</f>
        <v>ALZATE HERNANDEZ VICTOR ALFONSO</v>
      </c>
      <c r="F48" s="120" t="str">
        <f>Formato!F52</f>
        <v xml:space="preserve">CC 1130644812 </v>
      </c>
      <c r="G48" s="120">
        <f>Formato!G52</f>
        <v>4800007674</v>
      </c>
      <c r="H48" s="121">
        <f>Formato!H52</f>
        <v>45499</v>
      </c>
      <c r="I48" s="121">
        <f>Formato!I52</f>
        <v>45475</v>
      </c>
      <c r="J48" s="120">
        <f>Formato!J52</f>
        <v>16999572</v>
      </c>
      <c r="K48" s="120">
        <f>Formato!K52</f>
        <v>16999572</v>
      </c>
      <c r="L48" s="120">
        <f>Formato!L52</f>
        <v>16999572</v>
      </c>
      <c r="M48" s="120" t="str">
        <f>Formato!M52</f>
        <v>Se glosa  en función a 3.65, por la cantidad: 1, por el valor de 16.999.572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Auditoria integral: Se glosa El item con código 2201020453, descripcion MULTA TALLA M correspondiente a Tarifas en función a 2.06, por la cantidad: 1, por el valor de 235.000 debido a: se glosa mayor valor cobrado en muletas, se reconoce de acuerdo al precio promedio de mercado por valor de 65.000, se glosa la diferencia. Se glosa El item con código 13830, descripcion Sutura de fascia yo músculo yo tendón correspondiente a Facturacion en función a 1.05, por la cantidad: 1, por el valor de 696.400 debido a: se trata de segundo procedimiento misma via no lugar a cobro derechos de sala ni materiales. Se glosa El item con código 13541, descripcion Injerto óseo en pie correspondiente a Pertinencia en función a 6.23, por la cantidad: 1, por el valor de 2.576.600 debido a: La imagen radiológica no justifica el uso de injerto. no se describe un defecto óseo que requiera reparación con injerto tampoco en la descripción quirurgica. Se glosa El item con código 13540, descripcion Injerto óseo en tibia o peroné correspondiente a Pertinencia en función a 6.23, por la cantidad: 1, por el valor de 1.935.200 debido a: La imagen ra||</v>
      </c>
      <c r="N48" s="120" t="e">
        <f>Formato!#REF!</f>
        <v>#REF!</v>
      </c>
      <c r="O48" s="56" t="e">
        <f>VLOOKUP($N48,Hoja1!$C$2:$D$20,2,0)</f>
        <v>#REF!</v>
      </c>
      <c r="P48" s="56" t="e">
        <f>Formato!#REF!</f>
        <v>#REF!</v>
      </c>
      <c r="Q48" s="56" t="e">
        <f>Formato!#REF!</f>
        <v>#REF!</v>
      </c>
      <c r="R48" s="57">
        <f>Formato!N52</f>
        <v>0</v>
      </c>
      <c r="S48" s="58">
        <f>Formato!O52</f>
        <v>0</v>
      </c>
      <c r="T48" s="56">
        <f>Formato!P52</f>
        <v>0</v>
      </c>
      <c r="U48" s="56">
        <f>Formato!Q52</f>
        <v>0</v>
      </c>
      <c r="V48" s="56">
        <f>Formato!R52</f>
        <v>0</v>
      </c>
      <c r="W48" s="58">
        <f>Formato!S52</f>
        <v>0</v>
      </c>
      <c r="X48" s="58">
        <f>Formato!T52</f>
        <v>0</v>
      </c>
      <c r="Y48" s="58">
        <f>Formato!U52</f>
        <v>0</v>
      </c>
      <c r="Z48" s="58">
        <f>Formato!V52</f>
        <v>16999572</v>
      </c>
      <c r="AA48" s="58">
        <f>Formato!W52</f>
        <v>0</v>
      </c>
      <c r="AB48" s="59">
        <f t="shared" si="0"/>
        <v>16999572</v>
      </c>
    </row>
    <row r="49" spans="1:28" x14ac:dyDescent="0.2">
      <c r="A49" s="120">
        <f>Formato!A53</f>
        <v>48</v>
      </c>
      <c r="B49" s="120">
        <f>Formato!B53</f>
        <v>20900</v>
      </c>
      <c r="C49" s="120" t="str">
        <f>Formato!C53</f>
        <v>ISV20900</v>
      </c>
      <c r="D49" s="120">
        <f>Formato!D53</f>
        <v>35504</v>
      </c>
      <c r="E49" s="120" t="str">
        <f>Formato!E53</f>
        <v>HOOYOS RENGIFO PAOLA ANDREA</v>
      </c>
      <c r="F49" s="120" t="str">
        <f>Formato!F53</f>
        <v xml:space="preserve">CC 1144158286 </v>
      </c>
      <c r="G49" s="120">
        <f>Formato!G53</f>
        <v>4200024656</v>
      </c>
      <c r="H49" s="121">
        <f>Formato!H53</f>
        <v>45467</v>
      </c>
      <c r="I49" s="121">
        <f>Formato!I53</f>
        <v>45462</v>
      </c>
      <c r="J49" s="120">
        <f>Formato!J53</f>
        <v>2230557</v>
      </c>
      <c r="K49" s="120">
        <f>Formato!K53</f>
        <v>2230557</v>
      </c>
      <c r="L49" s="120">
        <f>Formato!L53</f>
        <v>2230557</v>
      </c>
      <c r="M49" s="120" t="str">
        <f>Formato!M53</f>
        <v>Se glosa  en función a 3.65, por la cantidad: 1, por el valor de 2.230.557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no fue posible establecer contacto con las personas involucradas en el siniestro, dado que los números telefónicos se encuentran apagados. Información que resulta relevante dentro del proceso de auditoría para así realizar las validaciones pertinentes de la atención médica prestada al paciente: Auditoria integral: Se glosa El item con código 21708, descripcion Columna cervical, dorsal o lumbar (hasta tres espacios) correspondiente a Pertinencia en función a 6.08, por la cantidad: 1, por el valor de 643.400 debido a: No se considera pertinente la realización de tomografía de columna (cervical) teniendo en cuenta que en la historia clínica en el examen físico indican fuerza muscular 55,no se describen lesiones a este nivel, no hay deformidad, dolor a la palpación, parestesias, disestesias o pérdida de fuerza y la naturaleza del trauma no hace sospechar lesión en esta región; Se glosa El item con código 21709, descripcion Columna cervical, dorsal o lumbar (espacio adicional) correspondiente a Pertinencia en función a 6.08, por la cantidad: 4, por el valor de 615.600 debido a: No se considera pertinente la realización de tomografía de columna (cervical) teniendo en cuenta que en la historia clínica en el examen físico indican fuerza muscular 55,no se describen lesiones a este nivel, no hay deformidad, dolor a la palpación, parestesias, disestesias o pérdida de fuerza y la naturaleza del trauma no hace sospechar lesión en esta región;Se glosa El item con código 21701, descripcion Cráneo simpl||</v>
      </c>
      <c r="N49" s="120" t="e">
        <f>Formato!#REF!</f>
        <v>#REF!</v>
      </c>
      <c r="O49" s="56" t="e">
        <f>VLOOKUP($N49,Hoja1!$C$2:$D$20,2,0)</f>
        <v>#REF!</v>
      </c>
      <c r="P49" s="56" t="e">
        <f>Formato!#REF!</f>
        <v>#REF!</v>
      </c>
      <c r="Q49" s="56" t="e">
        <f>Formato!#REF!</f>
        <v>#REF!</v>
      </c>
      <c r="R49" s="57">
        <f>Formato!N53</f>
        <v>0</v>
      </c>
      <c r="S49" s="58">
        <f>Formato!O53</f>
        <v>0</v>
      </c>
      <c r="T49" s="56">
        <f>Formato!P53</f>
        <v>0</v>
      </c>
      <c r="U49" s="56">
        <f>Formato!Q53</f>
        <v>0</v>
      </c>
      <c r="V49" s="56">
        <f>Formato!R53</f>
        <v>0</v>
      </c>
      <c r="W49" s="58">
        <f>Formato!S53</f>
        <v>0</v>
      </c>
      <c r="X49" s="58">
        <f>Formato!T53</f>
        <v>0</v>
      </c>
      <c r="Y49" s="58">
        <f>Formato!U53</f>
        <v>0</v>
      </c>
      <c r="Z49" s="58">
        <f>Formato!V53</f>
        <v>2230557</v>
      </c>
      <c r="AA49" s="58">
        <f>Formato!W53</f>
        <v>0</v>
      </c>
      <c r="AB49" s="59">
        <f t="shared" si="0"/>
        <v>2230557</v>
      </c>
    </row>
    <row r="50" spans="1:28" x14ac:dyDescent="0.2">
      <c r="A50" s="120">
        <f>Formato!A54</f>
        <v>49</v>
      </c>
      <c r="B50" s="120">
        <f>Formato!B54</f>
        <v>20723</v>
      </c>
      <c r="C50" s="120" t="str">
        <f>Formato!C54</f>
        <v>ISV20723</v>
      </c>
      <c r="D50" s="120">
        <f>Formato!D54</f>
        <v>35445</v>
      </c>
      <c r="E50" s="120" t="str">
        <f>Formato!E54</f>
        <v>FERNANDEZ ARBELAEZ JESUS ANTONIO</v>
      </c>
      <c r="F50" s="120" t="str">
        <f>Formato!F54</f>
        <v xml:space="preserve">CC 16768696 </v>
      </c>
      <c r="G50" s="120">
        <f>Formato!G54</f>
        <v>4200029510</v>
      </c>
      <c r="H50" s="121">
        <f>Formato!H54</f>
        <v>45468</v>
      </c>
      <c r="I50" s="121">
        <f>Formato!I54</f>
        <v>45450</v>
      </c>
      <c r="J50" s="120">
        <f>Formato!J54</f>
        <v>26751466</v>
      </c>
      <c r="K50" s="120">
        <f>Formato!K54</f>
        <v>26751466</v>
      </c>
      <c r="L50" s="120">
        <f>Formato!L54</f>
        <v>26751466</v>
      </c>
      <c r="M50" s="120" t="str">
        <f>Formato!M54</f>
        <v>Se glosa  en función a 3.65, por la cantidad: 1, por el valor de 26.751.466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Auditoria integral: Se glosa El item con código 13101, descripcion Drenaje, curetaje, secuestrectomía, de húmero correspondiente a Pertinencia en función a 6.23, por la cantidad: 1, por el valor de 1.288.300 debido a: Lo descrito en la nota quirúrgica no soporta la realización de drenaje, curetaje y secuestrectomía toda vez que no se menciona osteomielitis presencia de fragmentos óseos necróticos que requirieran alguna extracción, la preparación ósea y la limpieza de los fragmentos hacen parte integral de los procedimientos de osteosíntesis y reducción abierta de fracturas. y si se reconociera no lugar a cobro de derechos de sala ni materiales mismo procedimeinto misma vía misma región anatómica. Se glosa El item con código 13860, descripción Neurorrafia un nervio brazo correspondiente a Facturación en función a 1.05, por la cantidad: 1, por el valor de 1.066.400 debido a: solo se reconocen derechos de sala y materiales del procedimiento principal se glosan los demás, mismo tiempo quirúrgico mismo especialista misma región anatómica. Se glosa El item con código 13141, descripción Injerto óseo en húmero correspondiente a Facturacion en función a 1.05, por la cantidad: 1, por el valor de 1.066.400 debido a: solo se reconocen derechos de sala y materiales del procedimiento principal se glosan los demás, mismo tiempo quirúrgico mismo especialista misma región anatómica. Se glosa El it||</v>
      </c>
      <c r="N50" s="120" t="e">
        <f>Formato!#REF!</f>
        <v>#REF!</v>
      </c>
      <c r="O50" s="56" t="e">
        <f>VLOOKUP($N50,Hoja1!$C$2:$D$20,2,0)</f>
        <v>#REF!</v>
      </c>
      <c r="P50" s="56" t="e">
        <f>Formato!#REF!</f>
        <v>#REF!</v>
      </c>
      <c r="Q50" s="56" t="e">
        <f>Formato!#REF!</f>
        <v>#REF!</v>
      </c>
      <c r="R50" s="57">
        <f>Formato!N54</f>
        <v>0</v>
      </c>
      <c r="S50" s="58">
        <f>Formato!O54</f>
        <v>0</v>
      </c>
      <c r="T50" s="56">
        <f>Formato!P54</f>
        <v>0</v>
      </c>
      <c r="U50" s="56">
        <f>Formato!Q54</f>
        <v>0</v>
      </c>
      <c r="V50" s="56">
        <f>Formato!R54</f>
        <v>0</v>
      </c>
      <c r="W50" s="58">
        <f>Formato!S54</f>
        <v>0</v>
      </c>
      <c r="X50" s="58">
        <f>Formato!T54</f>
        <v>0</v>
      </c>
      <c r="Y50" s="58">
        <f>Formato!U54</f>
        <v>0</v>
      </c>
      <c r="Z50" s="58">
        <f>Formato!V54</f>
        <v>26751466</v>
      </c>
      <c r="AA50" s="58">
        <f>Formato!W54</f>
        <v>0</v>
      </c>
      <c r="AB50" s="59">
        <f t="shared" si="0"/>
        <v>26751466</v>
      </c>
    </row>
    <row r="51" spans="1:28" x14ac:dyDescent="0.2">
      <c r="A51" s="120">
        <f>Formato!A55</f>
        <v>50</v>
      </c>
      <c r="B51" s="120">
        <f>Formato!B55</f>
        <v>21352</v>
      </c>
      <c r="C51" s="120" t="str">
        <f>Formato!C55</f>
        <v>ISV21352</v>
      </c>
      <c r="D51" s="120">
        <f>Formato!D55</f>
        <v>35522</v>
      </c>
      <c r="E51" s="120" t="str">
        <f>Formato!E55</f>
        <v>VASQUEZ ALVAREZ BAYRON DAVID</v>
      </c>
      <c r="F51" s="120" t="str">
        <f>Formato!F55</f>
        <v xml:space="preserve">CC 1144066542 </v>
      </c>
      <c r="G51" s="120">
        <f>Formato!G55</f>
        <v>4200018635</v>
      </c>
      <c r="H51" s="121">
        <f>Formato!H55</f>
        <v>45470</v>
      </c>
      <c r="I51" s="121">
        <f>Formato!I55</f>
        <v>45465</v>
      </c>
      <c r="J51" s="120">
        <f>Formato!J55</f>
        <v>3107774</v>
      </c>
      <c r="K51" s="120">
        <f>Formato!K55</f>
        <v>3107774</v>
      </c>
      <c r="L51" s="120">
        <f>Formato!L55</f>
        <v>3107774</v>
      </c>
      <c r="M51" s="120" t="str">
        <f>Formato!M55</f>
        <v>Se glosa  en función a 3.65, por la cantidad: 1, por el valor de 3.107.774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no fue posible establecer contacto con las personas involucradas en el siniestro, dado que los números telefónicos se encuentran apagados. Información que resulta relevante dentro del proceso de auditoría para así realizar las validaciones pertinentes de la atención médica prestada al paciente: Auditoria integral: 1.Se glosa El ítem con código 21101, descripción Mano, dedos, puño (muñeca), codo, pie, clavícula, antebrazo, cuello de pie (tobillo), edad ósea (carpograma), calcáneo correspondiente a Pertinencia en función a 6.08, por la cantidad: 1, por el valor de 69.700 debido a: No pertinente radiografía de muñeca ya que en radiografía de mano se evidencia lesiones según estructuras; 2.Se glosa El item con código 37401, descripción Curación simple con inmovilización correspondiente a Facturación en función a 1.04, por la cantidad: 1, por el valor de 29.300 debido a: No facturable corresponde a curación realizada por enfermería se reconoce sala de curaciones; 3. Se glosa El item con código 2101010510, descripción IOHHEXOL 300 MG IML SOLUCION INYECTABLE correspondiente a Pertinencia en función a 6.07, por la cantidad: 2, por el valor de 274.144 debido a: No pertinente medio de contraste ya que no se encuentran pertinentes las tomografías; 4.Se glosa El item con código 21712, descripcion Tórax correspondiente a Pertinencia en función a 6.08, por la cantidad: 1, por el valor de 719.200 debido a: No se considera pertinente la realización de tomografía de tórax en un paciente con examen físico||</v>
      </c>
      <c r="N51" s="120" t="e">
        <f>Formato!#REF!</f>
        <v>#REF!</v>
      </c>
      <c r="O51" s="56" t="e">
        <f>VLOOKUP($N51,Hoja1!$C$2:$D$20,2,0)</f>
        <v>#REF!</v>
      </c>
      <c r="P51" s="56" t="e">
        <f>Formato!#REF!</f>
        <v>#REF!</v>
      </c>
      <c r="Q51" s="56" t="e">
        <f>Formato!#REF!</f>
        <v>#REF!</v>
      </c>
      <c r="R51" s="57">
        <f>Formato!N55</f>
        <v>0</v>
      </c>
      <c r="S51" s="58">
        <f>Formato!O55</f>
        <v>0</v>
      </c>
      <c r="T51" s="56">
        <f>Formato!P55</f>
        <v>0</v>
      </c>
      <c r="U51" s="56">
        <f>Formato!Q55</f>
        <v>0</v>
      </c>
      <c r="V51" s="56">
        <f>Formato!R55</f>
        <v>0</v>
      </c>
      <c r="W51" s="58">
        <f>Formato!S55</f>
        <v>0</v>
      </c>
      <c r="X51" s="58">
        <f>Formato!T55</f>
        <v>0</v>
      </c>
      <c r="Y51" s="58">
        <f>Formato!U55</f>
        <v>0</v>
      </c>
      <c r="Z51" s="58">
        <f>Formato!V55</f>
        <v>3107774</v>
      </c>
      <c r="AA51" s="58">
        <f>Formato!W55</f>
        <v>0</v>
      </c>
      <c r="AB51" s="59">
        <f t="shared" si="0"/>
        <v>3107774</v>
      </c>
    </row>
    <row r="52" spans="1:28" x14ac:dyDescent="0.2">
      <c r="A52" s="120">
        <f>Formato!A56</f>
        <v>51</v>
      </c>
      <c r="B52" s="120">
        <f>Formato!B56</f>
        <v>19358</v>
      </c>
      <c r="C52" s="120" t="str">
        <f>Formato!C56</f>
        <v>ISV19358</v>
      </c>
      <c r="D52" s="120">
        <f>Formato!D56</f>
        <v>35471</v>
      </c>
      <c r="E52" s="120" t="str">
        <f>Formato!E56</f>
        <v>BUITRAGO ZUÑIGA CHRISTIAN DAVID</v>
      </c>
      <c r="F52" s="120" t="str">
        <f>Formato!F56</f>
        <v xml:space="preserve">CC 1144207699 </v>
      </c>
      <c r="G52" s="120">
        <f>Formato!G56</f>
        <v>4200017087</v>
      </c>
      <c r="H52" s="121">
        <f>Formato!H56</f>
        <v>45456</v>
      </c>
      <c r="I52" s="121">
        <f>Formato!I56</f>
        <v>45453</v>
      </c>
      <c r="J52" s="120">
        <f>Formato!J56</f>
        <v>4153541</v>
      </c>
      <c r="K52" s="120">
        <f>Formato!K56</f>
        <v>4153541</v>
      </c>
      <c r="L52" s="120">
        <f>Formato!L56</f>
        <v>4153541</v>
      </c>
      <c r="M52" s="120" t="str">
        <f>Formato!M56</f>
        <v>Se glosa  en función a 3.65, por la cantidad: 1, por el valor de 4.153.541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Auditoria integral: Se glosa El item con código 19304, descripcion Cuadro hemático o hemograma hematocrito y leucograma correspondiente a Pertinencia en función a 6.08, por la cantidad: 1, por el valor de 34.300 debido a: No se considera pertinente la toma de cuadro hemático ya que no se evidencia modificación de la conducta médica en las evoluciones por médico tratante; Se glosa El item con código 21201, descripcion Tórax (PA o P A y lateral), reja costal correspondiente a Pertinencia en función a 6.08, por la cantidad: 1, por el valor de 99.300 debido a: No se considera pertinente la toma de (radiografía de tórax) ya que no se evidencia modificación de la conducta médica por falta de interpretacion en las evoluciones por el médico tratante;Se glosa El item con código 21201, descripcion Tórax (PA o P A y lateral), reja costal correspondiente a Pertinencia en función a 6.08, por la cantidad: 1, por el valor de 99.300 debido a: No se considera pertinente la toma de (radiografía de tórax) ya que no se evidencia modificación de la conducta médica por falta de interpretacion en las evoluciones por el médico tratante;Se glosa El item con código 21712, descripcion Tórax correspondiente a Pertinencia en función a 6.08, por la cantidad: 1, por el valor de 719.200 debido a: No se considera pertinente la realización de tomografía de tórax en un paciente con examen físico normal, sin deterior||</v>
      </c>
      <c r="N52" s="120" t="e">
        <f>Formato!#REF!</f>
        <v>#REF!</v>
      </c>
      <c r="O52" s="56" t="e">
        <f>VLOOKUP($N52,Hoja1!$C$2:$D$20,2,0)</f>
        <v>#REF!</v>
      </c>
      <c r="P52" s="56" t="e">
        <f>Formato!#REF!</f>
        <v>#REF!</v>
      </c>
      <c r="Q52" s="56" t="e">
        <f>Formato!#REF!</f>
        <v>#REF!</v>
      </c>
      <c r="R52" s="57">
        <f>Formato!N56</f>
        <v>0</v>
      </c>
      <c r="S52" s="58">
        <f>Formato!O56</f>
        <v>0</v>
      </c>
      <c r="T52" s="56">
        <f>Formato!P56</f>
        <v>0</v>
      </c>
      <c r="U52" s="56">
        <f>Formato!Q56</f>
        <v>0</v>
      </c>
      <c r="V52" s="56">
        <f>Formato!R56</f>
        <v>0</v>
      </c>
      <c r="W52" s="58">
        <f>Formato!S56</f>
        <v>0</v>
      </c>
      <c r="X52" s="58">
        <f>Formato!T56</f>
        <v>0</v>
      </c>
      <c r="Y52" s="58">
        <f>Formato!U56</f>
        <v>0</v>
      </c>
      <c r="Z52" s="58">
        <f>Formato!V56</f>
        <v>4153541</v>
      </c>
      <c r="AA52" s="58">
        <f>Formato!W56</f>
        <v>0</v>
      </c>
      <c r="AB52" s="59">
        <f t="shared" si="0"/>
        <v>4153541</v>
      </c>
    </row>
    <row r="53" spans="1:28" x14ac:dyDescent="0.2">
      <c r="A53" s="120">
        <f>Formato!A57</f>
        <v>52</v>
      </c>
      <c r="B53" s="120">
        <f>Formato!B57</f>
        <v>20863</v>
      </c>
      <c r="C53" s="120" t="str">
        <f>Formato!C57</f>
        <v>ISV20863</v>
      </c>
      <c r="D53" s="120">
        <f>Formato!D57</f>
        <v>35503</v>
      </c>
      <c r="E53" s="120" t="str">
        <f>Formato!E57</f>
        <v>REGINA FERNANDEZ YAISA</v>
      </c>
      <c r="F53" s="120" t="str">
        <f>Formato!F57</f>
        <v xml:space="preserve">CC 1064427041 </v>
      </c>
      <c r="G53" s="120">
        <f>Formato!G57</f>
        <v>4200018175</v>
      </c>
      <c r="H53" s="121">
        <f>Formato!H57</f>
        <v>45467</v>
      </c>
      <c r="I53" s="121">
        <f>Formato!I57</f>
        <v>45458</v>
      </c>
      <c r="J53" s="120">
        <f>Formato!J57</f>
        <v>5203335</v>
      </c>
      <c r="K53" s="120">
        <f>Formato!K57</f>
        <v>5203335</v>
      </c>
      <c r="L53" s="120">
        <f>Formato!L57</f>
        <v>5203335</v>
      </c>
      <c r="M53" s="120" t="str">
        <f>Formato!M57</f>
        <v>Se glosa  en función a 3.65, por la cantidad: 1, por el valor de 5.203.335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no fue posible establecer contacto con las personas involucradas en el siniestro, dado que los números telefónicos se encuentran apagados. Información que resulta relevante dentro del proceso de auditoría para así realizar las validaciones pertinentes de la atención médica prestada al paciente: Auditoria integral: Se glosa El item con código 77702, descripcion MATERIALES E INSUMOS correspondiente a Facturación en función a 1.06, por la cantidad: 1, por el valor de 7.500 debido a: No facturable apósito trasparente incluido en estancia en dotación básica; Se glosa El ítem con código 13200, descripción Drenaje, curetaje, secuestrectomía, de cúbito o radio correspondiente a Facturación en función a 1.23, por la cantidad: 1, por el valor de 399.400 debido a: No facturable hace parte de la reducción; Se glosa El item con código 13762, descripción Reducción abierta de luxación de codo; incluye antigua o recidivante correspondiente a Facturación en función a 1.23, por la cantidad: 1, por el valor de 1.657.212 debido a: Según lesión e informe corresponde a reducción de codo código 13260 se liquida y objeta la diferencia.||</v>
      </c>
      <c r="N53" s="120" t="e">
        <f>Formato!#REF!</f>
        <v>#REF!</v>
      </c>
      <c r="O53" s="56" t="e">
        <f>VLOOKUP($N53,Hoja1!$C$2:$D$20,2,0)</f>
        <v>#REF!</v>
      </c>
      <c r="P53" s="56" t="e">
        <f>Formato!#REF!</f>
        <v>#REF!</v>
      </c>
      <c r="Q53" s="56" t="e">
        <f>Formato!#REF!</f>
        <v>#REF!</v>
      </c>
      <c r="R53" s="57">
        <f>Formato!N57</f>
        <v>0</v>
      </c>
      <c r="S53" s="58">
        <f>Formato!O57</f>
        <v>0</v>
      </c>
      <c r="T53" s="56">
        <f>Formato!P57</f>
        <v>0</v>
      </c>
      <c r="U53" s="56">
        <f>Formato!Q57</f>
        <v>0</v>
      </c>
      <c r="V53" s="56">
        <f>Formato!R57</f>
        <v>0</v>
      </c>
      <c r="W53" s="58">
        <f>Formato!S57</f>
        <v>0</v>
      </c>
      <c r="X53" s="58">
        <f>Formato!T57</f>
        <v>0</v>
      </c>
      <c r="Y53" s="58">
        <f>Formato!U57</f>
        <v>0</v>
      </c>
      <c r="Z53" s="58">
        <f>Formato!V57</f>
        <v>5203335</v>
      </c>
      <c r="AA53" s="58">
        <f>Formato!W57</f>
        <v>0</v>
      </c>
      <c r="AB53" s="59">
        <f t="shared" si="0"/>
        <v>5203335</v>
      </c>
    </row>
    <row r="54" spans="1:28" x14ac:dyDescent="0.2">
      <c r="A54" s="120">
        <f>Formato!A58</f>
        <v>53</v>
      </c>
      <c r="B54" s="120">
        <f>Formato!B58</f>
        <v>21627</v>
      </c>
      <c r="C54" s="120" t="str">
        <f>Formato!C58</f>
        <v>ISV21627</v>
      </c>
      <c r="D54" s="120">
        <f>Formato!D58</f>
        <v>35375</v>
      </c>
      <c r="E54" s="120" t="str">
        <f>Formato!E58</f>
        <v>DIAZ VACA CLAUDIA MARCELA</v>
      </c>
      <c r="F54" s="120" t="str">
        <f>Formato!F58</f>
        <v xml:space="preserve">CC 1130674735 </v>
      </c>
      <c r="G54" s="120">
        <f>Formato!G58</f>
        <v>4200015886</v>
      </c>
      <c r="H54" s="121">
        <f>Formato!H58</f>
        <v>45470</v>
      </c>
      <c r="I54" s="121">
        <f>Formato!I58</f>
        <v>45468</v>
      </c>
      <c r="J54" s="120">
        <f>Formato!J58</f>
        <v>69700</v>
      </c>
      <c r="K54" s="120">
        <f>Formato!K58</f>
        <v>69700</v>
      </c>
      <c r="L54" s="120">
        <f>Formato!L58</f>
        <v>69700</v>
      </c>
      <c r="M54" s="120" t="str">
        <f>Formato!M58</f>
        <v>Se glosa  en función a 3.65, por la cantidad: 1, por el valor de 69.700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Sin observaciones adicionales de auditoria integral.||</v>
      </c>
      <c r="N54" s="120" t="e">
        <f>Formato!#REF!</f>
        <v>#REF!</v>
      </c>
      <c r="O54" s="56" t="e">
        <f>VLOOKUP($N54,Hoja1!$C$2:$D$20,2,0)</f>
        <v>#REF!</v>
      </c>
      <c r="P54" s="56" t="e">
        <f>Formato!#REF!</f>
        <v>#REF!</v>
      </c>
      <c r="Q54" s="56" t="e">
        <f>Formato!#REF!</f>
        <v>#REF!</v>
      </c>
      <c r="R54" s="57">
        <f>Formato!N58</f>
        <v>0</v>
      </c>
      <c r="S54" s="58">
        <f>Formato!O58</f>
        <v>0</v>
      </c>
      <c r="T54" s="56">
        <f>Formato!P58</f>
        <v>0</v>
      </c>
      <c r="U54" s="56">
        <f>Formato!Q58</f>
        <v>0</v>
      </c>
      <c r="V54" s="56">
        <f>Formato!R58</f>
        <v>0</v>
      </c>
      <c r="W54" s="58">
        <f>Formato!S58</f>
        <v>0</v>
      </c>
      <c r="X54" s="58">
        <f>Formato!T58</f>
        <v>0</v>
      </c>
      <c r="Y54" s="58">
        <f>Formato!U58</f>
        <v>0</v>
      </c>
      <c r="Z54" s="58">
        <f>Formato!V58</f>
        <v>69700</v>
      </c>
      <c r="AA54" s="58">
        <f>Formato!W58</f>
        <v>0</v>
      </c>
      <c r="AB54" s="59">
        <f t="shared" si="0"/>
        <v>69700</v>
      </c>
    </row>
    <row r="55" spans="1:28" x14ac:dyDescent="0.2">
      <c r="A55" s="120">
        <f>Formato!A59</f>
        <v>54</v>
      </c>
      <c r="B55" s="120">
        <f>Formato!B59</f>
        <v>19464</v>
      </c>
      <c r="C55" s="120" t="str">
        <f>Formato!C59</f>
        <v>ISV19464</v>
      </c>
      <c r="D55" s="120">
        <f>Formato!D59</f>
        <v>35472</v>
      </c>
      <c r="E55" s="120" t="str">
        <f>Formato!E59</f>
        <v>GRAJALES CANTOR ROBERT</v>
      </c>
      <c r="F55" s="120" t="str">
        <f>Formato!F59</f>
        <v xml:space="preserve">CC 79512815 </v>
      </c>
      <c r="G55" s="120">
        <f>Formato!G59</f>
        <v>4200019453</v>
      </c>
      <c r="H55" s="121">
        <f>Formato!H59</f>
        <v>45456</v>
      </c>
      <c r="I55" s="121">
        <f>Formato!I59</f>
        <v>45453</v>
      </c>
      <c r="J55" s="120">
        <f>Formato!J59</f>
        <v>709033</v>
      </c>
      <c r="K55" s="120">
        <f>Formato!K59</f>
        <v>709033</v>
      </c>
      <c r="L55" s="120">
        <f>Formato!L59</f>
        <v>709033</v>
      </c>
      <c r="M55" s="120" t="str">
        <f>Formato!M59</f>
        <v>Se glosa  en función a 3.65, por la cantidad: 1, por el valor de 709.033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55" s="120" t="e">
        <f>Formato!#REF!</f>
        <v>#REF!</v>
      </c>
      <c r="O55" s="56" t="e">
        <f>VLOOKUP($N55,Hoja1!$C$2:$D$20,2,0)</f>
        <v>#REF!</v>
      </c>
      <c r="P55" s="56" t="e">
        <f>Formato!#REF!</f>
        <v>#REF!</v>
      </c>
      <c r="Q55" s="56" t="e">
        <f>Formato!#REF!</f>
        <v>#REF!</v>
      </c>
      <c r="R55" s="57">
        <f>Formato!N59</f>
        <v>0</v>
      </c>
      <c r="S55" s="58">
        <f>Formato!O59</f>
        <v>0</v>
      </c>
      <c r="T55" s="56">
        <f>Formato!P59</f>
        <v>0</v>
      </c>
      <c r="U55" s="56">
        <f>Formato!Q59</f>
        <v>0</v>
      </c>
      <c r="V55" s="56">
        <f>Formato!R59</f>
        <v>0</v>
      </c>
      <c r="W55" s="58">
        <f>Formato!S59</f>
        <v>0</v>
      </c>
      <c r="X55" s="58">
        <f>Formato!T59</f>
        <v>0</v>
      </c>
      <c r="Y55" s="58">
        <f>Formato!U59</f>
        <v>0</v>
      </c>
      <c r="Z55" s="58">
        <f>Formato!V59</f>
        <v>709033</v>
      </c>
      <c r="AA55" s="58">
        <f>Formato!W59</f>
        <v>0</v>
      </c>
      <c r="AB55" s="59">
        <f t="shared" si="0"/>
        <v>709033</v>
      </c>
    </row>
    <row r="56" spans="1:28" x14ac:dyDescent="0.2">
      <c r="A56" s="120">
        <f>Formato!A60</f>
        <v>55</v>
      </c>
      <c r="B56" s="120">
        <f>Formato!B60</f>
        <v>27899</v>
      </c>
      <c r="C56" s="120" t="str">
        <f>Formato!C60</f>
        <v>ISV27899</v>
      </c>
      <c r="D56" s="120">
        <f>Formato!D60</f>
        <v>35645</v>
      </c>
      <c r="E56" s="120" t="str">
        <f>Formato!E60</f>
        <v>MARTINEZ ARROYAVE EDWARD FABIAN</v>
      </c>
      <c r="F56" s="120" t="str">
        <f>Formato!F60</f>
        <v xml:space="preserve">CC 1144049930 </v>
      </c>
      <c r="G56" s="120">
        <f>Formato!G60</f>
        <v>4200026362</v>
      </c>
      <c r="H56" s="121">
        <f>Formato!H60</f>
        <v>45517</v>
      </c>
      <c r="I56" s="121">
        <f>Formato!I60</f>
        <v>45509</v>
      </c>
      <c r="J56" s="120">
        <f>Formato!J60</f>
        <v>487173</v>
      </c>
      <c r="K56" s="120">
        <f>Formato!K60</f>
        <v>487173</v>
      </c>
      <c r="L56" s="120">
        <f>Formato!L60</f>
        <v>487173</v>
      </c>
      <c r="M56" s="120" t="str">
        <f>Formato!M60</f>
        <v>Se glosa  en función a 3.91, por la cantidad: 1, por el valor de 487.173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adicional se procede a aplicar auditoria integral: Sala de observación no pertinente sin justificación de acuerdo con lesiones  se glosa 148.700||</v>
      </c>
      <c r="N56" s="120" t="e">
        <f>Formato!#REF!</f>
        <v>#REF!</v>
      </c>
      <c r="O56" s="56" t="e">
        <f>VLOOKUP($N56,Hoja1!$C$2:$D$20,2,0)</f>
        <v>#REF!</v>
      </c>
      <c r="P56" s="56" t="e">
        <f>Formato!#REF!</f>
        <v>#REF!</v>
      </c>
      <c r="Q56" s="56" t="e">
        <f>Formato!#REF!</f>
        <v>#REF!</v>
      </c>
      <c r="R56" s="57">
        <f>Formato!N60</f>
        <v>0</v>
      </c>
      <c r="S56" s="58">
        <f>Formato!O60</f>
        <v>0</v>
      </c>
      <c r="T56" s="56">
        <f>Formato!P60</f>
        <v>0</v>
      </c>
      <c r="U56" s="56">
        <f>Formato!Q60</f>
        <v>0</v>
      </c>
      <c r="V56" s="56">
        <f>Formato!R60</f>
        <v>0</v>
      </c>
      <c r="W56" s="58">
        <f>Formato!S60</f>
        <v>0</v>
      </c>
      <c r="X56" s="58">
        <f>Formato!T60</f>
        <v>0</v>
      </c>
      <c r="Y56" s="58">
        <f>Formato!U60</f>
        <v>0</v>
      </c>
      <c r="Z56" s="58">
        <f>Formato!V60</f>
        <v>487173</v>
      </c>
      <c r="AA56" s="58">
        <f>Formato!W60</f>
        <v>0</v>
      </c>
      <c r="AB56" s="59">
        <f t="shared" si="0"/>
        <v>487173</v>
      </c>
    </row>
    <row r="57" spans="1:28" x14ac:dyDescent="0.2">
      <c r="A57" s="120">
        <f>Formato!A61</f>
        <v>56</v>
      </c>
      <c r="B57" s="120">
        <f>Formato!B61</f>
        <v>28719</v>
      </c>
      <c r="C57" s="120" t="str">
        <f>Formato!C61</f>
        <v>ISV28719</v>
      </c>
      <c r="D57" s="120">
        <f>Formato!D61</f>
        <v>35655</v>
      </c>
      <c r="E57" s="120" t="str">
        <f>Formato!E61</f>
        <v>GAMBOA DIAZ ALEXANDER</v>
      </c>
      <c r="F57" s="120" t="str">
        <f>Formato!F61</f>
        <v xml:space="preserve">CC 16286428 </v>
      </c>
      <c r="G57" s="120">
        <f>Formato!G61</f>
        <v>4200025442</v>
      </c>
      <c r="H57" s="121">
        <f>Formato!H61</f>
        <v>45524</v>
      </c>
      <c r="I57" s="121">
        <f>Formato!I61</f>
        <v>45513</v>
      </c>
      <c r="J57" s="120">
        <f>Formato!J61</f>
        <v>1979648</v>
      </c>
      <c r="K57" s="120">
        <f>Formato!K61</f>
        <v>1979648</v>
      </c>
      <c r="L57" s="120">
        <f>Formato!L61</f>
        <v>1979648</v>
      </c>
      <c r="M57" s="120" t="str">
        <f>Formato!M61</f>
        <v>Se glosa la factura con el rubro Soportes en función a 3.65, por la cantidad: 1, por el valor de 1.979.648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a esto se enuncia auditoría integral: 1.Se glosa El item con código 21701, descripcion Craneo simple correspondiente a Pertinencia en función a 6.08, por la cantidad: 1, por el valor de 690.900 debido a: No se considera pertinente la realización de tomografía de cráneo simple en un paciente sin deterioro de conciencia, a quien no se le realizó observación neurológica mínima de 6 horas en la cual mostrara deterioro, con Glasgow mayor de 13, sin signos de focalización, parestesias, disestesias o pérdida de fuerza, sin emesis, sin sospecha de fractura o anormalidades en el examen físico; 2.Se glosa El item con código 38134, descripcion Habitación de cuatro ó mas camas correspondiente a Pertinencia en función a 6.01, por el tiempo correspondiente a 1 dias por el valor de 229.300 debido a: No pertinente estancia de 4 camas no se evidencia manejo adicional a la toma de ayudas diagnosticas y manejo inicial se reconoce sala de observación y se glosa la diferencia.||</v>
      </c>
      <c r="N57" s="120" t="e">
        <f>Formato!#REF!</f>
        <v>#REF!</v>
      </c>
      <c r="O57" s="56" t="e">
        <f>VLOOKUP($N57,Hoja1!$C$2:$D$20,2,0)</f>
        <v>#REF!</v>
      </c>
      <c r="P57" s="56" t="e">
        <f>Formato!#REF!</f>
        <v>#REF!</v>
      </c>
      <c r="Q57" s="56" t="e">
        <f>Formato!#REF!</f>
        <v>#REF!</v>
      </c>
      <c r="R57" s="57">
        <f>Formato!N61</f>
        <v>0</v>
      </c>
      <c r="S57" s="58">
        <f>Formato!O61</f>
        <v>0</v>
      </c>
      <c r="T57" s="56">
        <f>Formato!P61</f>
        <v>0</v>
      </c>
      <c r="U57" s="56">
        <f>Formato!Q61</f>
        <v>0</v>
      </c>
      <c r="V57" s="56">
        <f>Formato!R61</f>
        <v>0</v>
      </c>
      <c r="W57" s="58">
        <f>Formato!S61</f>
        <v>0</v>
      </c>
      <c r="X57" s="58">
        <f>Formato!T61</f>
        <v>0</v>
      </c>
      <c r="Y57" s="58">
        <f>Formato!U61</f>
        <v>0</v>
      </c>
      <c r="Z57" s="58">
        <f>Formato!V61</f>
        <v>1979648</v>
      </c>
      <c r="AA57" s="58">
        <f>Formato!W61</f>
        <v>0</v>
      </c>
      <c r="AB57" s="59">
        <f t="shared" si="0"/>
        <v>1979648</v>
      </c>
    </row>
    <row r="58" spans="1:28" x14ac:dyDescent="0.2">
      <c r="A58" s="120">
        <f>Formato!A62</f>
        <v>57</v>
      </c>
      <c r="B58" s="120">
        <f>Formato!B62</f>
        <v>18734</v>
      </c>
      <c r="C58" s="120" t="str">
        <f>Formato!C62</f>
        <v>ISV18734</v>
      </c>
      <c r="D58" s="120">
        <f>Formato!D62</f>
        <v>35459</v>
      </c>
      <c r="E58" s="120" t="str">
        <f>Formato!E62</f>
        <v>RODRIGUEZ FLORIAN CARLOS ANDRES</v>
      </c>
      <c r="F58" s="120" t="str">
        <f>Formato!F62</f>
        <v xml:space="preserve">CC 16915921 </v>
      </c>
      <c r="G58" s="120">
        <f>Formato!G62</f>
        <v>4200017148</v>
      </c>
      <c r="H58" s="121">
        <f>Formato!H62</f>
        <v>45450</v>
      </c>
      <c r="I58" s="121">
        <f>Formato!I62</f>
        <v>45447</v>
      </c>
      <c r="J58" s="120">
        <f>Formato!J62</f>
        <v>2986862</v>
      </c>
      <c r="K58" s="120">
        <f>Formato!K62</f>
        <v>2986862</v>
      </c>
      <c r="L58" s="120">
        <f>Formato!L62</f>
        <v>2986862</v>
      </c>
      <c r="M58" s="120" t="str">
        <f>Formato!M62</f>
        <v>Se glosa la factura con el rubro Soportes en función a 3.65, por la cantidad: 1, por el valor de 2.986.862 debido a: La información contenida en furips, en lo referente a los datos del accidente de tránsito, presentan inconsistencias que afectan su veracidad y no permiten verificar lanbsp;ocurrencia DEL HECHO NI LA ACREDITACIÓN DE LA CALIDAD DE VÍCTIMA O DEL BENEFICIARIO, en concordancia con el Artículo 2.6.1.4.3.10 Verificación denbsp;requisitos.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no procede al reconocimiento de tomografía de Abdomen, teniendo en cuenta que no se realizo el escalonamiento radiológico respectivo, se homologa a una ecografía de abdomen, no procede al reconocimiento de los estudios prequirúrgicos cuadro hemático, tiempo de coagulación, nitrógeno ureico teniendo en cuenta que paciente no fue llevado a cirugía. No hay justificación para la realización de tomografía de Tórax, teniendo en cuenta que no se valoro lesiones traumáticas en el estudio previo||</v>
      </c>
      <c r="N58" s="120" t="e">
        <f>Formato!#REF!</f>
        <v>#REF!</v>
      </c>
      <c r="O58" s="56" t="e">
        <f>VLOOKUP($N58,Hoja1!$C$2:$D$20,2,0)</f>
        <v>#REF!</v>
      </c>
      <c r="P58" s="56" t="e">
        <f>Formato!#REF!</f>
        <v>#REF!</v>
      </c>
      <c r="Q58" s="56" t="e">
        <f>Formato!#REF!</f>
        <v>#REF!</v>
      </c>
      <c r="R58" s="57">
        <f>Formato!N62</f>
        <v>0</v>
      </c>
      <c r="S58" s="58">
        <f>Formato!O62</f>
        <v>0</v>
      </c>
      <c r="T58" s="56">
        <f>Formato!P62</f>
        <v>0</v>
      </c>
      <c r="U58" s="56">
        <f>Formato!Q62</f>
        <v>0</v>
      </c>
      <c r="V58" s="56">
        <f>Formato!R62</f>
        <v>0</v>
      </c>
      <c r="W58" s="58">
        <f>Formato!S62</f>
        <v>0</v>
      </c>
      <c r="X58" s="58">
        <f>Formato!T62</f>
        <v>0</v>
      </c>
      <c r="Y58" s="58">
        <f>Formato!U62</f>
        <v>0</v>
      </c>
      <c r="Z58" s="58">
        <f>Formato!V62</f>
        <v>2986862</v>
      </c>
      <c r="AA58" s="58">
        <f>Formato!W62</f>
        <v>0</v>
      </c>
      <c r="AB58" s="59">
        <f t="shared" si="0"/>
        <v>2986862</v>
      </c>
    </row>
    <row r="59" spans="1:28" x14ac:dyDescent="0.2">
      <c r="A59" s="120">
        <f>Formato!A63</f>
        <v>58</v>
      </c>
      <c r="B59" s="120">
        <f>Formato!B63</f>
        <v>28459</v>
      </c>
      <c r="C59" s="120" t="str">
        <f>Formato!C63</f>
        <v>ISV28459</v>
      </c>
      <c r="D59" s="120">
        <f>Formato!D63</f>
        <v>34679</v>
      </c>
      <c r="E59" s="120" t="str">
        <f>Formato!E63</f>
        <v>MAYORGA  RODRIGO</v>
      </c>
      <c r="F59" s="120" t="str">
        <f>Formato!F63</f>
        <v xml:space="preserve">CC 6246056 </v>
      </c>
      <c r="G59" s="120">
        <f>Formato!G63</f>
        <v>4200005832</v>
      </c>
      <c r="H59" s="121">
        <f>Formato!H63</f>
        <v>45518</v>
      </c>
      <c r="I59" s="121">
        <f>Formato!I63</f>
        <v>45514</v>
      </c>
      <c r="J59" s="120">
        <f>Formato!J63</f>
        <v>8635816</v>
      </c>
      <c r="K59" s="120">
        <f>Formato!K63</f>
        <v>8635816</v>
      </c>
      <c r="L59" s="120">
        <f>Formato!L63</f>
        <v>1999041</v>
      </c>
      <c r="M59" s="120" t="str">
        <f>Formato!M63</f>
        <v>Med 200021445 sellante fibrilar con trombina 4ml r con precio regulado por Comisión Nacional de Precios de Medicamentos y Dispositivos Médicos||Se glosa El item  con código 1610, descripcion Descompresión de tronco correspondiente a Facturacion en función a 1.23, por la cantidad: 1, por el valor de 1.934.200 debido a: no pertinente no descrito no realizado||</v>
      </c>
      <c r="N59" s="120" t="e">
        <f>Formato!#REF!</f>
        <v>#REF!</v>
      </c>
      <c r="O59" s="56" t="e">
        <f>VLOOKUP($N59,Hoja1!$C$2:$D$20,2,0)</f>
        <v>#REF!</v>
      </c>
      <c r="P59" s="56" t="e">
        <f>Formato!#REF!</f>
        <v>#REF!</v>
      </c>
      <c r="Q59" s="56" t="e">
        <f>Formato!#REF!</f>
        <v>#REF!</v>
      </c>
      <c r="R59" s="57">
        <f>Formato!N63</f>
        <v>45532</v>
      </c>
      <c r="S59" s="58">
        <f>Formato!O63</f>
        <v>6437671</v>
      </c>
      <c r="T59" s="56">
        <f>Formato!P63</f>
        <v>132736</v>
      </c>
      <c r="U59" s="56">
        <f>Formato!Q63</f>
        <v>66368</v>
      </c>
      <c r="V59" s="56">
        <f>Formato!R63</f>
        <v>800594378</v>
      </c>
      <c r="W59" s="58">
        <f>Formato!S63</f>
        <v>1999041</v>
      </c>
      <c r="X59" s="58">
        <f>Formato!T63</f>
        <v>0</v>
      </c>
      <c r="Y59" s="58">
        <f>Formato!U63</f>
        <v>0</v>
      </c>
      <c r="Z59" s="58">
        <f>Formato!V63</f>
        <v>0</v>
      </c>
      <c r="AA59" s="58">
        <f>Formato!W63</f>
        <v>0</v>
      </c>
      <c r="AB59" s="59">
        <f t="shared" si="0"/>
        <v>1999041</v>
      </c>
    </row>
    <row r="60" spans="1:28" x14ac:dyDescent="0.2">
      <c r="A60" s="120">
        <f>Formato!A64</f>
        <v>59</v>
      </c>
      <c r="B60" s="120">
        <f>Formato!B64</f>
        <v>26127</v>
      </c>
      <c r="C60" s="120" t="str">
        <f>Formato!C64</f>
        <v>ISV26127</v>
      </c>
      <c r="D60" s="120">
        <f>Formato!D64</f>
        <v>30671</v>
      </c>
      <c r="E60" s="120" t="str">
        <f>Formato!E64</f>
        <v>NARVAEZ ALVAREZ GUSTAVO</v>
      </c>
      <c r="F60" s="120" t="str">
        <f>Formato!F64</f>
        <v xml:space="preserve">CC 72162466 </v>
      </c>
      <c r="G60" s="120">
        <f>Formato!G64</f>
        <v>4300003655</v>
      </c>
      <c r="H60" s="121">
        <f>Formato!H64</f>
        <v>45503</v>
      </c>
      <c r="I60" s="121">
        <f>Formato!I64</f>
        <v>45492</v>
      </c>
      <c r="J60" s="120">
        <f>Formato!J64</f>
        <v>1226091</v>
      </c>
      <c r="K60" s="120">
        <f>Formato!K64</f>
        <v>1226091</v>
      </c>
      <c r="L60" s="120">
        <f>Formato!L64</f>
        <v>1226091</v>
      </c>
      <c r="M60" s="120" t="str">
        <f>Formato!M64</f>
        <v>Se glosa  en función a 6.23, por la cantidad: 1, por el valor de 1.226.091 debido a: no se considera indicado el cobro de tac de hombro, debido a que este no modifica conducta de radiografía primaria. Adicionalmente no hay evidencia de un seguimiento adecuado de evolución postraumática durante un periodo prudente, y la orden medica indica que es una guía para drenaje en muslo y la proyección es en hombro derecho||</v>
      </c>
      <c r="N60" s="120" t="e">
        <f>Formato!#REF!</f>
        <v>#REF!</v>
      </c>
      <c r="O60" s="56" t="e">
        <f>VLOOKUP($N60,Hoja1!$C$2:$D$20,2,0)</f>
        <v>#REF!</v>
      </c>
      <c r="P60" s="56" t="e">
        <f>Formato!#REF!</f>
        <v>#REF!</v>
      </c>
      <c r="Q60" s="56" t="e">
        <f>Formato!#REF!</f>
        <v>#REF!</v>
      </c>
      <c r="R60" s="57">
        <f>Formato!N64</f>
        <v>0</v>
      </c>
      <c r="S60" s="58">
        <f>Formato!O64</f>
        <v>0</v>
      </c>
      <c r="T60" s="56">
        <f>Formato!P64</f>
        <v>0</v>
      </c>
      <c r="U60" s="56">
        <f>Formato!Q64</f>
        <v>0</v>
      </c>
      <c r="V60" s="56">
        <f>Formato!R64</f>
        <v>0</v>
      </c>
      <c r="W60" s="58">
        <f>Formato!S64</f>
        <v>1226091</v>
      </c>
      <c r="X60" s="58">
        <f>Formato!T64</f>
        <v>0</v>
      </c>
      <c r="Y60" s="58">
        <f>Formato!U64</f>
        <v>0</v>
      </c>
      <c r="Z60" s="58">
        <f>Formato!V64</f>
        <v>0</v>
      </c>
      <c r="AA60" s="58">
        <f>Formato!W64</f>
        <v>0</v>
      </c>
      <c r="AB60" s="59">
        <f t="shared" si="0"/>
        <v>1226091</v>
      </c>
    </row>
    <row r="61" spans="1:28" x14ac:dyDescent="0.2">
      <c r="A61" s="120">
        <f>Formato!A65</f>
        <v>60</v>
      </c>
      <c r="B61" s="120">
        <f>Formato!B65</f>
        <v>18058</v>
      </c>
      <c r="C61" s="120" t="str">
        <f>Formato!C65</f>
        <v>ISV18058</v>
      </c>
      <c r="D61" s="120">
        <f>Formato!D65</f>
        <v>30771</v>
      </c>
      <c r="E61" s="120" t="str">
        <f>Formato!E65</f>
        <v>FERNANDEZ GARCIA CATERINE</v>
      </c>
      <c r="F61" s="120" t="str">
        <f>Formato!F65</f>
        <v xml:space="preserve">CC 38601465 </v>
      </c>
      <c r="G61" s="120">
        <f>Formato!G65</f>
        <v>9950013170</v>
      </c>
      <c r="H61" s="121">
        <f>Formato!H65</f>
        <v>45449</v>
      </c>
      <c r="I61" s="121">
        <f>Formato!I65</f>
        <v>45441</v>
      </c>
      <c r="J61" s="120">
        <f>Formato!J65</f>
        <v>281144</v>
      </c>
      <c r="K61" s="120">
        <f>Formato!K65</f>
        <v>281144</v>
      </c>
      <c r="L61" s="120">
        <f>Formato!L65</f>
        <v>148700</v>
      </c>
      <c r="M61" s="120" t="str">
        <f>Formato!M65</f>
        <v>Se glosa  en función a 6.01, por el tiempo correspondiente a 1 dias por el valor de 148.700 debido a: Se glosa sala de observaciónhabitacion, teniendo en cuenta que la estancia del paciente fue de 3 horas , la condición del paciente es estable, sin signos de alerta, sin fracturas, el tiempo es adecuado para el seguimiento neurológico del paciente según descripción de los síntomas.||</v>
      </c>
      <c r="N61" s="120" t="e">
        <f>Formato!#REF!</f>
        <v>#REF!</v>
      </c>
      <c r="O61" s="56" t="e">
        <f>VLOOKUP($N61,Hoja1!$C$2:$D$20,2,0)</f>
        <v>#REF!</v>
      </c>
      <c r="P61" s="56" t="e">
        <f>Formato!#REF!</f>
        <v>#REF!</v>
      </c>
      <c r="Q61" s="56" t="e">
        <f>Formato!#REF!</f>
        <v>#REF!</v>
      </c>
      <c r="R61" s="57">
        <f>Formato!N65</f>
        <v>45467</v>
      </c>
      <c r="S61" s="58">
        <f>Formato!O65</f>
        <v>128471</v>
      </c>
      <c r="T61" s="56">
        <f>Formato!P65</f>
        <v>2649</v>
      </c>
      <c r="U61" s="56">
        <f>Formato!Q65</f>
        <v>1324</v>
      </c>
      <c r="V61" s="56">
        <f>Formato!R65</f>
        <v>800583641</v>
      </c>
      <c r="W61" s="58">
        <f>Formato!S65</f>
        <v>148700</v>
      </c>
      <c r="X61" s="58">
        <f>Formato!T65</f>
        <v>0</v>
      </c>
      <c r="Y61" s="58">
        <f>Formato!U65</f>
        <v>0</v>
      </c>
      <c r="Z61" s="58">
        <f>Formato!V65</f>
        <v>0</v>
      </c>
      <c r="AA61" s="58">
        <f>Formato!W65</f>
        <v>0</v>
      </c>
      <c r="AB61" s="59">
        <f t="shared" si="0"/>
        <v>148700</v>
      </c>
    </row>
    <row r="62" spans="1:28" x14ac:dyDescent="0.2">
      <c r="A62" s="120">
        <f>Formato!A66</f>
        <v>61</v>
      </c>
      <c r="B62" s="120">
        <f>Formato!B66</f>
        <v>23198</v>
      </c>
      <c r="C62" s="120" t="str">
        <f>Formato!C66</f>
        <v>ISV23198</v>
      </c>
      <c r="D62" s="120">
        <f>Formato!D66</f>
        <v>31122</v>
      </c>
      <c r="E62" s="120" t="str">
        <f>Formato!E66</f>
        <v>ORTIZ DE SUAREZ MARIA MAURA</v>
      </c>
      <c r="F62" s="120" t="str">
        <f>Formato!F66</f>
        <v xml:space="preserve">CC 31211640 </v>
      </c>
      <c r="G62" s="120">
        <f>Formato!G66</f>
        <v>9950009450</v>
      </c>
      <c r="H62" s="121">
        <f>Formato!H66</f>
        <v>45482</v>
      </c>
      <c r="I62" s="121">
        <f>Formato!I66</f>
        <v>45479</v>
      </c>
      <c r="J62" s="120">
        <f>Formato!J66</f>
        <v>1466026</v>
      </c>
      <c r="K62" s="120">
        <f>Formato!K66</f>
        <v>1466026</v>
      </c>
      <c r="L62" s="120">
        <f>Formato!L66</f>
        <v>1466026</v>
      </c>
      <c r="M62" s="120" t="str">
        <f>Formato!M66</f>
        <v>Se glosa El item  con código 21716, descripcion Extremidades y articulaciones correspondiente a Pertinencia en función a 6.08, por la cantidad: 2, por el valor de 1.178.600 debido a: No se considera pertinente la realización de tomografía  teniendo en cuenta que no se evidenció compromiso intraarticular en las imágenes previas, al igual no hay hallazgos que sean consecuencias del accidente de transito ya que son de enfermedad de base.||Se glosa El item  con código 38935, descripcion Sala de observación correspondiente a Pertinencia en función a 6.01, por el tiempo correspondiente a 1 dias por el valor de 148.700 debido a: No pertinente sala de observación, Traumatismo de bajo impacto, no se describe en historia clínica signos o síntomas graves de lesiones óseas, se trata de lesiones de tejidos blandos, paciente estable,  sin seguimiento neurológico que justifique la sala de observación. ||</v>
      </c>
      <c r="N62" s="120" t="e">
        <f>Formato!#REF!</f>
        <v>#REF!</v>
      </c>
      <c r="O62" s="56" t="e">
        <f>VLOOKUP($N62,Hoja1!$C$2:$D$20,2,0)</f>
        <v>#REF!</v>
      </c>
      <c r="P62" s="56" t="e">
        <f>Formato!#REF!</f>
        <v>#REF!</v>
      </c>
      <c r="Q62" s="56" t="e">
        <f>Formato!#REF!</f>
        <v>#REF!</v>
      </c>
      <c r="R62" s="57">
        <f>Formato!N66</f>
        <v>45499</v>
      </c>
      <c r="S62" s="58">
        <f>Formato!O66</f>
        <v>134564</v>
      </c>
      <c r="T62" s="56">
        <f>Formato!P66</f>
        <v>2775</v>
      </c>
      <c r="U62" s="56">
        <f>Formato!Q66</f>
        <v>1387</v>
      </c>
      <c r="V62" s="56">
        <f>Formato!R66</f>
        <v>800589333</v>
      </c>
      <c r="W62" s="58">
        <f>Formato!S66</f>
        <v>1327300</v>
      </c>
      <c r="X62" s="58">
        <f>Formato!T66</f>
        <v>0</v>
      </c>
      <c r="Y62" s="58">
        <f>Formato!U66</f>
        <v>0</v>
      </c>
      <c r="Z62" s="58">
        <f>Formato!V66</f>
        <v>0</v>
      </c>
      <c r="AA62" s="58">
        <f>Formato!W66</f>
        <v>0</v>
      </c>
      <c r="AB62" s="59">
        <f t="shared" si="0"/>
        <v>1327300</v>
      </c>
    </row>
    <row r="63" spans="1:28" x14ac:dyDescent="0.2">
      <c r="A63" s="120">
        <f>Formato!A67</f>
        <v>62</v>
      </c>
      <c r="B63" s="120">
        <f>Formato!B67</f>
        <v>25197</v>
      </c>
      <c r="C63" s="120" t="str">
        <f>Formato!C67</f>
        <v>ISV25197</v>
      </c>
      <c r="D63" s="120">
        <f>Formato!D67</f>
        <v>35601</v>
      </c>
      <c r="E63" s="120" t="str">
        <f>Formato!E67</f>
        <v>ORTIZ DIAZ CARLOS HERNANDO</v>
      </c>
      <c r="F63" s="120" t="str">
        <f>Formato!F67</f>
        <v xml:space="preserve">CC 16705474 </v>
      </c>
      <c r="G63" s="120">
        <f>Formato!G67</f>
        <v>4200029339</v>
      </c>
      <c r="H63" s="121">
        <f>Formato!H67</f>
        <v>45497</v>
      </c>
      <c r="I63" s="121">
        <f>Formato!I67</f>
        <v>45492</v>
      </c>
      <c r="J63" s="120">
        <f>Formato!J67</f>
        <v>551513</v>
      </c>
      <c r="K63" s="120">
        <f>Formato!K67</f>
        <v>551513</v>
      </c>
      <c r="L63" s="120">
        <f>Formato!L67</f>
        <v>396700</v>
      </c>
      <c r="M63" s="120" t="str">
        <f>Formato!M67</f>
        <v>Se glosa El item  con código 21142, descripcion Columna lumbosacra correspondiente a Pertinencia en función a 6.08, por la cantidad: 1, por el valor de 139.300 debido a: Se considera no pertinente la realización de radiografía de Columna lumbosacra teniendo en cuenta que en la historia clínica no se describen lesiones a este nivel, no hay deformidad, dolor ala palpación, parestesias, disestesias o pérdida de fuerza y la naturaleza del trauma no hace sospechar lesión en esta región el dolor no es una indicación para realizar una ayuda diagnóstica||Se glosa El item  con código 21143, descripcion Sacrococcix correspondiente a Pertinencia en función a 6.08, por la cantidad: 1, por el valor de 108.700 debido a: Se considera no pertinente la realización de radiografía de Sacrococcix teniendo en cuenta que en la historia clínica no se describen lesiones a este nivel, no hay deformidad, dolor ala palpación, parestesias, disestesias o pérdida de fuerza y la naturaleza del trauma no hace sospechar lesión en esta región el dolor no es una indicación para realizar una ayuda diagnóstica||Se glosa El item  con código 38935, descripcion Sala de observación correspondiente a Pertinencia en función a 6.01, por el tiempo correspondiente a 1 dias por el valor de 148.700 debido a: Sala de observación no facturable, se puede evidenciar que el paciente no estuvo en observación constanteno hubo cambios significativos en los signos o en el cuadro clínico del paciente||</v>
      </c>
      <c r="N63" s="120" t="e">
        <f>Formato!#REF!</f>
        <v>#REF!</v>
      </c>
      <c r="O63" s="56" t="e">
        <f>VLOOKUP($N63,Hoja1!$C$2:$D$20,2,0)</f>
        <v>#REF!</v>
      </c>
      <c r="P63" s="56" t="e">
        <f>Formato!#REF!</f>
        <v>#REF!</v>
      </c>
      <c r="Q63" s="56" t="e">
        <f>Formato!#REF!</f>
        <v>#REF!</v>
      </c>
      <c r="R63" s="57">
        <f>Formato!N67</f>
        <v>45516</v>
      </c>
      <c r="S63" s="58">
        <f>Formato!O67</f>
        <v>150169</v>
      </c>
      <c r="T63" s="56">
        <f>Formato!P67</f>
        <v>3096</v>
      </c>
      <c r="U63" s="56">
        <f>Formato!Q67</f>
        <v>1548</v>
      </c>
      <c r="V63" s="56">
        <f>Formato!R67</f>
        <v>800591795</v>
      </c>
      <c r="W63" s="58">
        <f>Formato!S67</f>
        <v>396700</v>
      </c>
      <c r="X63" s="58">
        <f>Formato!T67</f>
        <v>0</v>
      </c>
      <c r="Y63" s="58">
        <f>Formato!U67</f>
        <v>0</v>
      </c>
      <c r="Z63" s="58">
        <f>Formato!V67</f>
        <v>0</v>
      </c>
      <c r="AA63" s="58">
        <f>Formato!W67</f>
        <v>0</v>
      </c>
      <c r="AB63" s="59">
        <f t="shared" si="0"/>
        <v>396700</v>
      </c>
    </row>
    <row r="64" spans="1:28" x14ac:dyDescent="0.2">
      <c r="A64" s="120">
        <f>Formato!A68</f>
        <v>63</v>
      </c>
      <c r="B64" s="120">
        <f>Formato!B68</f>
        <v>22341</v>
      </c>
      <c r="C64" s="120" t="str">
        <f>Formato!C68</f>
        <v>ISV22341</v>
      </c>
      <c r="D64" s="120">
        <f>Formato!D68</f>
        <v>35532</v>
      </c>
      <c r="E64" s="120" t="str">
        <f>Formato!E68</f>
        <v>RIVAS MUÑOZ JULIAN ANDRES</v>
      </c>
      <c r="F64" s="120" t="str">
        <f>Formato!F68</f>
        <v xml:space="preserve">CC 1109545294 </v>
      </c>
      <c r="G64" s="120">
        <f>Formato!G68</f>
        <v>4200019969</v>
      </c>
      <c r="H64" s="121">
        <f>Formato!H68</f>
        <v>45477</v>
      </c>
      <c r="I64" s="121">
        <f>Formato!I68</f>
        <v>45471</v>
      </c>
      <c r="J64" s="120">
        <f>Formato!J68</f>
        <v>318548</v>
      </c>
      <c r="K64" s="120">
        <f>Formato!K68</f>
        <v>318548</v>
      </c>
      <c r="L64" s="120">
        <f>Formato!L68</f>
        <v>318548</v>
      </c>
      <c r="M64" s="120" t="str">
        <f>Formato!M68</f>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64" s="120" t="e">
        <f>Formato!#REF!</f>
        <v>#REF!</v>
      </c>
      <c r="O64" s="56" t="e">
        <f>VLOOKUP($N64,Hoja1!$C$2:$D$20,2,0)</f>
        <v>#REF!</v>
      </c>
      <c r="P64" s="56" t="e">
        <f>Formato!#REF!</f>
        <v>#REF!</v>
      </c>
      <c r="Q64" s="56" t="e">
        <f>Formato!#REF!</f>
        <v>#REF!</v>
      </c>
      <c r="R64" s="57">
        <f>Formato!N68</f>
        <v>45492</v>
      </c>
      <c r="S64" s="58">
        <f>Formato!O68</f>
        <v>164753</v>
      </c>
      <c r="T64" s="56">
        <f>Formato!P68</f>
        <v>3397</v>
      </c>
      <c r="U64" s="56">
        <f>Formato!Q68</f>
        <v>1698</v>
      </c>
      <c r="V64" s="56">
        <f>Formato!R68</f>
        <v>800588469</v>
      </c>
      <c r="W64" s="58">
        <f>Formato!S68</f>
        <v>148700</v>
      </c>
      <c r="X64" s="58">
        <f>Formato!T68</f>
        <v>0</v>
      </c>
      <c r="Y64" s="58">
        <f>Formato!U68</f>
        <v>0</v>
      </c>
      <c r="Z64" s="58">
        <f>Formato!V68</f>
        <v>0</v>
      </c>
      <c r="AA64" s="58">
        <f>Formato!W68</f>
        <v>0</v>
      </c>
      <c r="AB64" s="59">
        <f t="shared" si="0"/>
        <v>148700</v>
      </c>
    </row>
    <row r="65" spans="1:28" x14ac:dyDescent="0.2">
      <c r="A65" s="120">
        <f>Formato!A69</f>
        <v>64</v>
      </c>
      <c r="B65" s="120">
        <f>Formato!B69</f>
        <v>28135</v>
      </c>
      <c r="C65" s="120" t="str">
        <f>Formato!C69</f>
        <v>ISV28135</v>
      </c>
      <c r="D65" s="120">
        <f>Formato!D69</f>
        <v>35647</v>
      </c>
      <c r="E65" s="120" t="str">
        <f>Formato!E69</f>
        <v>HINESTROZA HURTADO ANDERSON</v>
      </c>
      <c r="F65" s="120" t="str">
        <f>Formato!F69</f>
        <v xml:space="preserve">CC 1111771282 </v>
      </c>
      <c r="G65" s="120">
        <f>Formato!G69</f>
        <v>4200026718</v>
      </c>
      <c r="H65" s="121">
        <f>Formato!H69</f>
        <v>45517</v>
      </c>
      <c r="I65" s="121">
        <f>Formato!I69</f>
        <v>45510</v>
      </c>
      <c r="J65" s="120">
        <f>Formato!J69</f>
        <v>331405</v>
      </c>
      <c r="K65" s="120">
        <f>Formato!K69</f>
        <v>331405</v>
      </c>
      <c r="L65" s="120">
        <f>Formato!L69</f>
        <v>331405</v>
      </c>
      <c r="M65" s="120" t="str">
        <f>Formato!M69</f>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65" s="120" t="e">
        <f>Formato!#REF!</f>
        <v>#REF!</v>
      </c>
      <c r="O65" s="56" t="e">
        <f>VLOOKUP($N65,Hoja1!$C$2:$D$20,2,0)</f>
        <v>#REF!</v>
      </c>
      <c r="P65" s="56" t="e">
        <f>Formato!#REF!</f>
        <v>#REF!</v>
      </c>
      <c r="Q65" s="56" t="e">
        <f>Formato!#REF!</f>
        <v>#REF!</v>
      </c>
      <c r="R65" s="57">
        <f>Formato!N69</f>
        <v>45539</v>
      </c>
      <c r="S65" s="58">
        <f>Formato!O69</f>
        <v>177224</v>
      </c>
      <c r="T65" s="56">
        <f>Formato!P69</f>
        <v>3654</v>
      </c>
      <c r="U65" s="56">
        <f>Formato!Q69</f>
        <v>1827</v>
      </c>
      <c r="V65" s="56">
        <f>Formato!R69</f>
        <v>800595640</v>
      </c>
      <c r="W65" s="58">
        <f>Formato!S69</f>
        <v>148700</v>
      </c>
      <c r="X65" s="58">
        <f>Formato!T69</f>
        <v>0</v>
      </c>
      <c r="Y65" s="58">
        <f>Formato!U69</f>
        <v>0</v>
      </c>
      <c r="Z65" s="58">
        <f>Formato!V69</f>
        <v>0</v>
      </c>
      <c r="AA65" s="58">
        <f>Formato!W69</f>
        <v>0</v>
      </c>
      <c r="AB65" s="59">
        <f t="shared" si="0"/>
        <v>148700</v>
      </c>
    </row>
    <row r="66" spans="1:28" x14ac:dyDescent="0.2">
      <c r="A66" s="120">
        <f>Formato!A70</f>
        <v>65</v>
      </c>
      <c r="B66" s="120">
        <f>Formato!B70</f>
        <v>19787</v>
      </c>
      <c r="C66" s="120" t="str">
        <f>Formato!C70</f>
        <v>ISV19787</v>
      </c>
      <c r="D66" s="120">
        <f>Formato!D70</f>
        <v>35445</v>
      </c>
      <c r="E66" s="120" t="str">
        <f>Formato!E70</f>
        <v>FERNANDEZ ARBELAEZ JESUS ANTONIO</v>
      </c>
      <c r="F66" s="120" t="str">
        <f>Formato!F70</f>
        <v xml:space="preserve">CC 16768696 </v>
      </c>
      <c r="G66" s="120">
        <f>Formato!G70</f>
        <v>4200029510</v>
      </c>
      <c r="H66" s="121">
        <f>Formato!H70</f>
        <v>45460</v>
      </c>
      <c r="I66" s="121">
        <f>Formato!I70</f>
        <v>45456</v>
      </c>
      <c r="J66" s="120">
        <f>Formato!J70</f>
        <v>363596</v>
      </c>
      <c r="K66" s="120">
        <f>Formato!K70</f>
        <v>363596</v>
      </c>
      <c r="L66" s="120">
        <f>Formato!L70</f>
        <v>148700</v>
      </c>
      <c r="M66" s="120" t="str">
        <f>Formato!M70</f>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66" s="120" t="e">
        <f>Formato!#REF!</f>
        <v>#REF!</v>
      </c>
      <c r="O66" s="56" t="e">
        <f>VLOOKUP($N66,Hoja1!$C$2:$D$20,2,0)</f>
        <v>#REF!</v>
      </c>
      <c r="P66" s="56" t="e">
        <f>Formato!#REF!</f>
        <v>#REF!</v>
      </c>
      <c r="Q66" s="56" t="e">
        <f>Formato!#REF!</f>
        <v>#REF!</v>
      </c>
      <c r="R66" s="57">
        <f>Formato!N70</f>
        <v>45475</v>
      </c>
      <c r="S66" s="58">
        <f>Formato!O70</f>
        <v>208449</v>
      </c>
      <c r="T66" s="56">
        <f>Formato!P70</f>
        <v>4298</v>
      </c>
      <c r="U66" s="56">
        <f>Formato!Q70</f>
        <v>2149</v>
      </c>
      <c r="V66" s="56">
        <f>Formato!R70</f>
        <v>800585181</v>
      </c>
      <c r="W66" s="58">
        <f>Formato!S70</f>
        <v>148700</v>
      </c>
      <c r="X66" s="58">
        <f>Formato!T70</f>
        <v>0</v>
      </c>
      <c r="Y66" s="58">
        <f>Formato!U70</f>
        <v>0</v>
      </c>
      <c r="Z66" s="58">
        <f>Formato!V70</f>
        <v>0</v>
      </c>
      <c r="AA66" s="58">
        <f>Formato!W70</f>
        <v>0</v>
      </c>
      <c r="AB66" s="59">
        <f t="shared" si="0"/>
        <v>148700</v>
      </c>
    </row>
    <row r="67" spans="1:28" x14ac:dyDescent="0.2">
      <c r="A67" s="120">
        <f>Formato!A71</f>
        <v>66</v>
      </c>
      <c r="B67" s="120">
        <f>Formato!B71</f>
        <v>30634</v>
      </c>
      <c r="C67" s="120" t="str">
        <f>Formato!C71</f>
        <v>ISV30634</v>
      </c>
      <c r="D67" s="120">
        <f>Formato!D71</f>
        <v>35689</v>
      </c>
      <c r="E67" s="120" t="str">
        <f>Formato!E71</f>
        <v>ORTIZ MORA BRAYAN ALEJANDRO</v>
      </c>
      <c r="F67" s="120" t="str">
        <f>Formato!F71</f>
        <v xml:space="preserve">CC 1120502230 </v>
      </c>
      <c r="G67" s="120">
        <f>Formato!G71</f>
        <v>4200010890</v>
      </c>
      <c r="H67" s="121">
        <f>Formato!H71</f>
        <v>45531</v>
      </c>
      <c r="I67" s="121">
        <f>Formato!I71</f>
        <v>45524</v>
      </c>
      <c r="J67" s="120">
        <f>Formato!J71</f>
        <v>367399</v>
      </c>
      <c r="K67" s="120">
        <f>Formato!K71</f>
        <v>367399</v>
      </c>
      <c r="L67" s="120">
        <f>Formato!L71</f>
        <v>367399</v>
      </c>
      <c r="M67" s="120" t="str">
        <f>Formato!M71</f>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67" s="120" t="e">
        <f>Formato!#REF!</f>
        <v>#REF!</v>
      </c>
      <c r="O67" s="56" t="e">
        <f>VLOOKUP($N67,Hoja1!$C$2:$D$20,2,0)</f>
        <v>#REF!</v>
      </c>
      <c r="P67" s="56" t="e">
        <f>Formato!#REF!</f>
        <v>#REF!</v>
      </c>
      <c r="Q67" s="56" t="e">
        <f>Formato!#REF!</f>
        <v>#REF!</v>
      </c>
      <c r="R67" s="57">
        <f>Formato!N71</f>
        <v>45548</v>
      </c>
      <c r="S67" s="58">
        <f>Formato!O71</f>
        <v>212138</v>
      </c>
      <c r="T67" s="56">
        <f>Formato!P71</f>
        <v>4374</v>
      </c>
      <c r="U67" s="56">
        <f>Formato!Q71</f>
        <v>2187</v>
      </c>
      <c r="V67" s="56">
        <f>Formato!R71</f>
        <v>800597245</v>
      </c>
      <c r="W67" s="58">
        <f>Formato!S71</f>
        <v>148700</v>
      </c>
      <c r="X67" s="58">
        <f>Formato!T71</f>
        <v>0</v>
      </c>
      <c r="Y67" s="58">
        <f>Formato!U71</f>
        <v>0</v>
      </c>
      <c r="Z67" s="58">
        <f>Formato!V71</f>
        <v>0</v>
      </c>
      <c r="AA67" s="58">
        <f>Formato!W71</f>
        <v>0</v>
      </c>
      <c r="AB67" s="59">
        <f t="shared" ref="AB67:AB130" si="1">J67-S67-Y67-AA67-T67-U67</f>
        <v>148700</v>
      </c>
    </row>
    <row r="68" spans="1:28" x14ac:dyDescent="0.2">
      <c r="A68" s="120">
        <f>Formato!A72</f>
        <v>67</v>
      </c>
      <c r="B68" s="120">
        <f>Formato!B72</f>
        <v>21233</v>
      </c>
      <c r="C68" s="120" t="str">
        <f>Formato!C72</f>
        <v>ISV21233</v>
      </c>
      <c r="D68" s="120">
        <f>Formato!D72</f>
        <v>31065</v>
      </c>
      <c r="E68" s="120" t="str">
        <f>Formato!E72</f>
        <v>HINCAPIE CONTRERAS DANIEL ALEJANDRO</v>
      </c>
      <c r="F68" s="120" t="str">
        <f>Formato!F72</f>
        <v xml:space="preserve">CC 1005874511 </v>
      </c>
      <c r="G68" s="120">
        <f>Formato!G72</f>
        <v>9800007720</v>
      </c>
      <c r="H68" s="121">
        <f>Formato!H72</f>
        <v>45468</v>
      </c>
      <c r="I68" s="121">
        <f>Formato!I72</f>
        <v>45465</v>
      </c>
      <c r="J68" s="120">
        <f>Formato!J72</f>
        <v>387483</v>
      </c>
      <c r="K68" s="120">
        <f>Formato!K72</f>
        <v>387483</v>
      </c>
      <c r="L68" s="120">
        <f>Formato!L72</f>
        <v>159200</v>
      </c>
      <c r="M68" s="120" t="str">
        <f>Formato!M72</f>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conducta.||Se glosa El item  con código 77702, descripcion MATERIALES E INSUMOS correspondiente a Facturacion en función a 1.06, por la cantidad: 1, por el valor de 10.500 debido a: vendas no facturables ||</v>
      </c>
      <c r="N68" s="120" t="e">
        <f>Formato!#REF!</f>
        <v>#REF!</v>
      </c>
      <c r="O68" s="56" t="e">
        <f>VLOOKUP($N68,Hoja1!$C$2:$D$20,2,0)</f>
        <v>#REF!</v>
      </c>
      <c r="P68" s="56" t="e">
        <f>Formato!#REF!</f>
        <v>#REF!</v>
      </c>
      <c r="Q68" s="56" t="e">
        <f>Formato!#REF!</f>
        <v>#REF!</v>
      </c>
      <c r="R68" s="57">
        <f>Formato!N72</f>
        <v>45484</v>
      </c>
      <c r="S68" s="58">
        <f>Formato!O72</f>
        <v>221434</v>
      </c>
      <c r="T68" s="56">
        <f>Formato!P72</f>
        <v>4566</v>
      </c>
      <c r="U68" s="56">
        <f>Formato!Q72</f>
        <v>2283</v>
      </c>
      <c r="V68" s="56">
        <f>Formato!R72</f>
        <v>800586760</v>
      </c>
      <c r="W68" s="58">
        <f>Formato!S72</f>
        <v>159200</v>
      </c>
      <c r="X68" s="58">
        <f>Formato!T72</f>
        <v>0</v>
      </c>
      <c r="Y68" s="58">
        <f>Formato!U72</f>
        <v>0</v>
      </c>
      <c r="Z68" s="58">
        <f>Formato!V72</f>
        <v>0</v>
      </c>
      <c r="AA68" s="58">
        <f>Formato!W72</f>
        <v>0</v>
      </c>
      <c r="AB68" s="59">
        <f t="shared" si="1"/>
        <v>159200</v>
      </c>
    </row>
    <row r="69" spans="1:28" x14ac:dyDescent="0.2">
      <c r="A69" s="120">
        <f>Formato!A73</f>
        <v>68</v>
      </c>
      <c r="B69" s="120">
        <f>Formato!B73</f>
        <v>30761</v>
      </c>
      <c r="C69" s="120" t="str">
        <f>Formato!C73</f>
        <v>ISV30761</v>
      </c>
      <c r="D69" s="120">
        <f>Formato!D73</f>
        <v>35690</v>
      </c>
      <c r="E69" s="120" t="str">
        <f>Formato!E73</f>
        <v>URREA MUÑOZ JHON ANDERSON</v>
      </c>
      <c r="F69" s="120" t="str">
        <f>Formato!F73</f>
        <v xml:space="preserve">CC 1151963638 </v>
      </c>
      <c r="G69" s="120">
        <f>Formato!G73</f>
        <v>4200025214</v>
      </c>
      <c r="H69" s="121">
        <f>Formato!H73</f>
        <v>45532</v>
      </c>
      <c r="I69" s="121">
        <f>Formato!I73</f>
        <v>45525</v>
      </c>
      <c r="J69" s="120">
        <f>Formato!J73</f>
        <v>969705</v>
      </c>
      <c r="K69" s="120">
        <f>Formato!K73</f>
        <v>969705</v>
      </c>
      <c r="L69" s="120">
        <f>Formato!L73</f>
        <v>969705</v>
      </c>
      <c r="M69" s="120" t="str">
        <f>Formato!M73</f>
        <v>Se glosa El item  con código 21101, descripcion Mano, dedos, puño (muñeca), codo, pie,  clavícula, antebrazo, cuello de pie  (tobillo), edad ósea (carpograma), calcáneo correspondiente a Pertinencia en función a 6.08, por la cantidad: 2, por el valor de 139.400 debido a: En la investigación de campo la victima indica que no se le realizo la ayuda diagnostica.||Se glosa la factura con el rubro Pertinencia en función a 6.08, por la cantidad: 1, por el valor de 589.300 debido a: No se considera pertinente la realización de tomografía con reconstrucción tridimensional teniendo en cuenta que no se evidenció compromiso intraarticular en las imágenes previas; al igual en la investigación de campo la victima indica que no se le realizo la ayuda diagnostica.||</v>
      </c>
      <c r="N69" s="120" t="e">
        <f>Formato!#REF!</f>
        <v>#REF!</v>
      </c>
      <c r="O69" s="56" t="e">
        <f>VLOOKUP($N69,Hoja1!$C$2:$D$20,2,0)</f>
        <v>#REF!</v>
      </c>
      <c r="P69" s="56" t="e">
        <f>Formato!#REF!</f>
        <v>#REF!</v>
      </c>
      <c r="Q69" s="56" t="e">
        <f>Formato!#REF!</f>
        <v>#REF!</v>
      </c>
      <c r="R69" s="57">
        <f>Formato!N73</f>
        <v>45548</v>
      </c>
      <c r="S69" s="58">
        <f>Formato!O73</f>
        <v>233775</v>
      </c>
      <c r="T69" s="56">
        <f>Formato!P73</f>
        <v>4820</v>
      </c>
      <c r="U69" s="56">
        <f>Formato!Q73</f>
        <v>2410</v>
      </c>
      <c r="V69" s="56">
        <f>Formato!R73</f>
        <v>800597463</v>
      </c>
      <c r="W69" s="58">
        <f>Formato!S73</f>
        <v>728700</v>
      </c>
      <c r="X69" s="58">
        <f>Formato!T73</f>
        <v>0</v>
      </c>
      <c r="Y69" s="58">
        <f>Formato!U73</f>
        <v>0</v>
      </c>
      <c r="Z69" s="58">
        <f>Formato!V73</f>
        <v>0</v>
      </c>
      <c r="AA69" s="58">
        <f>Formato!W73</f>
        <v>0</v>
      </c>
      <c r="AB69" s="59">
        <f t="shared" si="1"/>
        <v>728700</v>
      </c>
    </row>
    <row r="70" spans="1:28" x14ac:dyDescent="0.2">
      <c r="A70" s="120">
        <f>Formato!A74</f>
        <v>69</v>
      </c>
      <c r="B70" s="120">
        <f>Formato!B74</f>
        <v>8621</v>
      </c>
      <c r="C70" s="120" t="str">
        <f>Formato!C74</f>
        <v>ISV8621</v>
      </c>
      <c r="D70" s="120">
        <f>Formato!D74</f>
        <v>35230</v>
      </c>
      <c r="E70" s="120" t="str">
        <f>Formato!E74</f>
        <v>GONGORA RIVERA GABRIELA</v>
      </c>
      <c r="F70" s="120" t="str">
        <f>Formato!F74</f>
        <v xml:space="preserve">CC 1118312173 </v>
      </c>
      <c r="G70" s="120">
        <f>Formato!G74</f>
        <v>4200013526</v>
      </c>
      <c r="H70" s="121">
        <f>Formato!H74</f>
        <v>45372</v>
      </c>
      <c r="I70" s="121">
        <f>Formato!I74</f>
        <v>45364</v>
      </c>
      <c r="J70" s="120">
        <f>Formato!J74</f>
        <v>617419</v>
      </c>
      <c r="K70" s="120">
        <f>Formato!K74</f>
        <v>617419</v>
      </c>
      <c r="L70" s="120">
        <f>Formato!L74</f>
        <v>370100</v>
      </c>
      <c r="M70" s="120" t="str">
        <f>Formato!M74</f>
        <v>Se glosa El item  con código 38134, descripcion Habitación de cuatro ó mas camas correspondiente a Pertinencia en función a 6.01, por el tiempo correspondiente a 1 dias por el valor de 340.800 debido a: No se reconoce el código 38134, toda vez que no se se describen singnos o síntomas de alerta, que ameriten una estancia permanencia extendida, paciente estable,se prolongó estancia en espera de realización de procedimientos diagnósticos, interpretación de exámenes yo definición de la conducta médica.||Se glosa la factura con el rubro Pertinencia en función a 6.23, por la cantidad: 1, por el valor de 29.300 debido a: No es pertinente la facturación de varias curaciones, teniendo en cuenta que las curaciones se facturan por sesión y no por región anatómica, además  el procedimiento fue realizado por el mismo personal asistencial, procedimientos realizados en un mismo evento,se objeta 1 curación.||</v>
      </c>
      <c r="N70" s="120" t="e">
        <f>Formato!#REF!</f>
        <v>#REF!</v>
      </c>
      <c r="O70" s="56" t="e">
        <f>VLOOKUP($N70,Hoja1!$C$2:$D$20,2,0)</f>
        <v>#REF!</v>
      </c>
      <c r="P70" s="56" t="e">
        <f>Formato!#REF!</f>
        <v>#REF!</v>
      </c>
      <c r="Q70" s="56" t="e">
        <f>Formato!#REF!</f>
        <v>#REF!</v>
      </c>
      <c r="R70" s="57">
        <f>Formato!N74</f>
        <v>45390</v>
      </c>
      <c r="S70" s="58">
        <f>Formato!O74</f>
        <v>239900</v>
      </c>
      <c r="T70" s="56">
        <f>Formato!P74</f>
        <v>4946</v>
      </c>
      <c r="U70" s="56">
        <f>Formato!Q74</f>
        <v>2473</v>
      </c>
      <c r="V70" s="56">
        <f>Formato!R74</f>
        <v>800572382</v>
      </c>
      <c r="W70" s="58">
        <f>Formato!S74</f>
        <v>370100</v>
      </c>
      <c r="X70" s="58">
        <f>Formato!T74</f>
        <v>0</v>
      </c>
      <c r="Y70" s="58">
        <f>Formato!U74</f>
        <v>0</v>
      </c>
      <c r="Z70" s="58">
        <f>Formato!V74</f>
        <v>0</v>
      </c>
      <c r="AA70" s="58">
        <f>Formato!W74</f>
        <v>0</v>
      </c>
      <c r="AB70" s="59">
        <f t="shared" si="1"/>
        <v>370100</v>
      </c>
    </row>
    <row r="71" spans="1:28" x14ac:dyDescent="0.2">
      <c r="A71" s="120">
        <f>Formato!A75</f>
        <v>70</v>
      </c>
      <c r="B71" s="120">
        <f>Formato!B75</f>
        <v>30636</v>
      </c>
      <c r="C71" s="120" t="str">
        <f>Formato!C75</f>
        <v>ISV30636</v>
      </c>
      <c r="D71" s="120">
        <f>Formato!D75</f>
        <v>35688</v>
      </c>
      <c r="E71" s="120" t="str">
        <f>Formato!E75</f>
        <v>VERA RAMIREZ JEFERSON ALEXANDER</v>
      </c>
      <c r="F71" s="120" t="str">
        <f>Formato!F75</f>
        <v xml:space="preserve">CC 1006002085 </v>
      </c>
      <c r="G71" s="120">
        <f>Formato!G75</f>
        <v>4200010890</v>
      </c>
      <c r="H71" s="121">
        <f>Formato!H75</f>
        <v>45531</v>
      </c>
      <c r="I71" s="121">
        <f>Formato!I75</f>
        <v>45524</v>
      </c>
      <c r="J71" s="120">
        <f>Formato!J75</f>
        <v>400912</v>
      </c>
      <c r="K71" s="120">
        <f>Formato!K75</f>
        <v>400912</v>
      </c>
      <c r="L71" s="120">
        <f>Formato!L75</f>
        <v>400912</v>
      </c>
      <c r="M71" s="120" t="str">
        <f>Formato!M75</f>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71" s="120" t="e">
        <f>Formato!#REF!</f>
        <v>#REF!</v>
      </c>
      <c r="O71" s="56" t="e">
        <f>VLOOKUP($N71,Hoja1!$C$2:$D$20,2,0)</f>
        <v>#REF!</v>
      </c>
      <c r="P71" s="56" t="e">
        <f>Formato!#REF!</f>
        <v>#REF!</v>
      </c>
      <c r="Q71" s="56" t="e">
        <f>Formato!#REF!</f>
        <v>#REF!</v>
      </c>
      <c r="R71" s="57">
        <f>Formato!N75</f>
        <v>45548</v>
      </c>
      <c r="S71" s="58">
        <f>Formato!O75</f>
        <v>244646</v>
      </c>
      <c r="T71" s="56">
        <f>Formato!P75</f>
        <v>5044</v>
      </c>
      <c r="U71" s="56">
        <f>Formato!Q75</f>
        <v>2522</v>
      </c>
      <c r="V71" s="56">
        <f>Formato!R75</f>
        <v>800597463</v>
      </c>
      <c r="W71" s="58">
        <f>Formato!S75</f>
        <v>148700</v>
      </c>
      <c r="X71" s="58">
        <f>Formato!T75</f>
        <v>0</v>
      </c>
      <c r="Y71" s="58">
        <f>Formato!U75</f>
        <v>0</v>
      </c>
      <c r="Z71" s="58">
        <f>Formato!V75</f>
        <v>0</v>
      </c>
      <c r="AA71" s="58">
        <f>Formato!W75</f>
        <v>0</v>
      </c>
      <c r="AB71" s="59">
        <f t="shared" si="1"/>
        <v>148700</v>
      </c>
    </row>
    <row r="72" spans="1:28" x14ac:dyDescent="0.2">
      <c r="A72" s="120">
        <f>Formato!A76</f>
        <v>71</v>
      </c>
      <c r="B72" s="120">
        <f>Formato!B76</f>
        <v>22398</v>
      </c>
      <c r="C72" s="120" t="str">
        <f>Formato!C76</f>
        <v>ISV22398</v>
      </c>
      <c r="D72" s="120">
        <f>Formato!D76</f>
        <v>35536</v>
      </c>
      <c r="E72" s="120" t="str">
        <f>Formato!E76</f>
        <v>CORRALES CARDONA TIRZO ESTEVAN</v>
      </c>
      <c r="F72" s="120" t="str">
        <f>Formato!F76</f>
        <v xml:space="preserve">CC 94493492 </v>
      </c>
      <c r="G72" s="120">
        <f>Formato!G76</f>
        <v>4200021669</v>
      </c>
      <c r="H72" s="121">
        <f>Formato!H76</f>
        <v>45476</v>
      </c>
      <c r="I72" s="121">
        <f>Formato!I76</f>
        <v>45472</v>
      </c>
      <c r="J72" s="120">
        <f>Formato!J76</f>
        <v>440815</v>
      </c>
      <c r="K72" s="120">
        <f>Formato!K76</f>
        <v>440815</v>
      </c>
      <c r="L72" s="120">
        <f>Formato!L76</f>
        <v>440815</v>
      </c>
      <c r="M72" s="120" t="str">
        <f>Formato!M76</f>
        <v>Se glosa  en función a 6.01, por el tiempo correspondiente a 1 dias por el valor de 148.700 debido a: Se glosa sala de observación, teniendo en cuenta que la estancia del paciente fue de 2 horas , la condición del paciente es estable, sin signos de alerta, sin fracturas, el tiempo es adecuado para el seguimiento neurológico del paciente según descripción de los síntomas y síntomas.||</v>
      </c>
      <c r="N72" s="120" t="e">
        <f>Formato!#REF!</f>
        <v>#REF!</v>
      </c>
      <c r="O72" s="56" t="e">
        <f>VLOOKUP($N72,Hoja1!$C$2:$D$20,2,0)</f>
        <v>#REF!</v>
      </c>
      <c r="P72" s="56" t="e">
        <f>Formato!#REF!</f>
        <v>#REF!</v>
      </c>
      <c r="Q72" s="56" t="e">
        <f>Formato!#REF!</f>
        <v>#REF!</v>
      </c>
      <c r="R72" s="57">
        <f>Formato!N76</f>
        <v>45492</v>
      </c>
      <c r="S72" s="58">
        <f>Formato!O76</f>
        <v>283352</v>
      </c>
      <c r="T72" s="56">
        <f>Formato!P76</f>
        <v>5842</v>
      </c>
      <c r="U72" s="56">
        <f>Formato!Q76</f>
        <v>2921</v>
      </c>
      <c r="V72" s="56">
        <f>Formato!R76</f>
        <v>800588469</v>
      </c>
      <c r="W72" s="58">
        <f>Formato!S76</f>
        <v>148700</v>
      </c>
      <c r="X72" s="58">
        <f>Formato!T76</f>
        <v>0</v>
      </c>
      <c r="Y72" s="58">
        <f>Formato!U76</f>
        <v>0</v>
      </c>
      <c r="Z72" s="58">
        <f>Formato!V76</f>
        <v>0</v>
      </c>
      <c r="AA72" s="58">
        <f>Formato!W76</f>
        <v>0</v>
      </c>
      <c r="AB72" s="59">
        <f t="shared" si="1"/>
        <v>148700</v>
      </c>
    </row>
    <row r="73" spans="1:28" x14ac:dyDescent="0.2">
      <c r="A73" s="120">
        <f>Formato!A77</f>
        <v>72</v>
      </c>
      <c r="B73" s="120">
        <f>Formato!B77</f>
        <v>24317</v>
      </c>
      <c r="C73" s="120" t="str">
        <f>Formato!C77</f>
        <v>ISV24317</v>
      </c>
      <c r="D73" s="120">
        <f>Formato!D77</f>
        <v>35579</v>
      </c>
      <c r="E73" s="120" t="str">
        <f>Formato!E77</f>
        <v>TROCHEZ ARARA ERICKA XIOMARA</v>
      </c>
      <c r="F73" s="120" t="str">
        <f>Formato!F77</f>
        <v xml:space="preserve">CC 1151939934 </v>
      </c>
      <c r="G73" s="120">
        <f>Formato!G77</f>
        <v>4200015775</v>
      </c>
      <c r="H73" s="121">
        <f>Formato!H77</f>
        <v>45490</v>
      </c>
      <c r="I73" s="121">
        <f>Formato!I77</f>
        <v>45487</v>
      </c>
      <c r="J73" s="120">
        <f>Formato!J77</f>
        <v>454590</v>
      </c>
      <c r="K73" s="120">
        <f>Formato!K77</f>
        <v>454590</v>
      </c>
      <c r="L73" s="120">
        <f>Formato!L77</f>
        <v>148700</v>
      </c>
      <c r="M73" s="120" t="str">
        <f>Formato!M77</f>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73" s="120" t="e">
        <f>Formato!#REF!</f>
        <v>#REF!</v>
      </c>
      <c r="O73" s="56" t="e">
        <f>VLOOKUP($N73,Hoja1!$C$2:$D$20,2,0)</f>
        <v>#REF!</v>
      </c>
      <c r="P73" s="56" t="e">
        <f>Formato!#REF!</f>
        <v>#REF!</v>
      </c>
      <c r="Q73" s="56" t="e">
        <f>Formato!#REF!</f>
        <v>#REF!</v>
      </c>
      <c r="R73" s="57">
        <f>Formato!N77</f>
        <v>45510</v>
      </c>
      <c r="S73" s="58">
        <f>Formato!O77</f>
        <v>296713</v>
      </c>
      <c r="T73" s="56">
        <f>Formato!P77</f>
        <v>6118</v>
      </c>
      <c r="U73" s="56">
        <f>Formato!Q77</f>
        <v>3059</v>
      </c>
      <c r="V73" s="56">
        <f>Formato!R77</f>
        <v>800591092</v>
      </c>
      <c r="W73" s="58">
        <f>Formato!S77</f>
        <v>148700</v>
      </c>
      <c r="X73" s="58">
        <f>Formato!T77</f>
        <v>0</v>
      </c>
      <c r="Y73" s="58">
        <f>Formato!U77</f>
        <v>0</v>
      </c>
      <c r="Z73" s="58">
        <f>Formato!V77</f>
        <v>0</v>
      </c>
      <c r="AA73" s="58">
        <f>Formato!W77</f>
        <v>0</v>
      </c>
      <c r="AB73" s="59">
        <f t="shared" si="1"/>
        <v>148700</v>
      </c>
    </row>
    <row r="74" spans="1:28" x14ac:dyDescent="0.2">
      <c r="A74" s="120">
        <f>Formato!A78</f>
        <v>73</v>
      </c>
      <c r="B74" s="120">
        <f>Formato!B78</f>
        <v>22679</v>
      </c>
      <c r="C74" s="120" t="str">
        <f>Formato!C78</f>
        <v>ISV22679</v>
      </c>
      <c r="D74" s="120">
        <f>Formato!D78</f>
        <v>32658</v>
      </c>
      <c r="E74" s="120" t="str">
        <f>Formato!E78</f>
        <v>PINZON CARDONA HECTOR</v>
      </c>
      <c r="F74" s="120" t="str">
        <f>Formato!F78</f>
        <v xml:space="preserve">CC 7537332 </v>
      </c>
      <c r="G74" s="120">
        <f>Formato!G78</f>
        <v>3000011332</v>
      </c>
      <c r="H74" s="121">
        <f>Formato!H78</f>
        <v>45477</v>
      </c>
      <c r="I74" s="121">
        <f>Formato!I78</f>
        <v>45475</v>
      </c>
      <c r="J74" s="120">
        <f>Formato!J78</f>
        <v>475505</v>
      </c>
      <c r="K74" s="120">
        <f>Formato!K78</f>
        <v>475505</v>
      </c>
      <c r="L74" s="120">
        <f>Formato!L78</f>
        <v>475505</v>
      </c>
      <c r="M74" s="120" t="str">
        <f>Formato!M78</f>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74" s="120" t="e">
        <f>Formato!#REF!</f>
        <v>#REF!</v>
      </c>
      <c r="O74" s="56" t="e">
        <f>VLOOKUP($N74,Hoja1!$C$2:$D$20,2,0)</f>
        <v>#REF!</v>
      </c>
      <c r="P74" s="56" t="e">
        <f>Formato!#REF!</f>
        <v>#REF!</v>
      </c>
      <c r="Q74" s="56" t="e">
        <f>Formato!#REF!</f>
        <v>#REF!</v>
      </c>
      <c r="R74" s="57">
        <f>Formato!N78</f>
        <v>45492</v>
      </c>
      <c r="S74" s="58">
        <f>Formato!O78</f>
        <v>317001</v>
      </c>
      <c r="T74" s="56">
        <f>Formato!P78</f>
        <v>6536</v>
      </c>
      <c r="U74" s="56">
        <f>Formato!Q78</f>
        <v>3268</v>
      </c>
      <c r="V74" s="56">
        <f>Formato!R78</f>
        <v>800588469</v>
      </c>
      <c r="W74" s="58">
        <f>Formato!S78</f>
        <v>148700</v>
      </c>
      <c r="X74" s="58">
        <f>Formato!T78</f>
        <v>0</v>
      </c>
      <c r="Y74" s="58">
        <f>Formato!U78</f>
        <v>0</v>
      </c>
      <c r="Z74" s="58">
        <f>Formato!V78</f>
        <v>0</v>
      </c>
      <c r="AA74" s="58">
        <f>Formato!W78</f>
        <v>0</v>
      </c>
      <c r="AB74" s="59">
        <f t="shared" si="1"/>
        <v>148700</v>
      </c>
    </row>
    <row r="75" spans="1:28" x14ac:dyDescent="0.2">
      <c r="A75" s="120">
        <f>Formato!A79</f>
        <v>74</v>
      </c>
      <c r="B75" s="120">
        <f>Formato!B79</f>
        <v>17585</v>
      </c>
      <c r="C75" s="120" t="str">
        <f>Formato!C79</f>
        <v>ISV17585</v>
      </c>
      <c r="D75" s="120">
        <f>Formato!D79</f>
        <v>35430</v>
      </c>
      <c r="E75" s="120" t="str">
        <f>Formato!E79</f>
        <v>GOMEZ CAPOTE JEISON ALEJANDRO</v>
      </c>
      <c r="F75" s="120" t="str">
        <f>Formato!F79</f>
        <v xml:space="preserve">CC 1118312003 </v>
      </c>
      <c r="G75" s="120">
        <f>Formato!G79</f>
        <v>4200016331</v>
      </c>
      <c r="H75" s="121">
        <f>Formato!H79</f>
        <v>45441</v>
      </c>
      <c r="I75" s="121">
        <f>Formato!I79</f>
        <v>45439</v>
      </c>
      <c r="J75" s="120">
        <f>Formato!J79</f>
        <v>475861</v>
      </c>
      <c r="K75" s="120">
        <f>Formato!K79</f>
        <v>475861</v>
      </c>
      <c r="L75" s="120">
        <f>Formato!L79</f>
        <v>148700</v>
      </c>
      <c r="M75" s="120" t="str">
        <f>Formato!M79</f>
        <v>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v>
      </c>
      <c r="N75" s="120" t="e">
        <f>Formato!#REF!</f>
        <v>#REF!</v>
      </c>
      <c r="O75" s="56" t="e">
        <f>VLOOKUP($N75,Hoja1!$C$2:$D$20,2,0)</f>
        <v>#REF!</v>
      </c>
      <c r="P75" s="56" t="e">
        <f>Formato!#REF!</f>
        <v>#REF!</v>
      </c>
      <c r="Q75" s="56" t="e">
        <f>Formato!#REF!</f>
        <v>#REF!</v>
      </c>
      <c r="R75" s="57">
        <f>Formato!N79</f>
        <v>45456</v>
      </c>
      <c r="S75" s="58">
        <f>Formato!O79</f>
        <v>317346</v>
      </c>
      <c r="T75" s="56">
        <f>Formato!P79</f>
        <v>6543</v>
      </c>
      <c r="U75" s="56">
        <f>Formato!Q79</f>
        <v>3272</v>
      </c>
      <c r="V75" s="56">
        <f>Formato!R79</f>
        <v>800582148</v>
      </c>
      <c r="W75" s="58">
        <f>Formato!S79</f>
        <v>148700</v>
      </c>
      <c r="X75" s="58">
        <f>Formato!T79</f>
        <v>0</v>
      </c>
      <c r="Y75" s="58">
        <f>Formato!U79</f>
        <v>0</v>
      </c>
      <c r="Z75" s="58">
        <f>Formato!V79</f>
        <v>0</v>
      </c>
      <c r="AA75" s="58">
        <f>Formato!W79</f>
        <v>0</v>
      </c>
      <c r="AB75" s="59">
        <f t="shared" si="1"/>
        <v>148700</v>
      </c>
    </row>
    <row r="76" spans="1:28" x14ac:dyDescent="0.2">
      <c r="A76" s="120">
        <f>Formato!A80</f>
        <v>75</v>
      </c>
      <c r="B76" s="120">
        <f>Formato!B80</f>
        <v>22232</v>
      </c>
      <c r="C76" s="120" t="str">
        <f>Formato!C80</f>
        <v>ISV22232</v>
      </c>
      <c r="D76" s="120">
        <f>Formato!D80</f>
        <v>401166</v>
      </c>
      <c r="E76" s="120" t="str">
        <f>Formato!E80</f>
        <v>OCORO GOLU JHON ALEJANDRO</v>
      </c>
      <c r="F76" s="120" t="str">
        <f>Formato!F80</f>
        <v xml:space="preserve">CC 1005786029 </v>
      </c>
      <c r="G76" s="120">
        <f>Formato!G80</f>
        <v>3600020719</v>
      </c>
      <c r="H76" s="121">
        <f>Formato!H80</f>
        <v>45477</v>
      </c>
      <c r="I76" s="121">
        <f>Formato!I80</f>
        <v>45469</v>
      </c>
      <c r="J76" s="120">
        <f>Formato!J80</f>
        <v>477429</v>
      </c>
      <c r="K76" s="120">
        <f>Formato!K80</f>
        <v>477429</v>
      </c>
      <c r="L76" s="120">
        <f>Formato!L80</f>
        <v>477429</v>
      </c>
      <c r="M76" s="120" t="str">
        <f>Formato!M80</f>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76" s="120" t="e">
        <f>Formato!#REF!</f>
        <v>#REF!</v>
      </c>
      <c r="O76" s="56" t="e">
        <f>VLOOKUP($N76,Hoja1!$C$2:$D$20,2,0)</f>
        <v>#REF!</v>
      </c>
      <c r="P76" s="56" t="e">
        <f>Formato!#REF!</f>
        <v>#REF!</v>
      </c>
      <c r="Q76" s="56" t="e">
        <f>Formato!#REF!</f>
        <v>#REF!</v>
      </c>
      <c r="R76" s="57">
        <f>Formato!N80</f>
        <v>45492</v>
      </c>
      <c r="S76" s="58">
        <f>Formato!O80</f>
        <v>318867</v>
      </c>
      <c r="T76" s="56">
        <f>Formato!P80</f>
        <v>6575</v>
      </c>
      <c r="U76" s="56">
        <f>Formato!Q80</f>
        <v>3287</v>
      </c>
      <c r="V76" s="56">
        <f>Formato!R80</f>
        <v>800588469</v>
      </c>
      <c r="W76" s="58">
        <f>Formato!S80</f>
        <v>148700</v>
      </c>
      <c r="X76" s="58">
        <f>Formato!T80</f>
        <v>0</v>
      </c>
      <c r="Y76" s="58">
        <f>Formato!U80</f>
        <v>0</v>
      </c>
      <c r="Z76" s="58">
        <f>Formato!V80</f>
        <v>0</v>
      </c>
      <c r="AA76" s="58">
        <f>Formato!W80</f>
        <v>0</v>
      </c>
      <c r="AB76" s="59">
        <f t="shared" si="1"/>
        <v>148700</v>
      </c>
    </row>
    <row r="77" spans="1:28" x14ac:dyDescent="0.2">
      <c r="A77" s="120">
        <f>Formato!A81</f>
        <v>76</v>
      </c>
      <c r="B77" s="120">
        <f>Formato!B81</f>
        <v>23514</v>
      </c>
      <c r="C77" s="120" t="str">
        <f>Formato!C81</f>
        <v>ISV23514</v>
      </c>
      <c r="D77" s="120">
        <f>Formato!D81</f>
        <v>35568</v>
      </c>
      <c r="E77" s="120" t="str">
        <f>Formato!E81</f>
        <v>CAICEDO  JAMILETH</v>
      </c>
      <c r="F77" s="120" t="str">
        <f>Formato!F81</f>
        <v xml:space="preserve">CC 66905660 </v>
      </c>
      <c r="G77" s="120">
        <f>Formato!G81</f>
        <v>4200031092</v>
      </c>
      <c r="H77" s="121">
        <f>Formato!H81</f>
        <v>45484</v>
      </c>
      <c r="I77" s="121">
        <f>Formato!I81</f>
        <v>45482</v>
      </c>
      <c r="J77" s="120">
        <f>Formato!J81</f>
        <v>1248672</v>
      </c>
      <c r="K77" s="120">
        <f>Formato!K81</f>
        <v>1248672</v>
      </c>
      <c r="L77" s="120">
        <f>Formato!L81</f>
        <v>1248672</v>
      </c>
      <c r="M77" s="120" t="str">
        <f>Formato!M81</f>
        <v>Se glosa El item  con código 21701, descripcion Cráneo simple correspondiente a Pertinencia en función a 6.08, por la cantidad: 1, por el valor de 690.900 debido a: No se considera pertinente la realización de tomografía de cráneo simple en un paciente sin deterioro de conciencia, a quien no se le realizó observación neurológica mínima de 6 horas en la cual mostrara deterioro, con Glasgow mayor de 13, sin signos de focalización, parestesias, disestesias o pérdida de fuerza, sin emesis, sin sospecha de fractura o anormalidades en el examen físico.||Se glosa El item  con código 38134, descripcion Habitación de cuatro ó mas camas correspondiente a Pertinencia en función a 6.01, por el tiempo correspondiente a 1 dias por el valor de 224.100 debido a: Se homologa a sala de observación no justificado estancia bipersonal según manejo y corresponde a valoración neurológica 6 horas.||</v>
      </c>
      <c r="N77" s="120" t="e">
        <f>Formato!#REF!</f>
        <v>#REF!</v>
      </c>
      <c r="O77" s="56" t="e">
        <f>VLOOKUP($N77,Hoja1!$C$2:$D$20,2,0)</f>
        <v>#REF!</v>
      </c>
      <c r="P77" s="56" t="e">
        <f>Formato!#REF!</f>
        <v>#REF!</v>
      </c>
      <c r="Q77" s="56" t="e">
        <f>Formato!#REF!</f>
        <v>#REF!</v>
      </c>
      <c r="R77" s="57">
        <f>Formato!N81</f>
        <v>45505</v>
      </c>
      <c r="S77" s="58">
        <f>Formato!O81</f>
        <v>323662</v>
      </c>
      <c r="T77" s="56">
        <f>Formato!P81</f>
        <v>6673</v>
      </c>
      <c r="U77" s="56">
        <f>Formato!Q81</f>
        <v>3337</v>
      </c>
      <c r="V77" s="56">
        <f>Formato!R81</f>
        <v>800589768</v>
      </c>
      <c r="W77" s="58">
        <f>Formato!S81</f>
        <v>915000</v>
      </c>
      <c r="X77" s="58">
        <f>Formato!T81</f>
        <v>0</v>
      </c>
      <c r="Y77" s="58">
        <f>Formato!U81</f>
        <v>0</v>
      </c>
      <c r="Z77" s="58">
        <f>Formato!V81</f>
        <v>0</v>
      </c>
      <c r="AA77" s="58">
        <f>Formato!W81</f>
        <v>0</v>
      </c>
      <c r="AB77" s="59">
        <f t="shared" si="1"/>
        <v>915000</v>
      </c>
    </row>
    <row r="78" spans="1:28" x14ac:dyDescent="0.2">
      <c r="A78" s="120">
        <f>Formato!A82</f>
        <v>77</v>
      </c>
      <c r="B78" s="120">
        <f>Formato!B82</f>
        <v>24101</v>
      </c>
      <c r="C78" s="120" t="str">
        <f>Formato!C82</f>
        <v>ISV24101</v>
      </c>
      <c r="D78" s="120">
        <f>Formato!D82</f>
        <v>33363</v>
      </c>
      <c r="E78" s="120" t="str">
        <f>Formato!E82</f>
        <v>LOAIZA PEREZ MARTHA LUCIA</v>
      </c>
      <c r="F78" s="120" t="str">
        <f>Formato!F82</f>
        <v xml:space="preserve">CC 31987514 </v>
      </c>
      <c r="G78" s="120">
        <f>Formato!G82</f>
        <v>7000018307</v>
      </c>
      <c r="H78" s="121">
        <f>Formato!H82</f>
        <v>45489</v>
      </c>
      <c r="I78" s="121">
        <f>Formato!I82</f>
        <v>45484</v>
      </c>
      <c r="J78" s="120">
        <f>Formato!J82</f>
        <v>505969</v>
      </c>
      <c r="K78" s="120">
        <f>Formato!K82</f>
        <v>505969</v>
      </c>
      <c r="L78" s="120">
        <f>Formato!L82</f>
        <v>148700</v>
      </c>
      <c r="M78" s="120" t="str">
        <f>Formato!M82</f>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78" s="120" t="e">
        <f>Formato!#REF!</f>
        <v>#REF!</v>
      </c>
      <c r="O78" s="56" t="e">
        <f>VLOOKUP($N78,Hoja1!$C$2:$D$20,2,0)</f>
        <v>#REF!</v>
      </c>
      <c r="P78" s="56" t="e">
        <f>Formato!#REF!</f>
        <v>#REF!</v>
      </c>
      <c r="Q78" s="56" t="e">
        <f>Formato!#REF!</f>
        <v>#REF!</v>
      </c>
      <c r="R78" s="57">
        <f>Formato!N82</f>
        <v>45510</v>
      </c>
      <c r="S78" s="58">
        <f>Formato!O82</f>
        <v>346551</v>
      </c>
      <c r="T78" s="56">
        <f>Formato!P82</f>
        <v>7145</v>
      </c>
      <c r="U78" s="56">
        <f>Formato!Q82</f>
        <v>3573</v>
      </c>
      <c r="V78" s="56">
        <f>Formato!R82</f>
        <v>800590837</v>
      </c>
      <c r="W78" s="58">
        <f>Formato!S82</f>
        <v>148700</v>
      </c>
      <c r="X78" s="58">
        <f>Formato!T82</f>
        <v>0</v>
      </c>
      <c r="Y78" s="58">
        <f>Formato!U82</f>
        <v>0</v>
      </c>
      <c r="Z78" s="58">
        <f>Formato!V82</f>
        <v>0</v>
      </c>
      <c r="AA78" s="58">
        <f>Formato!W82</f>
        <v>0</v>
      </c>
      <c r="AB78" s="59">
        <f t="shared" si="1"/>
        <v>148700</v>
      </c>
    </row>
    <row r="79" spans="1:28" x14ac:dyDescent="0.2">
      <c r="A79" s="120">
        <f>Formato!A83</f>
        <v>78</v>
      </c>
      <c r="B79" s="120">
        <f>Formato!B83</f>
        <v>23821</v>
      </c>
      <c r="C79" s="120" t="str">
        <f>Formato!C83</f>
        <v>ISV23821</v>
      </c>
      <c r="D79" s="120">
        <f>Formato!D83</f>
        <v>33359</v>
      </c>
      <c r="E79" s="120" t="str">
        <f>Formato!E83</f>
        <v>MOLANO FERNANDEZ JUAN CAMILO</v>
      </c>
      <c r="F79" s="120" t="str">
        <f>Formato!F83</f>
        <v xml:space="preserve">CC 1109543407 </v>
      </c>
      <c r="G79" s="120">
        <f>Formato!G83</f>
        <v>7000014108</v>
      </c>
      <c r="H79" s="121">
        <f>Formato!H83</f>
        <v>45485</v>
      </c>
      <c r="I79" s="121">
        <f>Formato!I83</f>
        <v>45484</v>
      </c>
      <c r="J79" s="120">
        <f>Formato!J83</f>
        <v>508911</v>
      </c>
      <c r="K79" s="120">
        <f>Formato!K83</f>
        <v>508911</v>
      </c>
      <c r="L79" s="120">
        <f>Formato!L83</f>
        <v>508911</v>
      </c>
      <c r="M79" s="120" t="str">
        <f>Formato!M83</f>
        <v>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v>
      </c>
      <c r="N79" s="120" t="e">
        <f>Formato!#REF!</f>
        <v>#REF!</v>
      </c>
      <c r="O79" s="56" t="e">
        <f>VLOOKUP($N79,Hoja1!$C$2:$D$20,2,0)</f>
        <v>#REF!</v>
      </c>
      <c r="P79" s="56" t="e">
        <f>Formato!#REF!</f>
        <v>#REF!</v>
      </c>
      <c r="Q79" s="56" t="e">
        <f>Formato!#REF!</f>
        <v>#REF!</v>
      </c>
      <c r="R79" s="57">
        <f>Formato!N83</f>
        <v>45505</v>
      </c>
      <c r="S79" s="58">
        <f>Formato!O83</f>
        <v>349405</v>
      </c>
      <c r="T79" s="56">
        <f>Formato!P83</f>
        <v>7204</v>
      </c>
      <c r="U79" s="56">
        <f>Formato!Q83</f>
        <v>3602</v>
      </c>
      <c r="V79" s="56">
        <f>Formato!R83</f>
        <v>800590026</v>
      </c>
      <c r="W79" s="58">
        <f>Formato!S83</f>
        <v>148700</v>
      </c>
      <c r="X79" s="58">
        <f>Formato!T83</f>
        <v>0</v>
      </c>
      <c r="Y79" s="58">
        <f>Formato!U83</f>
        <v>0</v>
      </c>
      <c r="Z79" s="58">
        <f>Formato!V83</f>
        <v>0</v>
      </c>
      <c r="AA79" s="58">
        <f>Formato!W83</f>
        <v>0</v>
      </c>
      <c r="AB79" s="59">
        <f t="shared" si="1"/>
        <v>148700</v>
      </c>
    </row>
    <row r="80" spans="1:28" x14ac:dyDescent="0.2">
      <c r="A80" s="120">
        <f>Formato!A84</f>
        <v>79</v>
      </c>
      <c r="B80" s="120">
        <f>Formato!B84</f>
        <v>22347</v>
      </c>
      <c r="C80" s="120" t="str">
        <f>Formato!C84</f>
        <v>ISV22347</v>
      </c>
      <c r="D80" s="120">
        <f>Formato!D84</f>
        <v>35533</v>
      </c>
      <c r="E80" s="120" t="str">
        <f>Formato!E84</f>
        <v>SEGURA ÑAÑEZ LINA MARCELA</v>
      </c>
      <c r="F80" s="120" t="str">
        <f>Formato!F84</f>
        <v xml:space="preserve">CC 1005945730 </v>
      </c>
      <c r="G80" s="120">
        <f>Formato!G84</f>
        <v>4200019969</v>
      </c>
      <c r="H80" s="121">
        <f>Formato!H84</f>
        <v>45477</v>
      </c>
      <c r="I80" s="121">
        <f>Formato!I84</f>
        <v>45471</v>
      </c>
      <c r="J80" s="120">
        <f>Formato!J84</f>
        <v>511988</v>
      </c>
      <c r="K80" s="120">
        <f>Formato!K84</f>
        <v>511988</v>
      </c>
      <c r="L80" s="120">
        <f>Formato!L84</f>
        <v>511988</v>
      </c>
      <c r="M80" s="120" t="str">
        <f>Formato!M84</f>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80" s="120" t="e">
        <f>Formato!#REF!</f>
        <v>#REF!</v>
      </c>
      <c r="O80" s="56" t="e">
        <f>VLOOKUP($N80,Hoja1!$C$2:$D$20,2,0)</f>
        <v>#REF!</v>
      </c>
      <c r="P80" s="56" t="e">
        <f>Formato!#REF!</f>
        <v>#REF!</v>
      </c>
      <c r="Q80" s="56" t="e">
        <f>Formato!#REF!</f>
        <v>#REF!</v>
      </c>
      <c r="R80" s="57">
        <f>Formato!N84</f>
        <v>45492</v>
      </c>
      <c r="S80" s="58">
        <f>Formato!O84</f>
        <v>352389</v>
      </c>
      <c r="T80" s="56">
        <f>Formato!P84</f>
        <v>7266</v>
      </c>
      <c r="U80" s="56">
        <f>Formato!Q84</f>
        <v>3633</v>
      </c>
      <c r="V80" s="56">
        <f>Formato!R84</f>
        <v>800588469</v>
      </c>
      <c r="W80" s="58">
        <f>Formato!S84</f>
        <v>148700</v>
      </c>
      <c r="X80" s="58">
        <f>Formato!T84</f>
        <v>0</v>
      </c>
      <c r="Y80" s="58">
        <f>Formato!U84</f>
        <v>0</v>
      </c>
      <c r="Z80" s="58">
        <f>Formato!V84</f>
        <v>0</v>
      </c>
      <c r="AA80" s="58">
        <f>Formato!W84</f>
        <v>0</v>
      </c>
      <c r="AB80" s="59">
        <f t="shared" si="1"/>
        <v>148700</v>
      </c>
    </row>
    <row r="81" spans="1:28" x14ac:dyDescent="0.2">
      <c r="A81" s="120">
        <f>Formato!A85</f>
        <v>80</v>
      </c>
      <c r="B81" s="120">
        <f>Formato!B85</f>
        <v>18406</v>
      </c>
      <c r="C81" s="120" t="str">
        <f>Formato!C85</f>
        <v>ISV18406</v>
      </c>
      <c r="D81" s="120">
        <f>Formato!D85</f>
        <v>35458</v>
      </c>
      <c r="E81" s="120" t="str">
        <f>Formato!E85</f>
        <v>MINA MOSQUERA JORGE STIVEN</v>
      </c>
      <c r="F81" s="120" t="str">
        <f>Formato!F85</f>
        <v xml:space="preserve">CC 1005895566 </v>
      </c>
      <c r="G81" s="120">
        <f>Formato!G85</f>
        <v>4200016386</v>
      </c>
      <c r="H81" s="121">
        <f>Formato!H85</f>
        <v>45450</v>
      </c>
      <c r="I81" s="121">
        <f>Formato!I85</f>
        <v>45441</v>
      </c>
      <c r="J81" s="120">
        <f>Formato!J85</f>
        <v>536534</v>
      </c>
      <c r="K81" s="120">
        <f>Formato!K85</f>
        <v>536534</v>
      </c>
      <c r="L81" s="120">
        <f>Formato!L85</f>
        <v>148700</v>
      </c>
      <c r="M81" s="120" t="str">
        <f>Formato!M85</f>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81" s="120" t="e">
        <f>Formato!#REF!</f>
        <v>#REF!</v>
      </c>
      <c r="O81" s="56" t="e">
        <f>VLOOKUP($N81,Hoja1!$C$2:$D$20,2,0)</f>
        <v>#REF!</v>
      </c>
      <c r="P81" s="56" t="e">
        <f>Formato!#REF!</f>
        <v>#REF!</v>
      </c>
      <c r="Q81" s="56" t="e">
        <f>Formato!#REF!</f>
        <v>#REF!</v>
      </c>
      <c r="R81" s="57">
        <f>Formato!N85</f>
        <v>45467</v>
      </c>
      <c r="S81" s="58">
        <f>Formato!O85</f>
        <v>376199</v>
      </c>
      <c r="T81" s="56">
        <f>Formato!P85</f>
        <v>7757</v>
      </c>
      <c r="U81" s="56">
        <f>Formato!Q85</f>
        <v>3878</v>
      </c>
      <c r="V81" s="56">
        <f>Formato!R85</f>
        <v>800583641</v>
      </c>
      <c r="W81" s="58">
        <f>Formato!S85</f>
        <v>148700</v>
      </c>
      <c r="X81" s="58">
        <f>Formato!T85</f>
        <v>0</v>
      </c>
      <c r="Y81" s="58">
        <f>Formato!U85</f>
        <v>0</v>
      </c>
      <c r="Z81" s="58">
        <f>Formato!V85</f>
        <v>0</v>
      </c>
      <c r="AA81" s="58">
        <f>Formato!W85</f>
        <v>0</v>
      </c>
      <c r="AB81" s="59">
        <f t="shared" si="1"/>
        <v>148700</v>
      </c>
    </row>
    <row r="82" spans="1:28" x14ac:dyDescent="0.2">
      <c r="A82" s="120">
        <f>Formato!A86</f>
        <v>81</v>
      </c>
      <c r="B82" s="120">
        <f>Formato!B86</f>
        <v>25107</v>
      </c>
      <c r="C82" s="120" t="str">
        <f>Formato!C86</f>
        <v>ISV25107</v>
      </c>
      <c r="D82" s="120">
        <f>Formato!D86</f>
        <v>35599</v>
      </c>
      <c r="E82" s="120" t="str">
        <f>Formato!E86</f>
        <v>COLLAZOS RAMOS LINA FERNANDA</v>
      </c>
      <c r="F82" s="120" t="str">
        <f>Formato!F86</f>
        <v xml:space="preserve">CC 1114732855 </v>
      </c>
      <c r="G82" s="120">
        <f>Formato!G86</f>
        <v>4200028024</v>
      </c>
      <c r="H82" s="121">
        <f>Formato!H86</f>
        <v>45497</v>
      </c>
      <c r="I82" s="121">
        <f>Formato!I86</f>
        <v>45492</v>
      </c>
      <c r="J82" s="120">
        <f>Formato!J86</f>
        <v>1841561</v>
      </c>
      <c r="K82" s="120">
        <f>Formato!K86</f>
        <v>1841561</v>
      </c>
      <c r="L82" s="120">
        <f>Formato!L86</f>
        <v>1449100</v>
      </c>
      <c r="M82" s="120" t="str">
        <f>Formato!M86</f>
        <v>Se glosa El item  con código 21701, descripcion Craneo simple correspondiente a Pertinencia en función a 6.07, por la cantidad: 1, por el valor de 690.900 debido a: No se considera pertinente la realización de tomografía de cráneo simple en un paciente sin deterioro de conciencia, a quien no se le realizó observación neurológica mínima de 6 horas en la cual mostrara deterioro, con Glasgow mayor de 13, sin signos de focalización, parestesias, disestesias o pérdida de fuerza, sin emesis, sin sospecha de fractura o anormalidades en el examen físico.||Se glosa El item  con código 21706, descripcion Senos paranasales o rinofaringe (incluye cortes axiales y coronales) correspondiente a Pertinencia en función a 6.08, por la cantidad: 1, por el valor de 758.200 debido a: No se considera pertinente la realización de tomografía de senos paranasales en un paciente sin deformidad ósea, alteraciones respiratorias, sangrados ni sospecha de fractura o anormalidades en el examen físico.||</v>
      </c>
      <c r="N82" s="120" t="e">
        <f>Formato!#REF!</f>
        <v>#REF!</v>
      </c>
      <c r="O82" s="56" t="e">
        <f>VLOOKUP($N82,Hoja1!$C$2:$D$20,2,0)</f>
        <v>#REF!</v>
      </c>
      <c r="P82" s="56" t="e">
        <f>Formato!#REF!</f>
        <v>#REF!</v>
      </c>
      <c r="Q82" s="56" t="e">
        <f>Formato!#REF!</f>
        <v>#REF!</v>
      </c>
      <c r="R82" s="57">
        <f>Formato!N86</f>
        <v>45516</v>
      </c>
      <c r="S82" s="58">
        <f>Formato!O86</f>
        <v>380687</v>
      </c>
      <c r="T82" s="56">
        <f>Formato!P86</f>
        <v>7849</v>
      </c>
      <c r="U82" s="56">
        <f>Formato!Q86</f>
        <v>3925</v>
      </c>
      <c r="V82" s="56">
        <f>Formato!R86</f>
        <v>800591795</v>
      </c>
      <c r="W82" s="58">
        <f>Formato!S86</f>
        <v>1449100</v>
      </c>
      <c r="X82" s="58">
        <f>Formato!T86</f>
        <v>0</v>
      </c>
      <c r="Y82" s="58">
        <f>Formato!U86</f>
        <v>0</v>
      </c>
      <c r="Z82" s="58">
        <f>Formato!V86</f>
        <v>0</v>
      </c>
      <c r="AA82" s="58">
        <f>Formato!W86</f>
        <v>0</v>
      </c>
      <c r="AB82" s="59">
        <f t="shared" si="1"/>
        <v>1449100</v>
      </c>
    </row>
    <row r="83" spans="1:28" x14ac:dyDescent="0.2">
      <c r="A83" s="120">
        <f>Formato!A87</f>
        <v>82</v>
      </c>
      <c r="B83" s="120">
        <f>Formato!B87</f>
        <v>27900</v>
      </c>
      <c r="C83" s="120" t="str">
        <f>Formato!C87</f>
        <v>ISV27900</v>
      </c>
      <c r="D83" s="120">
        <f>Formato!D87</f>
        <v>35646</v>
      </c>
      <c r="E83" s="120" t="str">
        <f>Formato!E87</f>
        <v>GONZALEZ BONILLA CRISTHIAN</v>
      </c>
      <c r="F83" s="120" t="str">
        <f>Formato!F87</f>
        <v xml:space="preserve">CC 1005978083 </v>
      </c>
      <c r="G83" s="120">
        <f>Formato!G87</f>
        <v>4200026403</v>
      </c>
      <c r="H83" s="121">
        <f>Formato!H87</f>
        <v>45517</v>
      </c>
      <c r="I83" s="121">
        <f>Formato!I87</f>
        <v>45509</v>
      </c>
      <c r="J83" s="120">
        <f>Formato!J87</f>
        <v>549285</v>
      </c>
      <c r="K83" s="120">
        <f>Formato!K87</f>
        <v>549285</v>
      </c>
      <c r="L83" s="120">
        <f>Formato!L87</f>
        <v>549285</v>
      </c>
      <c r="M83" s="120" t="str">
        <f>Formato!M87</f>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83" s="120" t="e">
        <f>Formato!#REF!</f>
        <v>#REF!</v>
      </c>
      <c r="O83" s="56" t="e">
        <f>VLOOKUP($N83,Hoja1!$C$2:$D$20,2,0)</f>
        <v>#REF!</v>
      </c>
      <c r="P83" s="56" t="e">
        <f>Formato!#REF!</f>
        <v>#REF!</v>
      </c>
      <c r="Q83" s="56" t="e">
        <f>Formato!#REF!</f>
        <v>#REF!</v>
      </c>
      <c r="R83" s="57">
        <f>Formato!N87</f>
        <v>45539</v>
      </c>
      <c r="S83" s="58">
        <f>Formato!O87</f>
        <v>388567</v>
      </c>
      <c r="T83" s="56">
        <f>Formato!P87</f>
        <v>8012</v>
      </c>
      <c r="U83" s="56">
        <f>Formato!Q87</f>
        <v>4006</v>
      </c>
      <c r="V83" s="56">
        <f>Formato!R87</f>
        <v>800595439</v>
      </c>
      <c r="W83" s="58">
        <f>Formato!S87</f>
        <v>148700</v>
      </c>
      <c r="X83" s="58">
        <f>Formato!T87</f>
        <v>0</v>
      </c>
      <c r="Y83" s="58">
        <f>Formato!U87</f>
        <v>0</v>
      </c>
      <c r="Z83" s="58">
        <f>Formato!V87</f>
        <v>0</v>
      </c>
      <c r="AA83" s="58">
        <f>Formato!W87</f>
        <v>0</v>
      </c>
      <c r="AB83" s="59">
        <f t="shared" si="1"/>
        <v>148700</v>
      </c>
    </row>
    <row r="84" spans="1:28" x14ac:dyDescent="0.2">
      <c r="A84" s="120">
        <f>Formato!A88</f>
        <v>83</v>
      </c>
      <c r="B84" s="120">
        <f>Formato!B88</f>
        <v>29529</v>
      </c>
      <c r="C84" s="120" t="str">
        <f>Formato!C88</f>
        <v>ISV29529</v>
      </c>
      <c r="D84" s="120">
        <f>Formato!D88</f>
        <v>30763</v>
      </c>
      <c r="E84" s="120" t="str">
        <f>Formato!E88</f>
        <v>MUÑOZ IBARRA JOSE WILLIAM</v>
      </c>
      <c r="F84" s="120" t="str">
        <f>Formato!F88</f>
        <v xml:space="preserve">CC 16747525 </v>
      </c>
      <c r="G84" s="120">
        <f>Formato!G88</f>
        <v>3100013890</v>
      </c>
      <c r="H84" s="121">
        <f>Formato!H88</f>
        <v>45530</v>
      </c>
      <c r="I84" s="121">
        <f>Formato!I88</f>
        <v>45508</v>
      </c>
      <c r="J84" s="120">
        <f>Formato!J88</f>
        <v>16999405</v>
      </c>
      <c r="K84" s="120">
        <f>Formato!K88</f>
        <v>16999405</v>
      </c>
      <c r="L84" s="120">
        <f>Formato!L88</f>
        <v>16999405</v>
      </c>
      <c r="M84" s="120" t="str">
        <f>Formato!M88</f>
        <v>Se glosa El item  con código 2201020453, descripcion MULTA TALLA M correspondiente a Tarifas en función a 2.06, por la cantidad: 1, por el valor de 235.000 debido a: se glosa mayor valor cobrado en muletas, se reconoce de acuerdo al precio promedio de mercado por valor de  65.000, se glosa la diferencia||Se glosa El item  con código 29112, descripcion Terapia física, sesión correspondiente a Pertinencia en función a 6.04, por la cantidad: 1, por el valor de 31.800 debido a: No se considera pertinente la realización diaria de terapia físicas  toda vez que no cumplen con el objetivo principal de rehabilitación, al generar sobrecargas musculares  en paciente que sufre accidente de transito ||Se glosa El item  con código 301020606, descripcion PLACA BLOQ TBIA PROX LATERAL X5H IZQ correspondiente a Soportes en función a 3.06, por la cantidad: 1, por el valor de 7.245.690 debido a: NO ADJUNTAN DESCRIPCIN QUIRURGICA QUE ESPECIFIQUE EL MATERIAL DE OSTEOSINTESIS UTILIZADO||Se glosa El item  con código 301020940, descripcion TORNILLO CORTICAL 4.5 X 38MM correspondiente a Soportes en función a 3.06, por la cantidad: 1, por el valor de 246.600 debido a: NO ADJUNTAN DESCRIPCIN QUIRURGICA QUE ESPECIFIQUE EL MATERIAL DE OSTEOSINTESIS UTILIZADO||Se glosa El item  con código 301020956, descripcion TORNILLO BLOQUEADO 5.0 X 65 MM AUTO correspondiente a Soportes en función a 3.06, por la cantidad: 1, por el valor de 468.000 debido a: NO ADJUNTAN DESCRIPCIN QUIRURGICA QUE ESPECIFIQUE EL MATERIAL DE OSTEOSINTESIS UTILIZADO||Se glosa El item  con código 301020958, descripcion tornillo bloqueado 5.0 x 55 correspondiente a Soportes en función a 3.06, por la cantidad: 1, por el valor de 468.000 debido a: NO ADJUNTAN DESCRIPCIN QUIRURGICA QUE ESPECIFIQUE EL MATERIAL DE OSTEOSINTESIS UTILIZADO||Se glosa El item  con código 301020959, descripcion tornillo bloqueado 5.0 x 60 MM AUTORROSCANTE correspondiente a Soportes en función a 3.06, por la cantidad: 1, por el valor de 468.000 debido a: NO ADJUNTAN DESCRIPCIN QUIRURGICA QUE ESPECIFIQUE EL MATERIAL DE OSTEOSINTESIS UTILIZADO||Se glosa El item  con código 301021040, descripcion tornillo cortical 4.5 x 34 correspondiente a Soportes en función a 3.06, por la cantidad: 1, por el valor de 246.600 debido a: NO ADJUNTAN DESCRIPCIN QUIRURGICA QUE ESPECIFIQUE EL MATERIAL DE OSTEOSINTESIS UTILIZADO||Se glosa El item  con código 301021040, descripcion tornillo cortical 4.5 x 34 MM AUTORROSCANTE correspondiente a Soportes en función a 3.06, por la cantidad: 1, por el valor de 246.600 debido a: NO ADJUNTAN DESCRIPCIN QUIRURGICA QUE ESPECIFIQUE EL MATERIAL DE OSTEOSINTESIS UTILIZADO||Se glosa El item  con código 301021137, descripcion TORNILLO CORTICAL 4.5 X 36 MM AUTORRAJANTE correspondiente a Soportes en función a 3.06, por la cantidad: 2, por el valor de 493.200 debido a: NO ADJUNTAN DESCRIPCIN QUIRURGICA QUE ESPECIFIQUE EL MATERIAL DE OSTEOSINTESIS UTILIZADO||Se glosa El item  con código 301021292, descripcion TORNILLO ESPONJOSO 6.5X70MM R32 TITANIO correspondiente a Soportes en función a 3.06, por la cantidad: 1, por el valor de 521.520 debido a: NO ADJUNTAN DESCRIPCIN QUIRURGICA QUE ESPECIFIQUE EL MATERIAL DE OSTEOSINTESIS UTILIZADO||Se glosa El item  con código 301021806, descripcion TORNILLO CORTICAL 4.5 X 32MM AUTOTARRAJANTE correspondiente a Soportes en función a 3.06, por la cantidad: 1, por el valor de 246.600 debido a: NO ADJUNTAN DESCRIPCIN QUIRURGICA QUE ESPECIFIQUE EL MATERIAL DE OSTEOSINTESIS UTILIZADO||Se glosa El item  con código 301021918, descripcion CLAVO STEIMAN DE 2.0 MM X 230 MM correspondiente a Soportes en función a 3.06, por la cantidad: 2, por el valor de 208.000 debido a: NO ADJUNTAN DESCRIPCIN QUIRURGICA QUE ESPECIFIQUE EL MATERIAL DE OSTEOSINTESIS UTILIZADO||Se glosa El item  con código 301022647, descripcion PLACA BLOQ TIBIA PROX MEDIAL X correspondiente a Soportes en función a 3.06, por la cantidad: 1, por el valor de 4.537.050 debido a: NO ADJUNTAN DESCRIPCIN QUIRURGICA QUE ESPECIFIQUE EL MATERIAL DE OSTEOSINTESIS UTILIZADO||Se glosa El item  con código 301022649, descripcion TORNILLO BLOQUEADO 5.0 X 75 MM AUTORROSCANTE correspondiente a Soportes en función a 3.06, por la cantidad: 1, por el valor de 468.000 debido a: NO ADJUNTAN DESCRIPCIN QUIRURGICA QUE ESPECIFIQUE EL MATERIAL DE OSTEOSINTESIS UTILIZADO||</v>
      </c>
      <c r="N84" s="120" t="e">
        <f>Formato!#REF!</f>
        <v>#REF!</v>
      </c>
      <c r="O84" s="56" t="e">
        <f>VLOOKUP($N84,Hoja1!$C$2:$D$20,2,0)</f>
        <v>#REF!</v>
      </c>
      <c r="P84" s="56" t="e">
        <f>Formato!#REF!</f>
        <v>#REF!</v>
      </c>
      <c r="Q84" s="56" t="e">
        <f>Formato!#REF!</f>
        <v>#REF!</v>
      </c>
      <c r="R84" s="57">
        <f>Formato!N88</f>
        <v>45540</v>
      </c>
      <c r="S84" s="58">
        <f>Formato!O88</f>
        <v>388723</v>
      </c>
      <c r="T84" s="56">
        <f>Formato!P88</f>
        <v>8015</v>
      </c>
      <c r="U84" s="56">
        <f>Formato!Q88</f>
        <v>4007</v>
      </c>
      <c r="V84" s="56">
        <f>Formato!R88</f>
        <v>800596111</v>
      </c>
      <c r="W84" s="58">
        <f>Formato!S88</f>
        <v>16598660</v>
      </c>
      <c r="X84" s="58">
        <f>Formato!T88</f>
        <v>0</v>
      </c>
      <c r="Y84" s="58">
        <f>Formato!U88</f>
        <v>0</v>
      </c>
      <c r="Z84" s="58">
        <f>Formato!V88</f>
        <v>0</v>
      </c>
      <c r="AA84" s="58">
        <f>Formato!W88</f>
        <v>0</v>
      </c>
      <c r="AB84" s="59">
        <f t="shared" si="1"/>
        <v>16598660</v>
      </c>
    </row>
    <row r="85" spans="1:28" x14ac:dyDescent="0.2">
      <c r="A85" s="120">
        <f>Formato!A89</f>
        <v>84</v>
      </c>
      <c r="B85" s="120">
        <f>Formato!B89</f>
        <v>29033</v>
      </c>
      <c r="C85" s="120" t="str">
        <f>Formato!C89</f>
        <v>ISV29033</v>
      </c>
      <c r="D85" s="120">
        <f>Formato!D89</f>
        <v>35673</v>
      </c>
      <c r="E85" s="120" t="str">
        <f>Formato!E89</f>
        <v>VENTE SOLIS MAICOL ANDRES</v>
      </c>
      <c r="F85" s="120" t="str">
        <f>Formato!F89</f>
        <v xml:space="preserve">CC 1192910888 </v>
      </c>
      <c r="G85" s="120">
        <f>Formato!G89</f>
        <v>4200029188</v>
      </c>
      <c r="H85" s="121">
        <f>Formato!H89</f>
        <v>45524</v>
      </c>
      <c r="I85" s="121">
        <f>Formato!I89</f>
        <v>45515</v>
      </c>
      <c r="J85" s="120">
        <f>Formato!J89</f>
        <v>742948</v>
      </c>
      <c r="K85" s="120">
        <f>Formato!K89</f>
        <v>742948</v>
      </c>
      <c r="L85" s="120">
        <f>Formato!L89</f>
        <v>742948</v>
      </c>
      <c r="M85" s="120" t="str">
        <f>Formato!M89</f>
        <v>Se glosa El item  con código 38134, descripcion Habitación de cuatro ó mas camas correspondiente a Pertinencia en función a 6.01, por el tiempo correspondiente a 1 dias por el valor de 340.800 debido a: No se reconoce una habitación de 4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85" s="120" t="e">
        <f>Formato!#REF!</f>
        <v>#REF!</v>
      </c>
      <c r="O85" s="56" t="e">
        <f>VLOOKUP($N85,Hoja1!$C$2:$D$20,2,0)</f>
        <v>#REF!</v>
      </c>
      <c r="P85" s="56" t="e">
        <f>Formato!#REF!</f>
        <v>#REF!</v>
      </c>
      <c r="Q85" s="56" t="e">
        <f>Formato!#REF!</f>
        <v>#REF!</v>
      </c>
      <c r="R85" s="57">
        <f>Formato!N89</f>
        <v>45540</v>
      </c>
      <c r="S85" s="58">
        <f>Formato!O89</f>
        <v>390084</v>
      </c>
      <c r="T85" s="56">
        <f>Formato!P89</f>
        <v>8043</v>
      </c>
      <c r="U85" s="56">
        <f>Formato!Q89</f>
        <v>4021</v>
      </c>
      <c r="V85" s="56">
        <f>Formato!R89</f>
        <v>800596111</v>
      </c>
      <c r="W85" s="58">
        <f>Formato!S89</f>
        <v>340800</v>
      </c>
      <c r="X85" s="58">
        <f>Formato!T89</f>
        <v>0</v>
      </c>
      <c r="Y85" s="58">
        <f>Formato!U89</f>
        <v>0</v>
      </c>
      <c r="Z85" s="58">
        <f>Formato!V89</f>
        <v>0</v>
      </c>
      <c r="AA85" s="58">
        <f>Formato!W89</f>
        <v>0</v>
      </c>
      <c r="AB85" s="59">
        <f t="shared" si="1"/>
        <v>340800</v>
      </c>
    </row>
    <row r="86" spans="1:28" x14ac:dyDescent="0.2">
      <c r="A86" s="120">
        <f>Formato!A90</f>
        <v>85</v>
      </c>
      <c r="B86" s="120">
        <f>Formato!B90</f>
        <v>24541</v>
      </c>
      <c r="C86" s="120" t="str">
        <f>Formato!C90</f>
        <v>ISV24541</v>
      </c>
      <c r="D86" s="120">
        <f>Formato!D90</f>
        <v>35583</v>
      </c>
      <c r="E86" s="120" t="str">
        <f>Formato!E90</f>
        <v>MOSQUERA BELTRAN RONALD ESTEVAN</v>
      </c>
      <c r="F86" s="120" t="str">
        <f>Formato!F90</f>
        <v xml:space="preserve">CC 1110282899 </v>
      </c>
      <c r="G86" s="120">
        <f>Formato!G90</f>
        <v>4200026748</v>
      </c>
      <c r="H86" s="121">
        <f>Formato!H90</f>
        <v>45495</v>
      </c>
      <c r="I86" s="121">
        <f>Formato!I90</f>
        <v>45489</v>
      </c>
      <c r="J86" s="120">
        <f>Formato!J90</f>
        <v>571166</v>
      </c>
      <c r="K86" s="120">
        <f>Formato!K90</f>
        <v>571166</v>
      </c>
      <c r="L86" s="120">
        <f>Formato!L90</f>
        <v>148700</v>
      </c>
      <c r="M86" s="120" t="str">
        <f>Formato!M90</f>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86" s="120" t="e">
        <f>Formato!#REF!</f>
        <v>#REF!</v>
      </c>
      <c r="O86" s="56" t="e">
        <f>VLOOKUP($N86,Hoja1!$C$2:$D$20,2,0)</f>
        <v>#REF!</v>
      </c>
      <c r="P86" s="56" t="e">
        <f>Formato!#REF!</f>
        <v>#REF!</v>
      </c>
      <c r="Q86" s="56" t="e">
        <f>Formato!#REF!</f>
        <v>#REF!</v>
      </c>
      <c r="R86" s="57">
        <f>Formato!N90</f>
        <v>45512</v>
      </c>
      <c r="S86" s="58">
        <f>Formato!O90</f>
        <v>409792</v>
      </c>
      <c r="T86" s="56">
        <f>Formato!P90</f>
        <v>8449</v>
      </c>
      <c r="U86" s="56">
        <f>Formato!Q90</f>
        <v>4225</v>
      </c>
      <c r="V86" s="56">
        <f>Formato!R90</f>
        <v>800591554</v>
      </c>
      <c r="W86" s="58">
        <f>Formato!S90</f>
        <v>148700</v>
      </c>
      <c r="X86" s="58">
        <f>Formato!T90</f>
        <v>0</v>
      </c>
      <c r="Y86" s="58">
        <f>Formato!U90</f>
        <v>0</v>
      </c>
      <c r="Z86" s="58">
        <f>Formato!V90</f>
        <v>0</v>
      </c>
      <c r="AA86" s="58">
        <f>Formato!W90</f>
        <v>0</v>
      </c>
      <c r="AB86" s="59">
        <f t="shared" si="1"/>
        <v>148700</v>
      </c>
    </row>
    <row r="87" spans="1:28" x14ac:dyDescent="0.2">
      <c r="A87" s="120">
        <f>Formato!A91</f>
        <v>86</v>
      </c>
      <c r="B87" s="120">
        <f>Formato!B91</f>
        <v>24448</v>
      </c>
      <c r="C87" s="120" t="str">
        <f>Formato!C91</f>
        <v>ISV24448</v>
      </c>
      <c r="D87" s="120">
        <f>Formato!D91</f>
        <v>35592</v>
      </c>
      <c r="E87" s="120" t="str">
        <f>Formato!E91</f>
        <v>MOSQUERA MEJIA JAIRO ANTONIO</v>
      </c>
      <c r="F87" s="120" t="str">
        <f>Formato!F91</f>
        <v xml:space="preserve">CC 16892978 </v>
      </c>
      <c r="G87" s="120">
        <f>Formato!G91</f>
        <v>4200026748</v>
      </c>
      <c r="H87" s="121">
        <f>Formato!H91</f>
        <v>45495</v>
      </c>
      <c r="I87" s="121">
        <f>Formato!I91</f>
        <v>45489</v>
      </c>
      <c r="J87" s="120">
        <f>Formato!J91</f>
        <v>1877105</v>
      </c>
      <c r="K87" s="120">
        <f>Formato!K91</f>
        <v>1877105</v>
      </c>
      <c r="L87" s="120">
        <f>Formato!L91</f>
        <v>1449100</v>
      </c>
      <c r="M87" s="120" t="str">
        <f>Formato!M91</f>
        <v>Se glosa El item  con código 21701, descripcion Craneo simple correspondiente a Pertinencia en función a 6.08, por la cantidad: 1, por el valor de 690.900 debido a: No se considera pertinente la realización de tomografía de cráneo simple en un paciente sin deterioro de conciencia, a quien no se le realizó observación neurológica mínima de 6 horas en la cual mostrara deterioro, con Glasgow mayor de 13, sin signos de focalización, parestesias, disestesias o pérdida de fuerza, sin emesis, sin sospecha de fractura o anormalidades en el examen físico.||Se glosa El item  con código 21706, descripcion Senos paranasales o rinofaringe (incluye cortes axiales y coronales) correspondiente a Pertinencia en función a 6.08, por la cantidad: 1, por el valor de 758.200 debido a: No se considera pertinente la realización de tomografía de senos paranasales en un paciente sin deformidad ósea, alteraciones respiratorias, sangrados ni sospecha de fractura o anormalidades en el examen físico.||</v>
      </c>
      <c r="N87" s="120" t="e">
        <f>Formato!#REF!</f>
        <v>#REF!</v>
      </c>
      <c r="O87" s="56" t="e">
        <f>VLOOKUP($N87,Hoja1!$C$2:$D$20,2,0)</f>
        <v>#REF!</v>
      </c>
      <c r="P87" s="56" t="e">
        <f>Formato!#REF!</f>
        <v>#REF!</v>
      </c>
      <c r="Q87" s="56" t="e">
        <f>Formato!#REF!</f>
        <v>#REF!</v>
      </c>
      <c r="R87" s="57">
        <f>Formato!N91</f>
        <v>45512</v>
      </c>
      <c r="S87" s="58">
        <f>Formato!O91</f>
        <v>415165</v>
      </c>
      <c r="T87" s="56">
        <f>Formato!P91</f>
        <v>8560</v>
      </c>
      <c r="U87" s="56">
        <f>Formato!Q91</f>
        <v>4280</v>
      </c>
      <c r="V87" s="56">
        <f>Formato!R91</f>
        <v>800591554</v>
      </c>
      <c r="W87" s="58">
        <f>Formato!S91</f>
        <v>1449100</v>
      </c>
      <c r="X87" s="58">
        <f>Formato!T91</f>
        <v>0</v>
      </c>
      <c r="Y87" s="58">
        <f>Formato!U91</f>
        <v>0</v>
      </c>
      <c r="Z87" s="58">
        <f>Formato!V91</f>
        <v>0</v>
      </c>
      <c r="AA87" s="58">
        <f>Formato!W91</f>
        <v>0</v>
      </c>
      <c r="AB87" s="59">
        <f t="shared" si="1"/>
        <v>1449100</v>
      </c>
    </row>
    <row r="88" spans="1:28" x14ac:dyDescent="0.2">
      <c r="A88" s="120">
        <f>Formato!A92</f>
        <v>87</v>
      </c>
      <c r="B88" s="120">
        <f>Formato!B92</f>
        <v>29031</v>
      </c>
      <c r="C88" s="120" t="str">
        <f>Formato!C92</f>
        <v>ISV29031</v>
      </c>
      <c r="D88" s="120">
        <f>Formato!D92</f>
        <v>35672</v>
      </c>
      <c r="E88" s="120" t="str">
        <f>Formato!E92</f>
        <v>VELASCO ULCUE MAGALY FERNANDA</v>
      </c>
      <c r="F88" s="120" t="str">
        <f>Formato!F92</f>
        <v xml:space="preserve">CC 1143868109 </v>
      </c>
      <c r="G88" s="120">
        <f>Formato!G92</f>
        <v>4200029945</v>
      </c>
      <c r="H88" s="121">
        <f>Formato!H92</f>
        <v>45524</v>
      </c>
      <c r="I88" s="121">
        <f>Formato!I92</f>
        <v>45515</v>
      </c>
      <c r="J88" s="120">
        <f>Formato!J92</f>
        <v>582553</v>
      </c>
      <c r="K88" s="120">
        <f>Formato!K92</f>
        <v>582553</v>
      </c>
      <c r="L88" s="120">
        <f>Formato!L92</f>
        <v>582553</v>
      </c>
      <c r="M88" s="120" t="str">
        <f>Formato!M92</f>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88" s="120" t="e">
        <f>Formato!#REF!</f>
        <v>#REF!</v>
      </c>
      <c r="O88" s="56" t="e">
        <f>VLOOKUP($N88,Hoja1!$C$2:$D$20,2,0)</f>
        <v>#REF!</v>
      </c>
      <c r="P88" s="56" t="e">
        <f>Formato!#REF!</f>
        <v>#REF!</v>
      </c>
      <c r="Q88" s="56" t="e">
        <f>Formato!#REF!</f>
        <v>#REF!</v>
      </c>
      <c r="R88" s="57">
        <f>Formato!N92</f>
        <v>45540</v>
      </c>
      <c r="S88" s="58">
        <f>Formato!O92</f>
        <v>420837</v>
      </c>
      <c r="T88" s="56">
        <f>Formato!P92</f>
        <v>8677</v>
      </c>
      <c r="U88" s="56">
        <f>Formato!Q92</f>
        <v>4339</v>
      </c>
      <c r="V88" s="56">
        <f>Formato!R92</f>
        <v>800595842</v>
      </c>
      <c r="W88" s="58">
        <f>Formato!S92</f>
        <v>148700</v>
      </c>
      <c r="X88" s="58">
        <f>Formato!T92</f>
        <v>0</v>
      </c>
      <c r="Y88" s="58">
        <f>Formato!U92</f>
        <v>0</v>
      </c>
      <c r="Z88" s="58">
        <f>Formato!V92</f>
        <v>0</v>
      </c>
      <c r="AA88" s="58">
        <f>Formato!W92</f>
        <v>0</v>
      </c>
      <c r="AB88" s="59">
        <f t="shared" si="1"/>
        <v>148700</v>
      </c>
    </row>
    <row r="89" spans="1:28" x14ac:dyDescent="0.2">
      <c r="A89" s="120">
        <f>Formato!A93</f>
        <v>88</v>
      </c>
      <c r="B89" s="120">
        <f>Formato!B93</f>
        <v>18275</v>
      </c>
      <c r="C89" s="120" t="str">
        <f>Formato!C93</f>
        <v>ISV18275</v>
      </c>
      <c r="D89" s="120">
        <f>Formato!D93</f>
        <v>35457</v>
      </c>
      <c r="E89" s="120" t="str">
        <f>Formato!E93</f>
        <v>BEJARANO JIMENEZ MARTHA NELLY</v>
      </c>
      <c r="F89" s="120" t="str">
        <f>Formato!F93</f>
        <v xml:space="preserve">CC 31322795 </v>
      </c>
      <c r="G89" s="120">
        <f>Formato!G93</f>
        <v>4200026138</v>
      </c>
      <c r="H89" s="121">
        <f>Formato!H93</f>
        <v>45450</v>
      </c>
      <c r="I89" s="121">
        <f>Formato!I93</f>
        <v>45443</v>
      </c>
      <c r="J89" s="120">
        <f>Formato!J93</f>
        <v>586486</v>
      </c>
      <c r="K89" s="120">
        <f>Formato!K93</f>
        <v>586486</v>
      </c>
      <c r="L89" s="120">
        <f>Formato!L93</f>
        <v>148700</v>
      </c>
      <c r="M89" s="120" t="str">
        <f>Formato!M93</f>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89" s="120" t="e">
        <f>Formato!#REF!</f>
        <v>#REF!</v>
      </c>
      <c r="O89" s="56" t="e">
        <f>VLOOKUP($N89,Hoja1!$C$2:$D$20,2,0)</f>
        <v>#REF!</v>
      </c>
      <c r="P89" s="56" t="e">
        <f>Formato!#REF!</f>
        <v>#REF!</v>
      </c>
      <c r="Q89" s="56" t="e">
        <f>Formato!#REF!</f>
        <v>#REF!</v>
      </c>
      <c r="R89" s="57">
        <f>Formato!N93</f>
        <v>45467</v>
      </c>
      <c r="S89" s="58">
        <f>Formato!O93</f>
        <v>424652</v>
      </c>
      <c r="T89" s="56">
        <f>Formato!P93</f>
        <v>8756</v>
      </c>
      <c r="U89" s="56">
        <f>Formato!Q93</f>
        <v>4378</v>
      </c>
      <c r="V89" s="56">
        <f>Formato!R93</f>
        <v>800583641</v>
      </c>
      <c r="W89" s="58">
        <f>Formato!S93</f>
        <v>148700</v>
      </c>
      <c r="X89" s="58">
        <f>Formato!T93</f>
        <v>0</v>
      </c>
      <c r="Y89" s="58">
        <f>Formato!U93</f>
        <v>0</v>
      </c>
      <c r="Z89" s="58">
        <f>Formato!V93</f>
        <v>0</v>
      </c>
      <c r="AA89" s="58">
        <f>Formato!W93</f>
        <v>0</v>
      </c>
      <c r="AB89" s="59">
        <f t="shared" si="1"/>
        <v>148700</v>
      </c>
    </row>
    <row r="90" spans="1:28" x14ac:dyDescent="0.2">
      <c r="A90" s="120">
        <f>Formato!A94</f>
        <v>89</v>
      </c>
      <c r="B90" s="120">
        <f>Formato!B94</f>
        <v>28376</v>
      </c>
      <c r="C90" s="120" t="str">
        <f>Formato!C94</f>
        <v>ISV28376</v>
      </c>
      <c r="D90" s="120">
        <f>Formato!D94</f>
        <v>33407</v>
      </c>
      <c r="E90" s="120" t="str">
        <f>Formato!E94</f>
        <v>ROJAS CARDONA BRAYAN ESTEBAN</v>
      </c>
      <c r="F90" s="120" t="str">
        <f>Formato!F94</f>
        <v xml:space="preserve">CC 1144107665 </v>
      </c>
      <c r="G90" s="120">
        <f>Formato!G94</f>
        <v>7000022194</v>
      </c>
      <c r="H90" s="121">
        <f>Formato!H94</f>
        <v>45518</v>
      </c>
      <c r="I90" s="121">
        <f>Formato!I94</f>
        <v>45512</v>
      </c>
      <c r="J90" s="120">
        <f>Formato!J94</f>
        <v>1485383</v>
      </c>
      <c r="K90" s="120">
        <f>Formato!K94</f>
        <v>1485383</v>
      </c>
      <c r="L90" s="120">
        <f>Formato!L94</f>
        <v>1485383</v>
      </c>
      <c r="M90" s="120" t="str">
        <f>Formato!M94</f>
        <v>Se glosa El item  con código 21701, descripcion Craneo simple correspondiente a Pertinencia en función a 6.08, por la cantidad: 1, por el valor de 690.900 debido a: No se considera pertinente la solicitud de tomografía de cráneo simple, no hay trauma craneoencefálico documentado o alteración de conciencia que lo justifique, así como tampoco otros síntomas de alteración del sistema nervioso central, sin observación neurológica que muestre cambios, no se argumenta escala de Glasgow menor de 1515, paciente hemodinamicamente estable sin deterioro neurológico.||Se glosa El item  con código 38134, descripcion Habitación de cuatro ó mas camas correspondiente a Pertinencia en función a 6.01, por el tiempo correspondiente a 1 dias por el valor de 340.800 debido a: No se reconoce 1 habitación de 4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90" s="120" t="e">
        <f>Formato!#REF!</f>
        <v>#REF!</v>
      </c>
      <c r="O90" s="56" t="e">
        <f>VLOOKUP($N90,Hoja1!$C$2:$D$20,2,0)</f>
        <v>#REF!</v>
      </c>
      <c r="P90" s="56" t="e">
        <f>Formato!#REF!</f>
        <v>#REF!</v>
      </c>
      <c r="Q90" s="56" t="e">
        <f>Formato!#REF!</f>
        <v>#REF!</v>
      </c>
      <c r="R90" s="57">
        <f>Formato!N94</f>
        <v>45539</v>
      </c>
      <c r="S90" s="58">
        <f>Formato!O94</f>
        <v>440072</v>
      </c>
      <c r="T90" s="56">
        <f>Formato!P94</f>
        <v>9074</v>
      </c>
      <c r="U90" s="56">
        <f>Formato!Q94</f>
        <v>4537</v>
      </c>
      <c r="V90" s="56">
        <f>Formato!R94</f>
        <v>800595163</v>
      </c>
      <c r="W90" s="58">
        <f>Formato!S94</f>
        <v>1031700</v>
      </c>
      <c r="X90" s="58">
        <f>Formato!T94</f>
        <v>0</v>
      </c>
      <c r="Y90" s="58">
        <f>Formato!U94</f>
        <v>0</v>
      </c>
      <c r="Z90" s="58">
        <f>Formato!V94</f>
        <v>0</v>
      </c>
      <c r="AA90" s="58">
        <f>Formato!W94</f>
        <v>0</v>
      </c>
      <c r="AB90" s="59">
        <f t="shared" si="1"/>
        <v>1031700</v>
      </c>
    </row>
    <row r="91" spans="1:28" x14ac:dyDescent="0.2">
      <c r="A91" s="120">
        <f>Formato!A95</f>
        <v>90</v>
      </c>
      <c r="B91" s="120">
        <f>Formato!B95</f>
        <v>20761</v>
      </c>
      <c r="C91" s="120" t="str">
        <f>Formato!C95</f>
        <v>ISV20761</v>
      </c>
      <c r="D91" s="120">
        <f>Formato!D95</f>
        <v>30671</v>
      </c>
      <c r="E91" s="120" t="str">
        <f>Formato!E95</f>
        <v>NARVAEZ ALVAREZ GUSTAVO</v>
      </c>
      <c r="F91" s="120" t="str">
        <f>Formato!F95</f>
        <v xml:space="preserve">CC 72162466 </v>
      </c>
      <c r="G91" s="120">
        <f>Formato!G95</f>
        <v>4300003655</v>
      </c>
      <c r="H91" s="121">
        <f>Formato!H95</f>
        <v>45464</v>
      </c>
      <c r="I91" s="121">
        <f>Formato!I95</f>
        <v>45462</v>
      </c>
      <c r="J91" s="120">
        <f>Formato!J95</f>
        <v>896641</v>
      </c>
      <c r="K91" s="120">
        <f>Formato!K95</f>
        <v>896641</v>
      </c>
      <c r="L91" s="120">
        <f>Formato!L95</f>
        <v>375650</v>
      </c>
      <c r="M91" s="120" t="str">
        <f>Formato!M95</f>
        <v>Se glosa El item  con código 21101, descripcion Mano, dedos, puño (muñeca), codo, pie,  clavícula, antebrazo, cuello de pie  (tobillo), edad ósea (carpograma), calcáneo correspondiente a Soportes en función a 3.08, por la cantidad: 1, por el valor de 17.425 debido a: No se evidencia soporte de rx de antebrazo, interpretada por médico tratante pero no soportada por lo cual se glosa el 25 por falta de éste. según lo establecido en el Parágrafo 1, Articulo 23 del Decreto 2423 de 1996.||Se glosa El item  con código 38134, descripcion Habitación de cuatro ó mas camas correspondiente a Pertinencia en función a 6.01, por el tiempo correspondiente a 1 dias por el valor de 340.800 debido a: No se reconoce habitación de 4 o mas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conducta.||Se glosa El item  con código 77701, descripcion MEDICAMENTOS correspondiente a Tarifas en función a 2.07, por la cantidad: 1, por el valor de 66.400 debido a: Se reconoce TOXOIDE TETANICO Amp, cantidad 1, al precio promedio de venta al público, que es de 12.200 unidad se glosa la diferencia en el cobro, según lo establecido en el artículo 56, decreto 2423 de 1996||</v>
      </c>
      <c r="N91" s="120" t="e">
        <f>Formato!#REF!</f>
        <v>#REF!</v>
      </c>
      <c r="O91" s="56" t="e">
        <f>VLOOKUP($N91,Hoja1!$C$2:$D$20,2,0)</f>
        <v>#REF!</v>
      </c>
      <c r="P91" s="56" t="e">
        <f>Formato!#REF!</f>
        <v>#REF!</v>
      </c>
      <c r="Q91" s="56" t="e">
        <f>Formato!#REF!</f>
        <v>#REF!</v>
      </c>
      <c r="R91" s="57">
        <f>Formato!N95</f>
        <v>45481</v>
      </c>
      <c r="S91" s="58">
        <f>Formato!O95</f>
        <v>505361</v>
      </c>
      <c r="T91" s="56">
        <f>Formato!P95</f>
        <v>10420</v>
      </c>
      <c r="U91" s="56">
        <f>Formato!Q95</f>
        <v>5210</v>
      </c>
      <c r="V91" s="56">
        <f>Formato!R95</f>
        <v>800586114</v>
      </c>
      <c r="W91" s="58">
        <f>Formato!S95</f>
        <v>375650</v>
      </c>
      <c r="X91" s="58">
        <f>Formato!T95</f>
        <v>0</v>
      </c>
      <c r="Y91" s="58">
        <f>Formato!U95</f>
        <v>0</v>
      </c>
      <c r="Z91" s="58">
        <f>Formato!V95</f>
        <v>0</v>
      </c>
      <c r="AA91" s="58">
        <f>Formato!W95</f>
        <v>0</v>
      </c>
      <c r="AB91" s="59">
        <f t="shared" si="1"/>
        <v>375650</v>
      </c>
    </row>
    <row r="92" spans="1:28" x14ac:dyDescent="0.2">
      <c r="A92" s="120">
        <f>Formato!A96</f>
        <v>91</v>
      </c>
      <c r="B92" s="120">
        <f>Formato!B96</f>
        <v>12846</v>
      </c>
      <c r="C92" s="120" t="str">
        <f>Formato!C96</f>
        <v>ISV12846</v>
      </c>
      <c r="D92" s="120">
        <f>Formato!D96</f>
        <v>31058</v>
      </c>
      <c r="E92" s="120" t="str">
        <f>Formato!E96</f>
        <v>CARVAJAL DUQUE GLADYS</v>
      </c>
      <c r="F92" s="120" t="str">
        <f>Formato!F96</f>
        <v xml:space="preserve">CC 31862267 </v>
      </c>
      <c r="G92" s="120">
        <f>Formato!G96</f>
        <v>9950014975</v>
      </c>
      <c r="H92" s="121">
        <f>Formato!H96</f>
        <v>45404</v>
      </c>
      <c r="I92" s="121">
        <f>Formato!I96</f>
        <v>45398</v>
      </c>
      <c r="J92" s="120">
        <f>Formato!J96</f>
        <v>1456308</v>
      </c>
      <c r="K92" s="120">
        <f>Formato!K96</f>
        <v>1456308</v>
      </c>
      <c r="L92" s="120">
        <f>Formato!L96</f>
        <v>897500</v>
      </c>
      <c r="M92" s="120" t="str">
        <f>Formato!M96</f>
        <v>Se glosa El item  con código 21142, descripcion Columna lumbosacra correspondiente a Pertinencia en función a 6.08, por la cantidad: 1, por el valor de 139.300 debido a: no se reconoce radiografia de columna cervical ni uso de cuello blando, examen fisico de ingreso: cuello simetrico, movil, no doloroso, sin signos de rigidez, no adenopatias, no ingurgitacion yugular ni soplos carotideos||Se glosa El item  con código 21706, descripcion Senos paranasales o rinofaringe (incluye cortes axiales y coronales) correspondiente a Pertinencia en función a 6.08, por la cantidad: 1, por el valor de 758.200 debido a: no se reconoce tac Senos paranasales o rinofaringe, sin evidencia de alteracion de signos vitales, no se evidencia compromiso ocular yo visual, no dificultad en la apertura bucal, no hubo perdida dental, sin deformidad osea, alteraciones respiratorias, no se recurre a examenes de ayudas diagnosticas primarias que puedan indicar fractura y sugieran realizar examenes complementarios para definir diagnostico y plan de manejo, reporte de tac no evidencia fracturas u otros hallazgos relevantes, por lo tanto no pertinente su realizacion. ||</v>
      </c>
      <c r="N92" s="120" t="e">
        <f>Formato!#REF!</f>
        <v>#REF!</v>
      </c>
      <c r="O92" s="56" t="e">
        <f>VLOOKUP($N92,Hoja1!$C$2:$D$20,2,0)</f>
        <v>#REF!</v>
      </c>
      <c r="P92" s="56" t="e">
        <f>Formato!#REF!</f>
        <v>#REF!</v>
      </c>
      <c r="Q92" s="56" t="e">
        <f>Formato!#REF!</f>
        <v>#REF!</v>
      </c>
      <c r="R92" s="57">
        <f>Formato!N96</f>
        <v>45421</v>
      </c>
      <c r="S92" s="58">
        <f>Formato!O96</f>
        <v>542044</v>
      </c>
      <c r="T92" s="56">
        <f>Formato!P96</f>
        <v>11176</v>
      </c>
      <c r="U92" s="56">
        <f>Formato!Q96</f>
        <v>5588</v>
      </c>
      <c r="V92" s="56">
        <f>Formato!R96</f>
        <v>800576829</v>
      </c>
      <c r="W92" s="58">
        <f>Formato!S96</f>
        <v>897500</v>
      </c>
      <c r="X92" s="58">
        <f>Formato!T96</f>
        <v>0</v>
      </c>
      <c r="Y92" s="58">
        <f>Formato!U96</f>
        <v>0</v>
      </c>
      <c r="Z92" s="58">
        <f>Formato!V96</f>
        <v>0</v>
      </c>
      <c r="AA92" s="58">
        <f>Formato!W96</f>
        <v>0</v>
      </c>
      <c r="AB92" s="59">
        <f t="shared" si="1"/>
        <v>897500</v>
      </c>
    </row>
    <row r="93" spans="1:28" x14ac:dyDescent="0.2">
      <c r="A93" s="120">
        <f>Formato!A97</f>
        <v>92</v>
      </c>
      <c r="B93" s="120">
        <f>Formato!B97</f>
        <v>25709</v>
      </c>
      <c r="C93" s="120" t="str">
        <f>Formato!C97</f>
        <v>ISV25709</v>
      </c>
      <c r="D93" s="120">
        <f>Formato!D97</f>
        <v>30550</v>
      </c>
      <c r="E93" s="120" t="str">
        <f>Formato!E97</f>
        <v>PLAZAS MALAMBO LEYDI ANDREA</v>
      </c>
      <c r="F93" s="120" t="str">
        <f>Formato!F97</f>
        <v xml:space="preserve">CC 1106787349 </v>
      </c>
      <c r="G93" s="120">
        <f>Formato!G97</f>
        <v>7800004380</v>
      </c>
      <c r="H93" s="121">
        <f>Formato!H97</f>
        <v>45499</v>
      </c>
      <c r="I93" s="121">
        <f>Formato!I97</f>
        <v>45495</v>
      </c>
      <c r="J93" s="120">
        <f>Formato!J97</f>
        <v>631085</v>
      </c>
      <c r="K93" s="120">
        <f>Formato!K97</f>
        <v>631085</v>
      </c>
      <c r="L93" s="120">
        <f>Formato!L97</f>
        <v>69700</v>
      </c>
      <c r="M93" s="120" t="str">
        <f>Formato!M97</f>
        <v>Se glosa El item  con código 21101, descripcion Mano, dedos, puño (muñeca), codo, pie,  clavícula, antebrazo, cuello de pie  (tobillo), edad ósea (carpograma), calcáneo correspondiente a Pertinencia en función a 6.08, por la cantidad: 1, por el valor de 209.100 debido a: se glosa Radiografía de mano por proximidad anatómica se avala articulación muñeca||</v>
      </c>
      <c r="N93" s="120" t="e">
        <f>Formato!#REF!</f>
        <v>#REF!</v>
      </c>
      <c r="O93" s="56" t="e">
        <f>VLOOKUP($N93,Hoja1!$C$2:$D$20,2,0)</f>
        <v>#REF!</v>
      </c>
      <c r="P93" s="56" t="e">
        <f>Formato!#REF!</f>
        <v>#REF!</v>
      </c>
      <c r="Q93" s="56" t="e">
        <f>Formato!#REF!</f>
        <v>#REF!</v>
      </c>
      <c r="R93" s="57">
        <f>Formato!N97</f>
        <v>45517</v>
      </c>
      <c r="S93" s="58">
        <f>Formato!O97</f>
        <v>544543</v>
      </c>
      <c r="T93" s="56">
        <f>Formato!P97</f>
        <v>11228</v>
      </c>
      <c r="U93" s="56">
        <f>Formato!Q97</f>
        <v>5614</v>
      </c>
      <c r="V93" s="56">
        <f>Formato!R97</f>
        <v>800592100</v>
      </c>
      <c r="W93" s="58">
        <f>Formato!S97</f>
        <v>69700</v>
      </c>
      <c r="X93" s="58">
        <f>Formato!T97</f>
        <v>0</v>
      </c>
      <c r="Y93" s="58">
        <f>Formato!U97</f>
        <v>0</v>
      </c>
      <c r="Z93" s="58">
        <f>Formato!V97</f>
        <v>0</v>
      </c>
      <c r="AA93" s="58">
        <f>Formato!W97</f>
        <v>0</v>
      </c>
      <c r="AB93" s="59">
        <f t="shared" si="1"/>
        <v>69700</v>
      </c>
    </row>
    <row r="94" spans="1:28" x14ac:dyDescent="0.2">
      <c r="A94" s="120">
        <f>Formato!A98</f>
        <v>93</v>
      </c>
      <c r="B94" s="120">
        <f>Formato!B98</f>
        <v>31045</v>
      </c>
      <c r="C94" s="120" t="str">
        <f>Formato!C98</f>
        <v>ISV31045</v>
      </c>
      <c r="D94" s="120">
        <f>Formato!D98</f>
        <v>35691</v>
      </c>
      <c r="E94" s="120" t="str">
        <f>Formato!E98</f>
        <v>SANMIGUEL ZAENS JHON ANDERSON</v>
      </c>
      <c r="F94" s="120" t="str">
        <f>Formato!F98</f>
        <v xml:space="preserve">CC 1005833240 </v>
      </c>
      <c r="G94" s="120">
        <f>Formato!G98</f>
        <v>4200026336</v>
      </c>
      <c r="H94" s="121">
        <f>Formato!H98</f>
        <v>45532</v>
      </c>
      <c r="I94" s="121">
        <f>Formato!I98</f>
        <v>45526</v>
      </c>
      <c r="J94" s="120">
        <f>Formato!J98</f>
        <v>2393711</v>
      </c>
      <c r="K94" s="120">
        <f>Formato!K98</f>
        <v>2393711</v>
      </c>
      <c r="L94" s="120">
        <f>Formato!L98</f>
        <v>2393711</v>
      </c>
      <c r="M94" s="120" t="str">
        <f>Formato!M98</f>
        <v>Preglosa Técnica por Proceso, diferencia de valor en Código: 21101  Mano, dedos, puño (muñeca), codo, pie,  clavícula, antebrazo, cuello de pie  (tobillo), edad ósea (carpograma), calcáneo.||Se glosa El item  con código 21712, descripcion Tórax correspondiente a Pertinencia en función a 6.08, por la cantidad: 1, por el valor de 719.200 debido a: No se considera pertinente la realización de tomografía  teniendo en cuenta que no se evidenció compromiso en las imágenes previas.||Se glosa El item  con código 21715, descripcion Abdomen total correspondiente a Pertinencia en función a 6.08, por la cantidad: 1, por el valor de 625.500 debido a: En los registros médicos aportados, el registro del examen físico realizado al ingreso requiere mayor argumentación,profundidad y precisión para justificar la realización de las ayudas diagnósticas solicitadas, teniendo en cuenta que en una persona que ha sufrido un traumatismo reciente la movilidad se ve restringida por el dolor que causa el trauma, lo cual no es una indicación para la solicitud de ayudas diagnósticas, adicionalmente no se reportan datos de abdomen agudo, descompensación cardio hemodinámica ni irritación peritoneal y no se evidencia uso de ecografía de abdomen o Ecofast como ayuda de elección en trauma y se progresa a tomografía por lo tanto, se glosa realización de: Tomografía contrastada de abdomen y se homologa a código 31109 Ecografía abdomen total, incluye: hígado, páncreas, vesícula, vías biliares, riñones, bazo, grandes vasos, pelvis y flancos. ||Se glosa El item  con código 225429, descripcion IOHEXOL 647.0MG EQUIVALENTE A 300.00 MG DE YODO SOLUCION INYECTABLE 300 mg GE HEALTHCARE AS OMNIPAQUE  300 MG I  ML correspondiente a Pertinencia en función a 6.07, por la cantidad: 2, por el valor de 274.144 debido a: No pertinente tomografías no se reconoce medio de contraste ||</v>
      </c>
      <c r="N94" s="120" t="e">
        <f>Formato!#REF!</f>
        <v>#REF!</v>
      </c>
      <c r="O94" s="56" t="e">
        <f>VLOOKUP($N94,Hoja1!$C$2:$D$20,2,0)</f>
        <v>#REF!</v>
      </c>
      <c r="P94" s="56" t="e">
        <f>Formato!#REF!</f>
        <v>#REF!</v>
      </c>
      <c r="Q94" s="56" t="e">
        <f>Formato!#REF!</f>
        <v>#REF!</v>
      </c>
      <c r="R94" s="57">
        <f>Formato!N98</f>
        <v>45539</v>
      </c>
      <c r="S94" s="58">
        <f>Formato!O98</f>
        <v>732997</v>
      </c>
      <c r="T94" s="56">
        <f>Formato!P98</f>
        <v>15113</v>
      </c>
      <c r="U94" s="56">
        <f>Formato!Q98</f>
        <v>7557</v>
      </c>
      <c r="V94" s="56">
        <f>Formato!R98</f>
        <v>800595640</v>
      </c>
      <c r="W94" s="58">
        <f>Formato!S98</f>
        <v>1638044</v>
      </c>
      <c r="X94" s="58">
        <f>Formato!T98</f>
        <v>0</v>
      </c>
      <c r="Y94" s="58">
        <f>Formato!U98</f>
        <v>0</v>
      </c>
      <c r="Z94" s="58">
        <f>Formato!V98</f>
        <v>0</v>
      </c>
      <c r="AA94" s="58">
        <f>Formato!W98</f>
        <v>0</v>
      </c>
      <c r="AB94" s="59">
        <f t="shared" si="1"/>
        <v>1638044</v>
      </c>
    </row>
    <row r="95" spans="1:28" x14ac:dyDescent="0.2">
      <c r="A95" s="120">
        <f>Formato!A99</f>
        <v>94</v>
      </c>
      <c r="B95" s="120">
        <f>Formato!B99</f>
        <v>14229</v>
      </c>
      <c r="C95" s="120" t="str">
        <f>Formato!C99</f>
        <v>ISV14229</v>
      </c>
      <c r="D95" s="120">
        <f>Formato!D99</f>
        <v>35339</v>
      </c>
      <c r="E95" s="120" t="str">
        <f>Formato!E99</f>
        <v>ANGELO MOSQUERA JORMAN ALEXIS</v>
      </c>
      <c r="F95" s="120" t="str">
        <f>Formato!F99</f>
        <v xml:space="preserve">CC 1111671451 </v>
      </c>
      <c r="G95" s="120">
        <f>Formato!G99</f>
        <v>4200023221</v>
      </c>
      <c r="H95" s="121">
        <f>Formato!H99</f>
        <v>45414</v>
      </c>
      <c r="I95" s="121">
        <f>Formato!I99</f>
        <v>45410</v>
      </c>
      <c r="J95" s="120">
        <f>Formato!J99</f>
        <v>2436342</v>
      </c>
      <c r="K95" s="120">
        <f>Formato!K99</f>
        <v>2436342</v>
      </c>
      <c r="L95" s="120">
        <f>Formato!L99</f>
        <v>1356600</v>
      </c>
      <c r="M95" s="120" t="str">
        <f>Formato!M99</f>
        <v>Se glosa El item  con código 15263, descripcion Tratamiento quirúrgico quemaduras en manos (no incluye dedos) correspondiente a Pertinencia en función a 6.23, por la cantidad: 1, por el valor de 1.008.100 debido a: Las lesiones descritas corresponden a menos del 5 del área corporal total según la tabla de LundBrowder avalada y utilizada internacionalmente para el cálculo de superficie corporal por segmentos,   su manejo puede realizarse en sala de curaciones,no se considera pertinente el cobro de un procedimientomayor al realizado||Se glosa El item  con código 21101, descripcion Mano, dedos, puño (muñeca), codo, pie,  clavícula, antebrazo, cuello de pie  (tobillo), edad ósea (carpograma), calcáneo correspondiente a Pertinencia en función a 6.08, por la cantidad: 5, por el valor de 348.500 debido a: segun registro clínico de ingreso paciente  únicamente con trauma de hombro  demas de extremidades sin  limitación en arcos de movimiento,  con trauma de tejidos blandos y herida, sin signos clínicos que sugieran compromiso óseo, como deformidad, crepitación ,   se considera que no tiene signos clínicos que orienten a posible compromiso oseo, el dolor no es indicacion de estudio imagenologico||</v>
      </c>
      <c r="N95" s="120" t="e">
        <f>Formato!#REF!</f>
        <v>#REF!</v>
      </c>
      <c r="O95" s="56" t="e">
        <f>VLOOKUP($N95,Hoja1!$C$2:$D$20,2,0)</f>
        <v>#REF!</v>
      </c>
      <c r="P95" s="56" t="e">
        <f>Formato!#REF!</f>
        <v>#REF!</v>
      </c>
      <c r="Q95" s="56" t="e">
        <f>Formato!#REF!</f>
        <v>#REF!</v>
      </c>
      <c r="R95" s="57">
        <f>Formato!N99</f>
        <v>45428</v>
      </c>
      <c r="S95" s="58">
        <f>Formato!O99</f>
        <v>1047350</v>
      </c>
      <c r="T95" s="56">
        <f>Formato!P99</f>
        <v>21595</v>
      </c>
      <c r="U95" s="56">
        <f>Formato!Q99</f>
        <v>10797</v>
      </c>
      <c r="V95" s="56">
        <f>Formato!R99</f>
        <v>800578002</v>
      </c>
      <c r="W95" s="58">
        <f>Formato!S99</f>
        <v>1356600</v>
      </c>
      <c r="X95" s="58">
        <f>Formato!T99</f>
        <v>0</v>
      </c>
      <c r="Y95" s="58">
        <f>Formato!U99</f>
        <v>0</v>
      </c>
      <c r="Z95" s="58">
        <f>Formato!V99</f>
        <v>0</v>
      </c>
      <c r="AA95" s="58">
        <f>Formato!W99</f>
        <v>0</v>
      </c>
      <c r="AB95" s="59">
        <f t="shared" si="1"/>
        <v>1356600</v>
      </c>
    </row>
    <row r="96" spans="1:28" x14ac:dyDescent="0.2">
      <c r="A96" s="120">
        <f>Formato!A100</f>
        <v>95</v>
      </c>
      <c r="B96" s="120">
        <f>Formato!B100</f>
        <v>26151</v>
      </c>
      <c r="C96" s="120" t="str">
        <f>Formato!C100</f>
        <v>ISV26151</v>
      </c>
      <c r="D96" s="120">
        <f>Formato!D100</f>
        <v>30551</v>
      </c>
      <c r="E96" s="120" t="str">
        <f>Formato!E100</f>
        <v>VALLEJO CORTES JOSE LUIS</v>
      </c>
      <c r="F96" s="120" t="str">
        <f>Formato!F100</f>
        <v xml:space="preserve">CC 1116261155 </v>
      </c>
      <c r="G96" s="120">
        <f>Formato!G100</f>
        <v>7800004380</v>
      </c>
      <c r="H96" s="121">
        <f>Formato!H100</f>
        <v>45503</v>
      </c>
      <c r="I96" s="121">
        <f>Formato!I100</f>
        <v>45495</v>
      </c>
      <c r="J96" s="120">
        <f>Formato!J100</f>
        <v>3019817</v>
      </c>
      <c r="K96" s="120">
        <f>Formato!K100</f>
        <v>3019817</v>
      </c>
      <c r="L96" s="120">
        <f>Formato!L100</f>
        <v>1710572</v>
      </c>
      <c r="M96" s="120" t="str">
        <f>Formato!M100</f>
        <v>Se glosa El item  con código 19010, descripcion Acido láctico correspondiente a Pertinencia en función a 6.08, por la cantidad: 1, por el valor de 59.800 debido a: No se reconoce Acido láctico teniendo en cuenta que no es pertinente para descartar lesiones ocasionadas por el accidente de tránsito ||Se glosa El item  con código 19290, descripcion suero, orina y otros correspondiente a Pertinencia en función a 6.08, por la cantidad: 1, por el valor de 19.800 debido a: No se reconoce ya que no se reconoce tac de abdomen ni medio de contraste.||Se glosa El item  con código 19304, descripcion Cuadro hemático o hemograma hematocrito y leucograma correspondiente a Pertinencia en función a 6.08, por la cantidad: 1, por el valor de 34.300 debido a: no se considera pertinente la solicitud de hemograma, y tiempos de coagulación, toda vez que el paciente no tiene documentada ninguna patología previa que afecte la coagulación, tampoco tiene traumas que hagan sospechar perdida aguda de sangre ni se le realizaron procedimientos que fueran a causar al paciente sangrado abundante que requiriera conocer el estado de coagulación previo y descartar anemia.||Se glosa El item  con código 19749, descripcion Nitrógeno uréico correspondiente a Pertinencia en función a 6.08, por la cantidad: 1, por el valor de 16.500 debido a: No se reconoce ya que no se reconoce tac de abdomen ni medio de contraste.||Se glosa El item  con código 19827, descripcion Protrombina, tiempo PT correspondiente a Pertinencia en función a 6.08, por la cantidad: 1, por el valor de 49.900 debido a: no se considera pertinente la solicitud de hemograma, y tiempos de coagulación, toda vez que el paciente no tiene documentada ninguna patología previa que afecte la coagulación, tampoco tiene traumas que hagan sospechar perdida aguda de sangre ni se le realizaron procedimientos que fueran a causar al paciente sangrado abundante que requiriera conocer el estado de coagulación previo y descartar anemia.||Se glosa El item  con código 19958, descripcion Tromboplastina, tiempo parcial (PTT) correspondiente a Pertinencia en función a 6.08, por la cantidad: 1, por el valor de 48.500 debido a: no se considera pertinente la solicitud de hemograma, y tiempos de coagulación, toda vez que el paciente no tiene documentada ninguna patología previa que afecte la coagulación, tampoco tiene traumas que hagan sospechar perdida aguda de sangre ni se le realizaron procedimientos que fueran a causar al paciente sangrado abundante que requiriera conocer el estado de coagulación previo y descartar anemia.||Se glosa El item  con código 21712, descripcion Tórax correspondiente a Pertinencia en función a 6.08, por la cantidad: 1, por el valor de 719.200 debido a: No se considera pertinente la realización de TOMOGRAFIA de tórax en un paciente con examen físico normal, sin deterioro respiratorio, ruidos cardíacos y respiratorios normales, sin deformidad ósea.||Se glosa El item  con código 21715, descripcion Abdomen total correspondiente a Pertinencia en función a 6.08, por la cantidad: 1, por el valor de 625.500 debido a: En los registros médicos aportados, el registro del examen físico realizado al ingreso requiere mayor argumentación, profundidad y precisión para justificar la realización de las ayudas diagnósticas solicitadas, teniendo en cuenta que en una persona que ha sufrido un traumatismo reciente la movilidad se ve restringida por el dolor que causa el trauma, lo cual no es una indicación para la solicitud de ayudas diagnósticas, adicionalmente no se reportan datos de abdomen agudo, descompensación cardio hemodinámica ni irritación peritoneal y no se evidencia uso de ecografía de abdomen o Ecofast como ayuda de elección en trauma y se progresa a tomografía por lo tanto, se glosa realización de: Tomografía contrastada de abdomen y se homologa a código 31109 Ecografía abdomen total, incluye: hígado, páncreas, vesícula, vías biliares, riñones, bazo, grandes vasos, pelvis y flancos. ||Se glosa El item  con código 77701, descripcion MEDICAMENTOS correspondiente a Pertinencia en función a 6.08, por la cantidad: 1, por el valor de 137.072 debido a: Se glosa medio de contraste ya que no se reconoce tac de abdomen.||</v>
      </c>
      <c r="N96" s="120" t="e">
        <f>Formato!#REF!</f>
        <v>#REF!</v>
      </c>
      <c r="O96" s="56" t="e">
        <f>VLOOKUP($N96,Hoja1!$C$2:$D$20,2,0)</f>
        <v>#REF!</v>
      </c>
      <c r="P96" s="56" t="e">
        <f>Formato!#REF!</f>
        <v>#REF!</v>
      </c>
      <c r="Q96" s="56" t="e">
        <f>Formato!#REF!</f>
        <v>#REF!</v>
      </c>
      <c r="R96" s="57">
        <f>Formato!N100</f>
        <v>45525</v>
      </c>
      <c r="S96" s="58">
        <f>Formato!O100</f>
        <v>1269968</v>
      </c>
      <c r="T96" s="56">
        <f>Formato!P100</f>
        <v>26185</v>
      </c>
      <c r="U96" s="56">
        <f>Formato!Q100</f>
        <v>13092</v>
      </c>
      <c r="V96" s="56">
        <f>Formato!R100</f>
        <v>800592549</v>
      </c>
      <c r="W96" s="58">
        <f>Formato!S100</f>
        <v>1710572</v>
      </c>
      <c r="X96" s="58">
        <f>Formato!T100</f>
        <v>0</v>
      </c>
      <c r="Y96" s="58">
        <f>Formato!U100</f>
        <v>0</v>
      </c>
      <c r="Z96" s="58">
        <f>Formato!V100</f>
        <v>0</v>
      </c>
      <c r="AA96" s="58">
        <f>Formato!W100</f>
        <v>0</v>
      </c>
      <c r="AB96" s="59">
        <f t="shared" si="1"/>
        <v>1710572</v>
      </c>
    </row>
    <row r="97" spans="1:28" x14ac:dyDescent="0.2">
      <c r="A97" s="120">
        <f>Formato!A101</f>
        <v>96</v>
      </c>
      <c r="B97" s="120">
        <f>Formato!B101</f>
        <v>8051</v>
      </c>
      <c r="C97" s="120" t="str">
        <f>Formato!C101</f>
        <v>ISV8051</v>
      </c>
      <c r="D97" s="120">
        <f>Formato!D101</f>
        <v>35184</v>
      </c>
      <c r="E97" s="120" t="str">
        <f>Formato!E101</f>
        <v>NARVAEZ MORALES IVAN GUILLERMO</v>
      </c>
      <c r="F97" s="120" t="str">
        <f>Formato!F101</f>
        <v xml:space="preserve">CC 94457238 </v>
      </c>
      <c r="G97" s="120">
        <f>Formato!G101</f>
        <v>4200015651</v>
      </c>
      <c r="H97" s="121">
        <f>Formato!H101</f>
        <v>45369</v>
      </c>
      <c r="I97" s="121">
        <f>Formato!I101</f>
        <v>45352</v>
      </c>
      <c r="J97" s="120">
        <f>Formato!J101</f>
        <v>3774129</v>
      </c>
      <c r="K97" s="120">
        <f>Formato!K101</f>
        <v>3774129</v>
      </c>
      <c r="L97" s="120">
        <f>Formato!L101</f>
        <v>2017200</v>
      </c>
      <c r="M97" s="120" t="str">
        <f>Formato!M101</f>
        <v>Se glosa El item  con código 21706, descripcion Senos paranasales o rinofaringe (incluye cortes axiales y coronales) correspondiente a Pertinencia en función a 6.08, por la cantidad: 1, por el valor de 758.200 debido a: No se considera pertinente la realización de tomografía de senos paranasales en un paciente sin deformidad ósea, alteraciones respiratorias, sangrados ni sospecha de fractura o anormalidades en el examen físico. ||Se glosa El item  con código 21708, descripcion Columna cervical, dorsal o lumbar (hasta tres espacios) correspondiente a Pertinencia en función a 6.08, por la cantidad: 1, por el valor de 643.400 debido a: Estudio tomográfico CERVICAL con adicionales   no pertinente,  hay evidencia de estudios radiológicos primarios que no evidencian lesiones a este nivel, los cuales junto a una buena evaluación clínica más una evolución adecuada suelen ser suficientes para la toma de decisiones respecto a las lesiones presentes.  ||Se glosa El item  con código 21709, descripcion Columna cervical, dorsal o lumbar (espacio adicional) correspondiente a Pertinencia en función a 6.08, por la cantidad: 4, por el valor de 615.600 debido a: Estudio tomográfico CERVICAL con adicionales   no pertinente,  hay evidencia de estudios radiológicos primarios que no evidencian lesiones a este nivel, los cuales junto a una buena evaluación clínica más una evolución adecuada suelen ser suficientes para la toma de decisiones respecto a las lesiones presentes.  ||</v>
      </c>
      <c r="N97" s="120" t="e">
        <f>Formato!#REF!</f>
        <v>#REF!</v>
      </c>
      <c r="O97" s="56" t="e">
        <f>VLOOKUP($N97,Hoja1!$C$2:$D$20,2,0)</f>
        <v>#REF!</v>
      </c>
      <c r="P97" s="56" t="e">
        <f>Formato!#REF!</f>
        <v>#REF!</v>
      </c>
      <c r="Q97" s="56" t="e">
        <f>Formato!#REF!</f>
        <v>#REF!</v>
      </c>
      <c r="R97" s="57">
        <f>Formato!N101</f>
        <v>45390</v>
      </c>
      <c r="S97" s="58">
        <f>Formato!O101</f>
        <v>1704221</v>
      </c>
      <c r="T97" s="56">
        <f>Formato!P101</f>
        <v>35139</v>
      </c>
      <c r="U97" s="56">
        <f>Formato!Q101</f>
        <v>17569</v>
      </c>
      <c r="V97" s="56">
        <f>Formato!R101</f>
        <v>800572382</v>
      </c>
      <c r="W97" s="58">
        <f>Formato!S101</f>
        <v>2017200</v>
      </c>
      <c r="X97" s="58">
        <f>Formato!T101</f>
        <v>0</v>
      </c>
      <c r="Y97" s="58">
        <f>Formato!U101</f>
        <v>0</v>
      </c>
      <c r="Z97" s="58">
        <f>Formato!V101</f>
        <v>0</v>
      </c>
      <c r="AA97" s="58">
        <f>Formato!W101</f>
        <v>0</v>
      </c>
      <c r="AB97" s="59">
        <f t="shared" si="1"/>
        <v>2017200</v>
      </c>
    </row>
    <row r="98" spans="1:28" x14ac:dyDescent="0.2">
      <c r="A98" s="120">
        <f>Formato!A102</f>
        <v>97</v>
      </c>
      <c r="B98" s="120">
        <f>Formato!B102</f>
        <v>28494</v>
      </c>
      <c r="C98" s="120" t="str">
        <f>Formato!C102</f>
        <v>ISV28494</v>
      </c>
      <c r="D98" s="120">
        <f>Formato!D102</f>
        <v>35651</v>
      </c>
      <c r="E98" s="120" t="str">
        <f>Formato!E102</f>
        <v>MARIN APARICIO EDINSON</v>
      </c>
      <c r="F98" s="120" t="str">
        <f>Formato!F102</f>
        <v xml:space="preserve">CC 16797777 </v>
      </c>
      <c r="G98" s="120">
        <f>Formato!G102</f>
        <v>4200024151</v>
      </c>
      <c r="H98" s="121">
        <f>Formato!H102</f>
        <v>45518</v>
      </c>
      <c r="I98" s="121">
        <f>Formato!I102</f>
        <v>45513</v>
      </c>
      <c r="J98" s="120">
        <f>Formato!J102</f>
        <v>3126686</v>
      </c>
      <c r="K98" s="120">
        <f>Formato!K102</f>
        <v>3126686</v>
      </c>
      <c r="L98" s="120">
        <f>Formato!L102</f>
        <v>1342984</v>
      </c>
      <c r="M98" s="120" t="str">
        <f>Formato!M102</f>
        <v>Med 199532022 PREGABALINA CAPSULA DURA 75 mg PFIZER S.A.S. LYRICA 75 MG CAPSULAS con precio regulado por Comisión Nacional de Precios de Medicamentos y Dispositivos Médicos||Se glosa El item  con código 19290, descripcion suero, orina y otros correspondiente a Pertinencia en función a 6.08, por la cantidad: 1, por el valor de 19.800 debido a: No se reconoce creatinina , no pertinente ayuda tomografía de abdomen.||Se glosa El item  con código 21201, descripcion Tórax (PA o P A y lateral), reja costal correspondiente a Pertinencia en función a 6.08, por la cantidad: 1, por el valor de 99.300 debido a: No pertinente segunda radiografía de tórax ya en la misma se evidencia las dos estructuras de la reja costal.||Se glosa El item  con código 21715, descripcion Abdomen total correspondiente a Pertinencia en función a 6.08, por la cantidad: 1, por el valor de 946.500 debido a: No se considera pertinente la toma de tomografía de abdomen a paciente con signos vitales estables, sin deterioro de su estado de salud, sin irritación peritoneal, ni ningún otro síntoma que sugiera trauma abdominal.||Se glosa El item  con código 225429, descripcion IOHEXOL 300 MG X 100 ML correspondiente a Pertinencia en función a 6.07, por la cantidad: 2, por el valor de 274.144 debido a: No se reconoce medio de contraste no se considera pertinente la toma de tomografía de abdomen a paciente con signos vitales estables, sin deterioro de su estado de salud, sin irritación peritoneal, ni ningún otro síntoma que sugiera trauma abdominal.||</v>
      </c>
      <c r="N98" s="120" t="e">
        <f>Formato!#REF!</f>
        <v>#REF!</v>
      </c>
      <c r="O98" s="56" t="e">
        <f>VLOOKUP($N98,Hoja1!$C$2:$D$20,2,0)</f>
        <v>#REF!</v>
      </c>
      <c r="P98" s="56" t="e">
        <f>Formato!#REF!</f>
        <v>#REF!</v>
      </c>
      <c r="Q98" s="56" t="e">
        <f>Formato!#REF!</f>
        <v>#REF!</v>
      </c>
      <c r="R98" s="57">
        <f>Formato!N102</f>
        <v>45527</v>
      </c>
      <c r="S98" s="58">
        <f>Formato!O102</f>
        <v>1730191</v>
      </c>
      <c r="T98" s="56">
        <f>Formato!P102</f>
        <v>35674</v>
      </c>
      <c r="U98" s="56">
        <f>Formato!Q102</f>
        <v>17837</v>
      </c>
      <c r="V98" s="56">
        <f>Formato!R102</f>
        <v>800593694</v>
      </c>
      <c r="W98" s="58">
        <f>Formato!S102</f>
        <v>1342984</v>
      </c>
      <c r="X98" s="58">
        <f>Formato!T102</f>
        <v>0</v>
      </c>
      <c r="Y98" s="58">
        <f>Formato!U102</f>
        <v>0</v>
      </c>
      <c r="Z98" s="58">
        <f>Formato!V102</f>
        <v>0</v>
      </c>
      <c r="AA98" s="58">
        <f>Formato!W102</f>
        <v>0</v>
      </c>
      <c r="AB98" s="59">
        <f t="shared" si="1"/>
        <v>1342984</v>
      </c>
    </row>
    <row r="99" spans="1:28" x14ac:dyDescent="0.2">
      <c r="A99" s="120">
        <f>Formato!A103</f>
        <v>98</v>
      </c>
      <c r="B99" s="120">
        <f>Formato!B103</f>
        <v>22239</v>
      </c>
      <c r="C99" s="120" t="str">
        <f>Formato!C103</f>
        <v>ISV22239</v>
      </c>
      <c r="D99" s="120">
        <f>Formato!D103</f>
        <v>35562</v>
      </c>
      <c r="E99" s="120" t="str">
        <f>Formato!E103</f>
        <v>RODRIGUEZ GOMEZ MARIA DEL CARMEN</v>
      </c>
      <c r="F99" s="120" t="str">
        <f>Formato!F103</f>
        <v xml:space="preserve">CC 29974017 </v>
      </c>
      <c r="G99" s="120">
        <f>Formato!G103</f>
        <v>4200028191</v>
      </c>
      <c r="H99" s="121">
        <f>Formato!H103</f>
        <v>45484</v>
      </c>
      <c r="I99" s="121">
        <f>Formato!I103</f>
        <v>45471</v>
      </c>
      <c r="J99" s="120">
        <f>Formato!J103</f>
        <v>2199146</v>
      </c>
      <c r="K99" s="120">
        <f>Formato!K103</f>
        <v>2199146</v>
      </c>
      <c r="L99" s="120">
        <f>Formato!L103</f>
        <v>2199146</v>
      </c>
      <c r="M99" s="120" t="str">
        <f>Formato!M103</f>
        <v>Se glosa El item  con código 19304, descripcion Cuadro hemático o hemograma hematocrito y leucograma correspondiente a Pertinencia en función a 6.08, por la cantidad: 1, por el valor de 34.300 debido a: No pertinente, no justificado paciente manejo conservador y posterior ayuda diagnostica , no justificado solicitud de ayuda como prequirúrgico y sin hallazgos en el examen físico para la solicitud.||Se glosa El item  con código 19827, descripcion Protrombina, tiempo PT correspondiente a Pertinencia en función a 6.08, por la cantidad: 1, por el valor de 49.900 debido a: No pertinente, no justificado paciente manejo conservador y posterior ayuda diagnostica , no justificado solicitud de ayuda como prequirúrgico y sin hallazgos en el examen físico para la solicitud.||Se glosa El item  con código 19958, descripcion Tromboplastina, tiempo parcial (PTT) correspondiente a Pertinencia en función a 6.08, por la cantidad: 1, por el valor de 48.500 debido a: No pertinente, no justificado paciente manejo conservador y posterior ayuda diagnostica , no justificado solicitud de ayuda como prequirúrgico y sin hallazgos en el examen físico para la solicitud.||Se glosa El item  con código 37401, descripcion Curación simple con inmovilización correspondiente a Facturacion en función a 1.04, por la cantidad: 2, por el valor de 58.600 debido a: No facturable corresponde a manejo enfermería se reconoce sala de curaciones según lo facturado por la ips.||</v>
      </c>
      <c r="N99" s="120" t="e">
        <f>Formato!#REF!</f>
        <v>#REF!</v>
      </c>
      <c r="O99" s="56" t="e">
        <f>VLOOKUP($N99,Hoja1!$C$2:$D$20,2,0)</f>
        <v>#REF!</v>
      </c>
      <c r="P99" s="56" t="e">
        <f>Formato!#REF!</f>
        <v>#REF!</v>
      </c>
      <c r="Q99" s="56" t="e">
        <f>Formato!#REF!</f>
        <v>#REF!</v>
      </c>
      <c r="R99" s="57">
        <f>Formato!N103</f>
        <v>45499</v>
      </c>
      <c r="S99" s="58">
        <f>Formato!O103</f>
        <v>1947611</v>
      </c>
      <c r="T99" s="56">
        <f>Formato!P103</f>
        <v>40157</v>
      </c>
      <c r="U99" s="56">
        <f>Formato!Q103</f>
        <v>20078</v>
      </c>
      <c r="V99" s="56">
        <f>Formato!R103</f>
        <v>800589581</v>
      </c>
      <c r="W99" s="58">
        <f>Formato!S103</f>
        <v>191300</v>
      </c>
      <c r="X99" s="58">
        <f>Formato!T103</f>
        <v>0</v>
      </c>
      <c r="Y99" s="58">
        <f>Formato!U103</f>
        <v>0</v>
      </c>
      <c r="Z99" s="58">
        <f>Formato!V103</f>
        <v>0</v>
      </c>
      <c r="AA99" s="58">
        <f>Formato!W103</f>
        <v>0</v>
      </c>
      <c r="AB99" s="59">
        <f t="shared" si="1"/>
        <v>191300</v>
      </c>
    </row>
    <row r="100" spans="1:28" x14ac:dyDescent="0.2">
      <c r="A100" s="120">
        <f>Formato!A104</f>
        <v>99</v>
      </c>
      <c r="B100" s="120">
        <f>Formato!B104</f>
        <v>5865</v>
      </c>
      <c r="C100" s="120" t="str">
        <f>Formato!C104</f>
        <v>ISV5865</v>
      </c>
      <c r="D100" s="120">
        <f>Formato!D104</f>
        <v>30437</v>
      </c>
      <c r="E100" s="120" t="str">
        <f>Formato!E104</f>
        <v>TORRES  JOHAN SEBASTIAN</v>
      </c>
      <c r="F100" s="120" t="str">
        <f>Formato!F104</f>
        <v xml:space="preserve">CC 1130654652 </v>
      </c>
      <c r="G100" s="120">
        <f>Formato!G104</f>
        <v>6600002799</v>
      </c>
      <c r="H100" s="121">
        <f>Formato!H104</f>
        <v>45349</v>
      </c>
      <c r="I100" s="121">
        <f>Formato!I104</f>
        <v>45339</v>
      </c>
      <c r="J100" s="120">
        <f>Formato!J104</f>
        <v>10760869</v>
      </c>
      <c r="K100" s="120">
        <f>Formato!K104</f>
        <v>10760869</v>
      </c>
      <c r="L100" s="120">
        <f>Formato!L104</f>
        <v>8357050</v>
      </c>
      <c r="M100" s="120" t="str">
        <f>Formato!M104</f>
        <v>Se glosa El item  con código 13760, descripcion Reducción abierta de luxación acromio clavicular correspondiente a Pertinencia en función a 6.23, por la cantidad: 1, por el valor de 3.005.600 debido a: la imagen diagnsotica realizada no soporta intervencion realizada, segun reporte de tomografia clasificación de la luxación  I  II rokeford, los cuales segun protocolos de manejo no son candidatos a manejo quirúrgico dado que su recuperacion es paulatina y la indicacion es de realizar manejo conservador||Se glosa El item  con código 13830, descripcion Sutura de fascia yo músculo yo tendón correspondiente a Pertinencia en función a 6.23, por la cantidad: 1, por el valor de 648.200 debido a: la sutura de la fascia corresponde al cierre del abordaje quirúrgico no procede a cobro adicional||Se glosa El item  con código 21201, descripcion Tórax (PA o P A y lateral), reja costal correspondiente a Pertinencia en función a 6.08, por la cantidad: 1, por el valor de 99.300 debido a: Una vez revisada historia clínica y de acuerdo con valoración médica de ingreso en urgencias no se evidencia reporte de lesiones Oseas o trauma de tejidos blandos, areas de crepitación  , el dolor no es indicación de estudio imagenológico, los demás signos clínicos  que orienten a posible lesión ósea son negativos.||Se glosa El item  con código 301320007, descripcion TORNILLO CORTICAL 3.5 X14 MM correspondiente a Pertinencia en función a 6.10, por la cantidad: 3, por el valor de 739.800 debido a: la imagen diagnsotica realizada no soporta intervencion realizada, segun reporte de tomografia clasificación de la luxación  I  II rokeford, los cuales segun protocolos de manejo no son candidatos a manejo quirúrgico dado que su recuperacion es paulatina y la indicacion es de realizar manejo conservador||Se glosa El item  con código 301320049, descripcion PLACA INNOBLOX DE CLAVICULA GANCHO IZQ X 4H correspondiente a Pertinencia en función a 6.10, por la cantidad: 1, por el valor de 3.864.150 debido a: la imagen diagnsotica realizada no soporta intervencion realizada, segun reporte de tomografia clasificación de la luxación  I  II rokeford, los cuales segun protocolos de manejo no son candidatos a manejo quirúrgico dado que su recuperacion es paulatina y la indicacion es de realizar manejo conservador||</v>
      </c>
      <c r="N100" s="120" t="e">
        <f>Formato!#REF!</f>
        <v>#REF!</v>
      </c>
      <c r="O100" s="56" t="e">
        <f>VLOOKUP($N100,Hoja1!$C$2:$D$20,2,0)</f>
        <v>#REF!</v>
      </c>
      <c r="P100" s="56" t="e">
        <f>Formato!#REF!</f>
        <v>#REF!</v>
      </c>
      <c r="Q100" s="56" t="e">
        <f>Formato!#REF!</f>
        <v>#REF!</v>
      </c>
      <c r="R100" s="57">
        <f>Formato!N104</f>
        <v>45366</v>
      </c>
      <c r="S100" s="58">
        <f>Formato!O104</f>
        <v>2331705</v>
      </c>
      <c r="T100" s="56">
        <f>Formato!P104</f>
        <v>48076</v>
      </c>
      <c r="U100" s="56">
        <f>Formato!Q104</f>
        <v>24038</v>
      </c>
      <c r="V100" s="56">
        <f>Formato!R104</f>
        <v>800568813</v>
      </c>
      <c r="W100" s="58">
        <f>Formato!S104</f>
        <v>8357050</v>
      </c>
      <c r="X100" s="58">
        <f>Formato!T104</f>
        <v>0</v>
      </c>
      <c r="Y100" s="58">
        <f>Formato!U104</f>
        <v>0</v>
      </c>
      <c r="Z100" s="58">
        <f>Formato!V104</f>
        <v>0</v>
      </c>
      <c r="AA100" s="58">
        <f>Formato!W104</f>
        <v>0</v>
      </c>
      <c r="AB100" s="59">
        <f t="shared" si="1"/>
        <v>8357050</v>
      </c>
    </row>
    <row r="101" spans="1:28" x14ac:dyDescent="0.2">
      <c r="A101" s="120">
        <f>Formato!A105</f>
        <v>100</v>
      </c>
      <c r="B101" s="120">
        <f>Formato!B105</f>
        <v>21073</v>
      </c>
      <c r="C101" s="120" t="str">
        <f>Formato!C105</f>
        <v>ISV21073</v>
      </c>
      <c r="D101" s="120">
        <f>Formato!D105</f>
        <v>30672</v>
      </c>
      <c r="E101" s="120" t="str">
        <f>Formato!E105</f>
        <v>CAMACHO ESCOBAR DEIMY ALEJANDRA</v>
      </c>
      <c r="F101" s="120" t="str">
        <f>Formato!F105</f>
        <v xml:space="preserve">CC 1107853667 </v>
      </c>
      <c r="G101" s="120">
        <f>Formato!G105</f>
        <v>4300003655</v>
      </c>
      <c r="H101" s="121">
        <f>Formato!H105</f>
        <v>45468</v>
      </c>
      <c r="I101" s="121">
        <f>Formato!I105</f>
        <v>45462</v>
      </c>
      <c r="J101" s="120">
        <f>Formato!J105</f>
        <v>3470655</v>
      </c>
      <c r="K101" s="120">
        <f>Formato!K105</f>
        <v>3470655</v>
      </c>
      <c r="L101" s="120">
        <f>Formato!L105</f>
        <v>673088</v>
      </c>
      <c r="M101" s="120" t="str">
        <f>Formato!M105</f>
        <v>Se glosa El item  con código 13830, descripcion Sutura de fascia yo músculo yo tendón correspondiente a Facturacion en función a 1.23, por la cantidad: 1, por el valor de 200.100 debido a: No facturable sutura hace parte del cierre del colgajo no corresponde a otra área anatómica diferente.||Se glosa El item  con código 21101, descripcion Mano, dedos, puño (muñeca), codo, pie,  clavícula, antebrazo, cuello de pie  (tobillo), edad ósea (carpograma), calcáneo correspondiente a Pertinencia en función a 6.08, por la cantidad: 1, por el valor de 69.700 debido a: No se considera pertinente la realización de radiografía de (codo) teniendo en cuenta que no se describen lesiones que comprometan la estabilidad articular, causen deformidad o limitación para la movilidad pasiva y activa de la extremidad en mención, y que en el caso de lesiones de tejidos blandos la información aportada por las radiografías es mínima y no influye en el manejo de las mismas.||Se glosa El item  con código 21102, descripcion Brazo, pierna, rodilla, fémur, hombro, omoplato correspondiente a Pertinencia en función a 6.08, por la cantidad: 3, por el valor de 271.200 debido a: No se considera pertinente la realización de radiografía de FEMUR YA RECONCODIA PIERNA teniendo en cuenta que no se describen lesiones que comprometan la estabilidad articular, causen deformidad o limitación para la movilidad pasiva y activa de la extremidad en mención, y que en el caso de lesiones de tejidos blandos la información aportada por las radiografías es mínima y no influye en el manejo de las mismas.||Se glosa El item  con código 37401, descripcion Curación simple con inmovilización correspondiente a Facturacion en función a 1.04, por la cantidad: 3, por el valor de 87.900 debido a: No facturable corresponde actividad incluido en derechos de sala de curación.||Se glosa El item  con código 77702, descripcion MATERIALES E INSUMOS correspondiente a Facturacion en función a 1.06, por la cantidad: 1, por el valor de 44.188 debido a: No facturable según equipo de macro goteo 2 según protocolo de recambio.||</v>
      </c>
      <c r="N101" s="120" t="e">
        <f>Formato!#REF!</f>
        <v>#REF!</v>
      </c>
      <c r="O101" s="56" t="e">
        <f>VLOOKUP($N101,Hoja1!$C$2:$D$20,2,0)</f>
        <v>#REF!</v>
      </c>
      <c r="P101" s="56" t="e">
        <f>Formato!#REF!</f>
        <v>#REF!</v>
      </c>
      <c r="Q101" s="56" t="e">
        <f>Formato!#REF!</f>
        <v>#REF!</v>
      </c>
      <c r="R101" s="57">
        <f>Formato!N105</f>
        <v>45484</v>
      </c>
      <c r="S101" s="58">
        <f>Formato!O105</f>
        <v>2713640</v>
      </c>
      <c r="T101" s="56">
        <f>Formato!P105</f>
        <v>55951</v>
      </c>
      <c r="U101" s="56">
        <f>Formato!Q105</f>
        <v>27976</v>
      </c>
      <c r="V101" s="56">
        <f>Formato!R105</f>
        <v>800586760</v>
      </c>
      <c r="W101" s="58">
        <f>Formato!S105</f>
        <v>673088</v>
      </c>
      <c r="X101" s="58">
        <f>Formato!T105</f>
        <v>0</v>
      </c>
      <c r="Y101" s="58">
        <f>Formato!U105</f>
        <v>0</v>
      </c>
      <c r="Z101" s="58">
        <f>Formato!V105</f>
        <v>0</v>
      </c>
      <c r="AA101" s="58">
        <f>Formato!W105</f>
        <v>0</v>
      </c>
      <c r="AB101" s="59">
        <f t="shared" si="1"/>
        <v>673088</v>
      </c>
    </row>
    <row r="102" spans="1:28" x14ac:dyDescent="0.2">
      <c r="A102" s="120">
        <f>Formato!A106</f>
        <v>101</v>
      </c>
      <c r="B102" s="120">
        <f>Formato!B106</f>
        <v>31167</v>
      </c>
      <c r="C102" s="120" t="str">
        <f>Formato!C106</f>
        <v>ISV31167</v>
      </c>
      <c r="D102" s="120">
        <f>Formato!D106</f>
        <v>31202</v>
      </c>
      <c r="E102" s="120" t="str">
        <f>Formato!E106</f>
        <v>BEJARANO GALINDO OCTAVIO</v>
      </c>
      <c r="F102" s="120" t="str">
        <f>Formato!F106</f>
        <v xml:space="preserve">CC 94468649 </v>
      </c>
      <c r="G102" s="120">
        <f>Formato!G106</f>
        <v>9950013389</v>
      </c>
      <c r="H102" s="121">
        <f>Formato!H106</f>
        <v>45533</v>
      </c>
      <c r="I102" s="121">
        <f>Formato!I106</f>
        <v>45527</v>
      </c>
      <c r="J102" s="120">
        <f>Formato!J106</f>
        <v>7074366</v>
      </c>
      <c r="K102" s="120">
        <f>Formato!K106</f>
        <v>7074366</v>
      </c>
      <c r="L102" s="120">
        <f>Formato!L106</f>
        <v>7074366</v>
      </c>
      <c r="M102" s="120" t="str">
        <f>Formato!M106</f>
        <v>Se glosa El item  con código 21716, descripcion Extremidades y articulaciones correspondiente a Pertinencia en función a 6.08, por la cantidad: 1, por el valor de 589.300 debido a: No pertinente ya que corresponde a lesiones antiguas no corresponde a consecuencia del accidente de transito .||Se glosa El item  con código 31303, descripcion Cráneo (base de Cráneo, órbitas, cerebro, silla turca), columna, cervical, columna torácica, columna lumbosacra, tórax (corazón, grandes vasos, mediastino y pulmones), abdomen y pelvis, sistema músculo esquelético correspondiente a Pertinencia en función a 6.08, por la cantidad: 1, por el valor de 3.548.700 debido a: No justificado ya que según los hallazgos con un buen análisis respecto a los hallazgos y antecedentes del paciente, junto a una buena evaluación clínica más una evolución adecuada eran suficientes para la toma de decisiones respecto a las lesiones presentes, evitando la toma apresurada de estudios por resonancia no pertinente en el momento, perfectamente podían continuar el manejo correspondiente sin necesidad de estudios adicionales y apresurados, los cuales a la luz no cuentan con el soporte clínico suficiente que obligue su toma.   ||</v>
      </c>
      <c r="N102" s="120" t="e">
        <f>Formato!#REF!</f>
        <v>#REF!</v>
      </c>
      <c r="O102" s="56" t="e">
        <f>VLOOKUP($N102,Hoja1!$C$2:$D$20,2,0)</f>
        <v>#REF!</v>
      </c>
      <c r="P102" s="56" t="e">
        <f>Formato!#REF!</f>
        <v>#REF!</v>
      </c>
      <c r="Q102" s="56" t="e">
        <f>Formato!#REF!</f>
        <v>#REF!</v>
      </c>
      <c r="R102" s="57">
        <f>Formato!N106</f>
        <v>45544</v>
      </c>
      <c r="S102" s="58">
        <f>Formato!O106</f>
        <v>2848275</v>
      </c>
      <c r="T102" s="56">
        <f>Formato!P106</f>
        <v>58727</v>
      </c>
      <c r="U102" s="56">
        <f>Formato!Q106</f>
        <v>29364</v>
      </c>
      <c r="V102" s="56">
        <f>Formato!R106</f>
        <v>800596616</v>
      </c>
      <c r="W102" s="58">
        <f>Formato!S106</f>
        <v>4138000</v>
      </c>
      <c r="X102" s="58">
        <f>Formato!T106</f>
        <v>0</v>
      </c>
      <c r="Y102" s="58">
        <f>Formato!U106</f>
        <v>0</v>
      </c>
      <c r="Z102" s="58">
        <f>Formato!V106</f>
        <v>0</v>
      </c>
      <c r="AA102" s="58">
        <f>Formato!W106</f>
        <v>0</v>
      </c>
      <c r="AB102" s="59">
        <f t="shared" si="1"/>
        <v>4138000</v>
      </c>
    </row>
    <row r="103" spans="1:28" x14ac:dyDescent="0.2">
      <c r="A103" s="120">
        <f>Formato!A107</f>
        <v>102</v>
      </c>
      <c r="B103" s="120">
        <f>Formato!B107</f>
        <v>27187</v>
      </c>
      <c r="C103" s="120" t="str">
        <f>Formato!C107</f>
        <v>ISV27187</v>
      </c>
      <c r="D103" s="120">
        <f>Formato!D107</f>
        <v>35601</v>
      </c>
      <c r="E103" s="120" t="str">
        <f>Formato!E107</f>
        <v>ORTIZ DIAZ CARLOS HERNANDO</v>
      </c>
      <c r="F103" s="120" t="str">
        <f>Formato!F107</f>
        <v xml:space="preserve">CC 16705474 </v>
      </c>
      <c r="G103" s="120">
        <f>Formato!G107</f>
        <v>4200029339</v>
      </c>
      <c r="H103" s="121">
        <f>Formato!H107</f>
        <v>45517</v>
      </c>
      <c r="I103" s="121">
        <f>Formato!I107</f>
        <v>45502</v>
      </c>
      <c r="J103" s="120">
        <f>Formato!J107</f>
        <v>5081272</v>
      </c>
      <c r="K103" s="120">
        <f>Formato!K107</f>
        <v>5081272</v>
      </c>
      <c r="L103" s="120">
        <f>Formato!L107</f>
        <v>1781363</v>
      </c>
      <c r="M103" s="120" t="str">
        <f>Formato!M107</f>
        <v>Se glosa El item  con código 21709, descripcion Columna cervical, dorsal o lumbar (espacio adicional) correspondiente a Facturacion en función a 1.07, por la cantidad: 2, por el valor de 307.800 debido a: No facturable 2 espacios ya que corresponde a la zona lumbar y sacra que corresponden en total 10 espacios, se evidencia sobrefacturación de los espacios.||Se glosa El item  con código 21722, descripcion Reconstrucción tridimensional, agregar al costo del examen: correspondiente a Pertinencia en función a 6.08, por la cantidad: 1, por el valor de 1.002.500 debido a: No se considera pertinente la realización de tomografía con reconstrucción tridimensional teniendo en cuenta que la misma no se utilizó como herramienta para la planeación quirúrgica de lesión.||Se glosa El item  con código 29112, descripcion Terapia física, sesión correspondiente a Pertinencia en función a 6.04, por la cantidad: 2, por el valor de 63.600 debido a: No pertinente terapias en proceso agudo y fractura del trauma.||Se glosa El item  con código 564001, descripcion ENOXAPARINA DE SODIO SOLUCION INYECTABLE 60 mg SANOFIAVENTIS DE COLOMBIA S.A. CLEXANE INYECTABLE 60MG  0.6ML correspondiente a Pertinencia en función a 6.07, por la cantidad: 21, por el valor de 407.463 debido a: NO pertinente manejo de enoxaparina en manejo ambulatorio sin justificación en los registros clínicos por parte del especialista tratante.||</v>
      </c>
      <c r="N103" s="120" t="e">
        <f>Formato!#REF!</f>
        <v>#REF!</v>
      </c>
      <c r="O103" s="56" t="e">
        <f>VLOOKUP($N103,Hoja1!$C$2:$D$20,2,0)</f>
        <v>#REF!</v>
      </c>
      <c r="P103" s="56" t="e">
        <f>Formato!#REF!</f>
        <v>#REF!</v>
      </c>
      <c r="Q103" s="56" t="e">
        <f>Formato!#REF!</f>
        <v>#REF!</v>
      </c>
      <c r="R103" s="57">
        <f>Formato!N107</f>
        <v>45527</v>
      </c>
      <c r="S103" s="58">
        <f>Formato!O107</f>
        <v>3200912</v>
      </c>
      <c r="T103" s="56">
        <f>Formato!P107</f>
        <v>65998</v>
      </c>
      <c r="U103" s="56">
        <f>Formato!Q107</f>
        <v>32999</v>
      </c>
      <c r="V103" s="56">
        <f>Formato!R107</f>
        <v>800593694</v>
      </c>
      <c r="W103" s="58">
        <f>Formato!S107</f>
        <v>1781363</v>
      </c>
      <c r="X103" s="58">
        <f>Formato!T107</f>
        <v>0</v>
      </c>
      <c r="Y103" s="58">
        <f>Formato!U107</f>
        <v>0</v>
      </c>
      <c r="Z103" s="58">
        <f>Formato!V107</f>
        <v>0</v>
      </c>
      <c r="AA103" s="58">
        <f>Formato!W107</f>
        <v>0</v>
      </c>
      <c r="AB103" s="59">
        <f t="shared" si="1"/>
        <v>1781363</v>
      </c>
    </row>
    <row r="104" spans="1:28" x14ac:dyDescent="0.2">
      <c r="A104" s="120">
        <f>Formato!A108</f>
        <v>103</v>
      </c>
      <c r="B104" s="120">
        <f>Formato!B108</f>
        <v>18689</v>
      </c>
      <c r="C104" s="120" t="str">
        <f>Formato!C108</f>
        <v>ISV18689</v>
      </c>
      <c r="D104" s="120">
        <f>Formato!D108</f>
        <v>35108</v>
      </c>
      <c r="E104" s="120" t="str">
        <f>Formato!E108</f>
        <v>VASQUEZ VASQUEZ WILLIAM</v>
      </c>
      <c r="F104" s="120" t="str">
        <f>Formato!F108</f>
        <v xml:space="preserve">CC 6138043 </v>
      </c>
      <c r="G104" s="120">
        <f>Formato!G108</f>
        <v>4200020785</v>
      </c>
      <c r="H104" s="121">
        <f>Formato!H108</f>
        <v>45454</v>
      </c>
      <c r="I104" s="121">
        <f>Formato!I108</f>
        <v>45440</v>
      </c>
      <c r="J104" s="120">
        <f>Formato!J108</f>
        <v>8625601</v>
      </c>
      <c r="K104" s="120">
        <f>Formato!K108</f>
        <v>8625601</v>
      </c>
      <c r="L104" s="120">
        <f>Formato!L108</f>
        <v>4926250</v>
      </c>
      <c r="M104" s="120" t="str">
        <f>Formato!M108</f>
        <v>Se glosa El item  con código 0301110431, descripcion implante de radio 3.5 mm correspondiente a Pertinencia en función a 6.06, por la cantidad: 1, por el valor de 3.656.250 debido a: no pertinente no se establece relación del uso con lesiones en accidente de transito||Se glosa El item  con código 18213, descripcion Sinovectomía: Cualquier articulación, excepto falanges correspondiente a Pertinencia en función a 6.23, por la cantidad: 1, por el valor de 598.600 debido a: La sinovectomía es realizada para manejo de patologías sinoviales, las cuales tienen causas diferentes a traumas derivados de accidente de tránsito y hacen parte del abordaje quirúrgico la vía de acceso para la realización del procedimiento||Se glosa El item  con código 18215, descripcion Condroplastia de hombro o rodilla correspondiente a Cobertura en función a 5.23, por la cantidad: 1, por el valor de 671.400 debido a: condroplastia no secundaria a lesiones en accidente de transito, en la resonancia se evidencia adelgazamiento del cartílago no secundario a trauma favor validar imagen en cuentas anteriores||</v>
      </c>
      <c r="N104" s="120" t="e">
        <f>Formato!#REF!</f>
        <v>#REF!</v>
      </c>
      <c r="O104" s="56" t="e">
        <f>VLOOKUP($N104,Hoja1!$C$2:$D$20,2,0)</f>
        <v>#REF!</v>
      </c>
      <c r="P104" s="56" t="e">
        <f>Formato!#REF!</f>
        <v>#REF!</v>
      </c>
      <c r="Q104" s="56" t="e">
        <f>Formato!#REF!</f>
        <v>#REF!</v>
      </c>
      <c r="R104" s="57">
        <f>Formato!N108</f>
        <v>45470</v>
      </c>
      <c r="S104" s="58">
        <f>Formato!O108</f>
        <v>3588370</v>
      </c>
      <c r="T104" s="56">
        <f>Formato!P108</f>
        <v>73987</v>
      </c>
      <c r="U104" s="56">
        <f>Formato!Q108</f>
        <v>36994</v>
      </c>
      <c r="V104" s="56">
        <f>Formato!R108</f>
        <v>800584156</v>
      </c>
      <c r="W104" s="58">
        <f>Formato!S108</f>
        <v>4926250</v>
      </c>
      <c r="X104" s="58">
        <f>Formato!T108</f>
        <v>0</v>
      </c>
      <c r="Y104" s="58">
        <f>Formato!U108</f>
        <v>0</v>
      </c>
      <c r="Z104" s="58">
        <f>Formato!V108</f>
        <v>0</v>
      </c>
      <c r="AA104" s="58">
        <f>Formato!W108</f>
        <v>0</v>
      </c>
      <c r="AB104" s="59">
        <f t="shared" si="1"/>
        <v>4926250</v>
      </c>
    </row>
    <row r="105" spans="1:28" x14ac:dyDescent="0.2">
      <c r="A105" s="120">
        <f>Formato!A109</f>
        <v>104</v>
      </c>
      <c r="B105" s="120">
        <f>Formato!B109</f>
        <v>26012</v>
      </c>
      <c r="C105" s="120" t="str">
        <f>Formato!C109</f>
        <v>ISV26012</v>
      </c>
      <c r="D105" s="120">
        <f>Formato!D109</f>
        <v>35445</v>
      </c>
      <c r="E105" s="120" t="str">
        <f>Formato!E109</f>
        <v>FERNANDEZ ARBELAEZ JESUS ANTONIO</v>
      </c>
      <c r="F105" s="120" t="str">
        <f>Formato!F109</f>
        <v xml:space="preserve">CC 16768696 </v>
      </c>
      <c r="G105" s="120">
        <f>Formato!G109</f>
        <v>4200029510</v>
      </c>
      <c r="H105" s="121">
        <f>Formato!H109</f>
        <v>45503</v>
      </c>
      <c r="I105" s="121">
        <f>Formato!I109</f>
        <v>45486</v>
      </c>
      <c r="J105" s="120">
        <f>Formato!J109</f>
        <v>5909507</v>
      </c>
      <c r="K105" s="120">
        <f>Formato!K109</f>
        <v>5909507</v>
      </c>
      <c r="L105" s="120">
        <f>Formato!L109</f>
        <v>1920800</v>
      </c>
      <c r="M105" s="120" t="str">
        <f>Formato!M109</f>
        <v>Se glosa El item  con código 19809, descripcion Proteína C reactiva PCR, prueba semicuantitativa correspondiente a Pertinencia en función a 6.08, por la cantidad: 1, por el valor de 20.700 debido a: No se considera pertinente la solicitud velocidad de sedimentación globular y proteína C reactiva toda vez que no se documenta procesos inflamatorios o sospecha de infección de tipo crónico. Tampoco se presentó ningún deterioro del estado del paciente.||Se glosa El item  con código 19977, descripcion Velocidad de sedimentación globular VSG correspondiente a Pertinencia en función a 6.08, por la cantidad: 1, por el valor de 7.900 debido a: No se considera pertinente la solicitud velocidad de sedimentación globular y proteína C reactiva toda vez que no se documenta procesos inflamatorios o sospecha de infección de tipo crónico. Tampoco se presentó ningún deterioro del estado del paciente.||Se glosa El item  con código 29112, descripcion Terapia física, sesión correspondiente a Facturacion en función a 1.04, por la cantidad: 1, por el valor de 31.800 debido a: No facturable terapia física en proceso agudo del trauma.||Se glosa El item  con código 38132, descripcion Habitación bipersonal correspondiente a Pertinencia en función a 6.01, por el tiempo correspondiente a 4 dias por el valor de 1.820.400 debido a: Se glosa 4 días de estancia no pertinente paciente con cultivos negativos extracción de material estancia corresponde en espera de remisión de la EPS, no corresponde a cobertura del accidente de transito.||Se glosa El item  con código 77702, descripcion MATERIALES E INSUMOS correspondiente a Facturacion en función a 1.06, por la cantidad: 1, por el valor de 40.000 debido a: Se glosa apósito trasparente no facturable adicional incluido en dotación estancia.||</v>
      </c>
      <c r="N105" s="120" t="e">
        <f>Formato!#REF!</f>
        <v>#REF!</v>
      </c>
      <c r="O105" s="56" t="e">
        <f>VLOOKUP($N105,Hoja1!$C$2:$D$20,2,0)</f>
        <v>#REF!</v>
      </c>
      <c r="P105" s="56" t="e">
        <f>Formato!#REF!</f>
        <v>#REF!</v>
      </c>
      <c r="Q105" s="56" t="e">
        <f>Formato!#REF!</f>
        <v>#REF!</v>
      </c>
      <c r="R105" s="57">
        <f>Formato!N109</f>
        <v>45525</v>
      </c>
      <c r="S105" s="58">
        <f>Formato!O109</f>
        <v>3869046</v>
      </c>
      <c r="T105" s="56">
        <f>Formato!P109</f>
        <v>79774</v>
      </c>
      <c r="U105" s="56">
        <f>Formato!Q109</f>
        <v>39887</v>
      </c>
      <c r="V105" s="56">
        <f>Formato!R109</f>
        <v>800592549</v>
      </c>
      <c r="W105" s="58">
        <f>Formato!S109</f>
        <v>1920800</v>
      </c>
      <c r="X105" s="58">
        <f>Formato!T109</f>
        <v>0</v>
      </c>
      <c r="Y105" s="58">
        <f>Formato!U109</f>
        <v>0</v>
      </c>
      <c r="Z105" s="58">
        <f>Formato!V109</f>
        <v>0</v>
      </c>
      <c r="AA105" s="58">
        <f>Formato!W109</f>
        <v>0</v>
      </c>
      <c r="AB105" s="59">
        <f t="shared" si="1"/>
        <v>1920800</v>
      </c>
    </row>
    <row r="106" spans="1:28" x14ac:dyDescent="0.2">
      <c r="A106" s="120">
        <f>Formato!A110</f>
        <v>105</v>
      </c>
      <c r="B106" s="120">
        <f>Formato!B110</f>
        <v>16921</v>
      </c>
      <c r="C106" s="120" t="str">
        <f>Formato!C110</f>
        <v>ISV16921</v>
      </c>
      <c r="D106" s="120">
        <f>Formato!D110</f>
        <v>35421</v>
      </c>
      <c r="E106" s="120" t="str">
        <f>Formato!E110</f>
        <v xml:space="preserve">GIRALDO BUITRAGO NORBEY DE JESUS </v>
      </c>
      <c r="F106" s="120" t="str">
        <f>Formato!F110</f>
        <v xml:space="preserve">CC 6504829 </v>
      </c>
      <c r="G106" s="120">
        <f>Formato!G110</f>
        <v>4200019679</v>
      </c>
      <c r="H106" s="121">
        <f>Formato!H110</f>
        <v>45449</v>
      </c>
      <c r="I106" s="121">
        <f>Formato!I110</f>
        <v>45431</v>
      </c>
      <c r="J106" s="120">
        <f>Formato!J110</f>
        <v>12384213</v>
      </c>
      <c r="K106" s="120">
        <f>Formato!K110</f>
        <v>12384213</v>
      </c>
      <c r="L106" s="120">
        <f>Formato!L110</f>
        <v>8309813</v>
      </c>
      <c r="M106" s="120" t="str">
        <f>Formato!M110</f>
        <v>Se glosa El item  con código 21712, descripcion Tórax correspondiente a Pertinencia en función a 6.08, por la cantidad: 1, por el valor de 719.200 debido a: no pertinente paciente con trauma en torax con auscultación normal solo dolor a la palpacion con rx normal de torax si la sospecha es fractura se debio solicitar rx de reja costal hallazgo final fractura costal no pertinente tac||Se glosa El item  con código 21715, descripcion Abdomen total correspondiente a Pertinencia en función a 6.08, por la cantidad: 1, por el valor de 946.500 debido a: no pertinente paciente no presenta signos o síntomas de lesión abdominal tiene un examen medico de ingreso sin ningún hallazgo positivo y si lo hubiese no hay escalonamiento con ecofast||Se glosa El item  con código 2201020453, descripcion MULTA TALLA M correspondiente a Tarifas en función a 2.06, por la cantidad: 1, por el valor de 235.000 debido a: mayor valor cobrado referente al valor comercial promedio para muletas se glosa la diferencia cotizado 65.000||Se glosa El item  con código IMAGEN, descripcion IOHEXOL 300MG100ML correspondiente a Facturacion en función a 1.07, por la cantidad: 4, por el valor de 548.288 debido a: medio de contraste para tomografias no pertinentes||Se glosa Los items con código 0301263874, descripcion CLAVO EXPER DE TIBIA 10 X 320 MM correspondiente a Soportes en función a 3.06, por la cantidad: 1, por el valor de 2.499.725 debido a: no adjuntan descripción quirúrgica que relacione  el material de osteosíntesis facturado||Se glosa Los items con código 0301263898, descripcion TORNILLO DE BLOQUEO DE TIBIA correspondiente a Soportes en función a 3.06, por la cantidad: 1, por el valor de 787.800 debido a: no adjuntan descripción quirúrgica que relacione  el material de osteosíntesis facturado||Se glosa Los items con código 0301263899, descripcion TORNILLO DE BLOQUEO DE TIBIA TIPO EXPERT EN TIT DE 4.5 X 35 MM correspondiente a Soportes en función a 3.06, por la cantidad: 2, por el valor de 1.575.600 debido a: no adjuntan descripción quirúrgica que relacione  el material de osteosíntesis facturado||Se glosa Los items con código 0301263901, descripcion TORNILLO DE BLOQUEO DE TIBIA TIPO EXPERT EN TIT DE 4.5 X 30 MM correspondiente a Facturacion en función a 1.06, por la cantidad: 1, por el valor de 787.800 debido a: no adjuntan descripción quirúrgica que relacione  el material de osteosíntesis facturado||Se glosa Los items con código 21602, descripcion Portátiles con fluoroscopia yo intensificador de imagen (practicado en quirófanos); al valor del estudio, agregar: correspondiente a Facturacion en función a 1.08, por la cantidad: 1, por el valor de 209.900 debido a: no adjuntan descripción quirúrgica que relacione  uso de fluoroscopia||</v>
      </c>
      <c r="N106" s="120" t="e">
        <f>Formato!#REF!</f>
        <v>#REF!</v>
      </c>
      <c r="O106" s="56" t="e">
        <f>VLOOKUP($N106,Hoja1!$C$2:$D$20,2,0)</f>
        <v>#REF!</v>
      </c>
      <c r="P106" s="56" t="e">
        <f>Formato!#REF!</f>
        <v>#REF!</v>
      </c>
      <c r="Q106" s="56" t="e">
        <f>Formato!#REF!</f>
        <v>#REF!</v>
      </c>
      <c r="R106" s="57">
        <f>Formato!N110</f>
        <v>45467</v>
      </c>
      <c r="S106" s="58">
        <f>Formato!O110</f>
        <v>3952168</v>
      </c>
      <c r="T106" s="56">
        <f>Formato!P110</f>
        <v>81488</v>
      </c>
      <c r="U106" s="56">
        <f>Formato!Q110</f>
        <v>40744</v>
      </c>
      <c r="V106" s="56">
        <f>Formato!R110</f>
        <v>800583641</v>
      </c>
      <c r="W106" s="58">
        <f>Formato!S110</f>
        <v>8309813</v>
      </c>
      <c r="X106" s="58">
        <f>Formato!T110</f>
        <v>0</v>
      </c>
      <c r="Y106" s="58">
        <f>Formato!U110</f>
        <v>0</v>
      </c>
      <c r="Z106" s="58">
        <f>Formato!V110</f>
        <v>0</v>
      </c>
      <c r="AA106" s="58">
        <f>Formato!W110</f>
        <v>0</v>
      </c>
      <c r="AB106" s="59">
        <f t="shared" si="1"/>
        <v>8309813</v>
      </c>
    </row>
    <row r="107" spans="1:28" x14ac:dyDescent="0.2">
      <c r="A107" s="120">
        <f>Formato!A111</f>
        <v>106</v>
      </c>
      <c r="B107" s="120">
        <f>Formato!B111</f>
        <v>16928</v>
      </c>
      <c r="C107" s="120" t="str">
        <f>Formato!C111</f>
        <v>ISV16928</v>
      </c>
      <c r="D107" s="120">
        <f>Formato!D111</f>
        <v>30662</v>
      </c>
      <c r="E107" s="120" t="str">
        <f>Formato!E111</f>
        <v>QUIÑONES PRECIADO SAMANDA GRACIELA</v>
      </c>
      <c r="F107" s="120" t="str">
        <f>Formato!F111</f>
        <v xml:space="preserve">CC 1010152081 </v>
      </c>
      <c r="G107" s="120">
        <f>Formato!G111</f>
        <v>4300003729</v>
      </c>
      <c r="H107" s="121">
        <f>Formato!H111</f>
        <v>45441</v>
      </c>
      <c r="I107" s="121">
        <f>Formato!I111</f>
        <v>45433</v>
      </c>
      <c r="J107" s="120">
        <f>Formato!J111</f>
        <v>4643471</v>
      </c>
      <c r="K107" s="120">
        <f>Formato!K111</f>
        <v>4643471</v>
      </c>
      <c r="L107" s="120">
        <f>Formato!L111</f>
        <v>200100</v>
      </c>
      <c r="M107" s="120" t="str">
        <f>Formato!M111</f>
        <v>Se glosa  en función a 6.23, por la cantidad: 1, por el valor de 200.100 debido a: Procedimiento 13830 incluido en procedimiento mayor, no procede a su reconocimiento ||</v>
      </c>
      <c r="N107" s="120" t="e">
        <f>Formato!#REF!</f>
        <v>#REF!</v>
      </c>
      <c r="O107" s="56" t="e">
        <f>VLOOKUP($N107,Hoja1!$C$2:$D$20,2,0)</f>
        <v>#REF!</v>
      </c>
      <c r="P107" s="56" t="e">
        <f>Formato!#REF!</f>
        <v>#REF!</v>
      </c>
      <c r="Q107" s="56" t="e">
        <f>Formato!#REF!</f>
        <v>#REF!</v>
      </c>
      <c r="R107" s="57">
        <f>Formato!N111</f>
        <v>45461</v>
      </c>
      <c r="S107" s="58">
        <f>Formato!O111</f>
        <v>4310070</v>
      </c>
      <c r="T107" s="56">
        <f>Formato!P111</f>
        <v>88867</v>
      </c>
      <c r="U107" s="56">
        <f>Formato!Q111</f>
        <v>44434</v>
      </c>
      <c r="V107" s="56">
        <f>Formato!R111</f>
        <v>800582629</v>
      </c>
      <c r="W107" s="58">
        <f>Formato!S111</f>
        <v>200100</v>
      </c>
      <c r="X107" s="58">
        <f>Formato!T111</f>
        <v>0</v>
      </c>
      <c r="Y107" s="58">
        <f>Formato!U111</f>
        <v>0</v>
      </c>
      <c r="Z107" s="58">
        <f>Formato!V111</f>
        <v>0</v>
      </c>
      <c r="AA107" s="58">
        <f>Formato!W111</f>
        <v>0</v>
      </c>
      <c r="AB107" s="59">
        <f t="shared" si="1"/>
        <v>200100</v>
      </c>
    </row>
    <row r="108" spans="1:28" x14ac:dyDescent="0.2">
      <c r="A108" s="120">
        <f>Formato!A112</f>
        <v>107</v>
      </c>
      <c r="B108" s="120">
        <f>Formato!B112</f>
        <v>10190</v>
      </c>
      <c r="C108" s="120" t="str">
        <f>Formato!C112</f>
        <v>ISV10190</v>
      </c>
      <c r="D108" s="120">
        <f>Formato!D112</f>
        <v>35263</v>
      </c>
      <c r="E108" s="120" t="str">
        <f>Formato!E112</f>
        <v>GALINDEZ HOYOS LIBARDO</v>
      </c>
      <c r="F108" s="120" t="str">
        <f>Formato!F112</f>
        <v xml:space="preserve">CC 16758471 </v>
      </c>
      <c r="G108" s="120">
        <f>Formato!G112</f>
        <v>4200018354</v>
      </c>
      <c r="H108" s="121">
        <f>Formato!H112</f>
        <v>45392</v>
      </c>
      <c r="I108" s="121">
        <f>Formato!I112</f>
        <v>45376</v>
      </c>
      <c r="J108" s="120">
        <f>Formato!J112</f>
        <v>10748941</v>
      </c>
      <c r="K108" s="120">
        <f>Formato!K112</f>
        <v>10748941</v>
      </c>
      <c r="L108" s="120">
        <f>Formato!L112</f>
        <v>5710484</v>
      </c>
      <c r="M108" s="120" t="str">
        <f>Formato!M112</f>
        <v>Se glosa El item  con código 13760, descripcion Reducción abierta de luxación acromio clavicular correspondiente a Pertinencia en función a 6.23, por la cantidad: 1, por el valor de 1.555.000 debido a: paciente con fractura de clavicula de tercio medio, esta localizacion no lesiona los ligamentos distales, no es pertinente la reparacion a este nivel, ademas la imagen radiografica no describe signos radiográficos de posible lesion, relaciones articulares conservados se reconoce al 100 porciento la osteosintesis de clavicula se glosa la diferencia||Se glosa El item  con código 13830, descripcion Sutura de fascia yo músculo yo tendón correspondiente a Facturacion en función a 1.23, por la cantidad: 1, por el valor de 200.100 debido a:  corresponde al cierre del abordaje quirúrgico ,   no  pertinente su cobro adicional ||Se glosa El item  con código 301320007, descripcion TORNILLO CORTICAL 3.5 X14 MM correspondiente a Tarifas en función a 2.10, por la cantidad: 5, por el valor de 790.600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88.480   se glosa la diferencia||Se glosa El item  con código 301320039, descripcion PLACA INNOBLOX DE CLAVICULA EN S TITANIO DER X 7 H UNIDAD correspondiente a Tarifas en función a 2.10, por la cantidad: 1, por el valor de 1.988.184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1.875.966   se glosa la diferencia||Se glosa El item  con código 301320109, descripcion TORNILLO DE BLOQUEO EN TITANIO DE 3.5 X 16 MM correspondiente a Tarifas en función a 2.10, por la cantidad: 1, por el valor de 266.400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201.600 se glosa la diferencia||Se glosa El item  con código 38132, descripcion Habitación bipersonal correspondiente a Pertinencia en función a 6.01, por el tiempo correspondiente a 2 dias por el valor de 910.200 debido a: paciente con fractura cerrada in criterios de manejo intra hospitalario, su intervención clínica pudo ser programado ambulatoriamente como urgencia diferido||</v>
      </c>
      <c r="N108" s="120" t="e">
        <f>Formato!#REF!</f>
        <v>#REF!</v>
      </c>
      <c r="O108" s="56" t="e">
        <f>VLOOKUP($N108,Hoja1!$C$2:$D$20,2,0)</f>
        <v>#REF!</v>
      </c>
      <c r="P108" s="56" t="e">
        <f>Formato!#REF!</f>
        <v>#REF!</v>
      </c>
      <c r="Q108" s="56" t="e">
        <f>Formato!#REF!</f>
        <v>#REF!</v>
      </c>
      <c r="R108" s="57">
        <f>Formato!N112</f>
        <v>45407</v>
      </c>
      <c r="S108" s="58">
        <f>Formato!O112</f>
        <v>4887303</v>
      </c>
      <c r="T108" s="56">
        <f>Formato!P112</f>
        <v>100769</v>
      </c>
      <c r="U108" s="56">
        <f>Formato!Q112</f>
        <v>50385</v>
      </c>
      <c r="V108" s="56">
        <f>Formato!R112</f>
        <v>800574884</v>
      </c>
      <c r="W108" s="58">
        <f>Formato!S112</f>
        <v>5710484</v>
      </c>
      <c r="X108" s="58">
        <f>Formato!T112</f>
        <v>0</v>
      </c>
      <c r="Y108" s="58">
        <f>Formato!U112</f>
        <v>0</v>
      </c>
      <c r="Z108" s="58">
        <f>Formato!V112</f>
        <v>0</v>
      </c>
      <c r="AA108" s="58">
        <f>Formato!W112</f>
        <v>0</v>
      </c>
      <c r="AB108" s="59">
        <f t="shared" si="1"/>
        <v>5710484</v>
      </c>
    </row>
    <row r="109" spans="1:28" x14ac:dyDescent="0.2">
      <c r="A109" s="120">
        <f>Formato!A113</f>
        <v>108</v>
      </c>
      <c r="B109" s="120">
        <f>Formato!B113</f>
        <v>18060</v>
      </c>
      <c r="C109" s="120" t="str">
        <f>Formato!C113</f>
        <v>ISV18060</v>
      </c>
      <c r="D109" s="120">
        <f>Formato!D113</f>
        <v>30188</v>
      </c>
      <c r="E109" s="120" t="str">
        <f>Formato!E113</f>
        <v>ARTEAGA GETIAL SANDRA NELLY</v>
      </c>
      <c r="F109" s="120" t="str">
        <f>Formato!F113</f>
        <v xml:space="preserve">CC 59831184 </v>
      </c>
      <c r="G109" s="120">
        <f>Formato!G113</f>
        <v>4360002658</v>
      </c>
      <c r="H109" s="121">
        <f>Formato!H113</f>
        <v>45449</v>
      </c>
      <c r="I109" s="121">
        <f>Formato!I113</f>
        <v>45438</v>
      </c>
      <c r="J109" s="120">
        <f>Formato!J113</f>
        <v>9704193</v>
      </c>
      <c r="K109" s="120">
        <f>Formato!K113</f>
        <v>9704193</v>
      </c>
      <c r="L109" s="120">
        <f>Formato!L113</f>
        <v>2855400</v>
      </c>
      <c r="M109" s="120" t="str">
        <f>Formato!M113</f>
        <v>Se glosa El item  con código 19010, descripcion Acido láctico correspondiente a Pertinencia en función a 6.08, por la cantidad: 1, por el valor de 59.800 debido a: NO PERTINENTE NO RELACIONADO CON LESIONES EN ACCIDENTE DE TRANSITO||Se glosa El item  con código 19441, descripcion Fibrinógeno correspondiente a Pertinencia en función a 6.08, por la cantidad: 1, por el valor de 31.400 debido a: NO PERTINENTE NO RELACIONADO CON LESIONES EN ACCIDENTE DE TRANSITO||Se glosa El item  con código 21712, descripcion Tórax correspondiente a Pertinencia en función a 6.08, por la cantidad: 1, por el valor de 719.200 debido a: PACIENTE CON UNICO HALLAZGO POSITIVO LACERACIONES DOLOROSAS EN TOTRAX PERO AL AL AUSCULTACION SIN HALLAZGOS SIN RX PREVIA SE GLOSA||Se glosa El item  con código 21714, descripcion Pelvis correspondiente a Pertinencia en función a 6.08, por la cantidad: 1, por el valor de 643.400 debido a: SOLO MENCIONAN TRAUMA A ESTE NIVEL PERO EN EL EXAMEN FISICVO NI MENCIONAN EXPLORACION EN PELVIS. NO PERTINENTE||Se glosa El item  con código 38132, descripcion Habitación bipersonal correspondiente a Facturacion en función a 1.01, por el tiempo correspondiente a 1 dias por el valor de 455.100 debido a: SE RECONOCE ESTNCIA EN HABITACION DE 4 O MAS CAMAS, TENIENDO EN CUENTA INFORME DE INVESTIGACION INTERMNA EN EL CUAL, CON BASE EN LOS RELATOS, ESTABLECEN QUE LA ESTANCIA FUE EN URGENCIAS NUNCA PASO A PISO SE SOLICITA AJUSTAR||Se glosa la factura con el rubro Pertinencia en función a 6.08, por la cantidad: 1, por el valor de 946.500 debido a: NO PERTINETE MENCIONAN TRAUA TORACOABDOMINAL, AL EXAMEN FISICO LO DESCRIBEN BLANDO DEPRESIBLE CON LACERACIONES Y DOLOR A LA PALPACION ECOGRAFIA PREVIA NORMAL NO HAY PERTINENCIA PARA ESTUDIO||</v>
      </c>
      <c r="N109" s="120" t="e">
        <f>Formato!#REF!</f>
        <v>#REF!</v>
      </c>
      <c r="O109" s="56" t="e">
        <f>VLOOKUP($N109,Hoja1!$C$2:$D$20,2,0)</f>
        <v>#REF!</v>
      </c>
      <c r="P109" s="56" t="e">
        <f>Formato!#REF!</f>
        <v>#REF!</v>
      </c>
      <c r="Q109" s="56" t="e">
        <f>Formato!#REF!</f>
        <v>#REF!</v>
      </c>
      <c r="R109" s="57">
        <f>Formato!N113</f>
        <v>45467</v>
      </c>
      <c r="S109" s="58">
        <f>Formato!O113</f>
        <v>6643329</v>
      </c>
      <c r="T109" s="56">
        <f>Formato!P113</f>
        <v>136976</v>
      </c>
      <c r="U109" s="56">
        <f>Formato!Q113</f>
        <v>68488</v>
      </c>
      <c r="V109" s="56">
        <f>Formato!R113</f>
        <v>800583641</v>
      </c>
      <c r="W109" s="58">
        <f>Formato!S113</f>
        <v>2855400</v>
      </c>
      <c r="X109" s="58">
        <f>Formato!T113</f>
        <v>0</v>
      </c>
      <c r="Y109" s="58">
        <f>Formato!U113</f>
        <v>0</v>
      </c>
      <c r="Z109" s="58">
        <f>Formato!V113</f>
        <v>0</v>
      </c>
      <c r="AA109" s="58">
        <f>Formato!W113</f>
        <v>0</v>
      </c>
      <c r="AB109" s="59">
        <f t="shared" si="1"/>
        <v>2855400</v>
      </c>
    </row>
    <row r="110" spans="1:28" x14ac:dyDescent="0.2">
      <c r="A110" s="120">
        <f>Formato!A114</f>
        <v>109</v>
      </c>
      <c r="B110" s="120">
        <f>Formato!B114</f>
        <v>5729</v>
      </c>
      <c r="C110" s="120" t="str">
        <f>Formato!C114</f>
        <v>ISV5729</v>
      </c>
      <c r="D110" s="120">
        <f>Formato!D114</f>
        <v>35052</v>
      </c>
      <c r="E110" s="120" t="str">
        <f>Formato!E114</f>
        <v>OREJUELA  LUIS CARLOS</v>
      </c>
      <c r="F110" s="120" t="str">
        <f>Formato!F114</f>
        <v xml:space="preserve">CC 14448412 </v>
      </c>
      <c r="G110" s="120">
        <f>Formato!G114</f>
        <v>4200015544</v>
      </c>
      <c r="H110" s="121">
        <f>Formato!H114</f>
        <v>45345</v>
      </c>
      <c r="I110" s="121">
        <f>Formato!I114</f>
        <v>45325</v>
      </c>
      <c r="J110" s="120">
        <f>Formato!J114</f>
        <v>12384213</v>
      </c>
      <c r="K110" s="120">
        <f>Formato!K114</f>
        <v>12384213</v>
      </c>
      <c r="L110" s="120">
        <f>Formato!L114</f>
        <v>5074114</v>
      </c>
      <c r="M110" s="120" t="str">
        <f>Formato!M114</f>
        <v>Se glosa El item  con código 19482, descripcion Gases arteriales correspondiente a Facturacion en función a 1.08, por la cantidad: 2, por el valor de 153.400 debido a: Son los mismos gases arteriales, no son facturables en UCI ni unidad de cuidado intermedio pues su valor está incluido en el cobro por estancia Artículo 43 del Decreto 2423 de 1996.||Se glosa El item  con código 19792, descripcion Potasio correspondiente a Pertinencia en función a 6.08, por la cantidad: 1, por el valor de 48.900 debido a: No se considera pertinente la realización de control de sodio potasio en un paciente sin trastornos hidroelectrolíticos previos o por el trauma, que tolera la vía oral y que no tiene lesiones que causen alteraciones en los niveles de electrolitos||Se glosa El item  con código 19891, descripcion Sodio correspondiente a Pertinencia en función a 6.08, por la cantidad: 1, por el valor de 40.500 debido a: No se considera pertinente la realización de control de sodio potasio en un paciente sin trastornos hidroelectrolíticos previos o por el trauma, que tolera la vía oral y que no tiene lesiones que causen alteraciones en los niveles de electrolitos||Se glosa El item  con código 21706, descripcion Senos paranasales o rinofaringe (incluye cortes axiales y coronales) correspondiente a Pertinencia en función a 6.08, por la cantidad: 1, por el valor de 758.200 debido a: paciente con tec severo, en regulares condiciones clinica esta imagen diagnostica no aporta datos clínicos relevantes que modifiquen conducta, por estado critico de paciente.||Se glosa El item  con código 21709, descripcion Columna cervical, dorsal o lumbar (espacio adicional) correspondiente a Pertinencia en función a 6.08, por la cantidad: 4, por el valor de 615.600 debido a: paciente que segun historia clinica de ingresa presenta trauma  por hiperextensión de columna cervical se reconoció estos segmentos no es pertinente realización de espacio adicional||Se glosa El item  con código 21715, descripcion Abdomen total correspondiente a Pertinencia en función a 6.08, por la cantidad: 1, por el valor de 946.500 debido a: una vez revisada historia clínica y de acuerdo con valoración médica de ingreso en urgencias se glosa tac de abdomen ; dado que no se evidencia justificación por parte del medico tratante para su solicitud ,ya que no hay antecedente de trauma abdominal, al examen fisico no  describen abdomen en tabla , sin signos de irritación  abdominal  o  algun indicio  de alteración de alguna víscera intraabdominal||Se glosa El item  con código 23116, descripcion Cateterismo vesical correspondiente a Facturacion en función a 1.23, por la cantidad: 1, por el valor de 42.900 debido a: procedimiento incluido en estancia en uci, no da lugar a cobro adicional||Se glosa El item  con código 29117, descripcion Terapia respiratoria: higiene bronquial (espirómetro incentivo, percusión, drenaje y ejercicios respiratorios), sesión correspondiente a Facturacion en función a 1.04, por la cantidad: 4, por el valor de 127.200 debido a: no da lugar a cobro de terapias   ya que se encuentran incluidas en la tarifa estancia en uci , artículo 43 y 44 Decreto al 2423 96 ||Se glosa El item  con código 37507, descripcion Intubación orotraqueal (exclusivamente en casos de reanimación) correspondiente a Facturacion en función a 1.23, por la cantidad: 1, por el valor de 173.200 debido a: procedimiento incluido en estancia en uci, no da lugar a cobro adicional||Se glosa El item  con código 6102, descripcion Toracostomía con drenaje cerrado correspondiente a Tarifas en función a 2.23, por la cantidad: 1, por el valor de 796.300 debido a: mayor valor cobrado segun manual tarifario se glosa la diferencia||Se glosa El item  con código 77701, descripcion MEDICAMENTOS correspondiente a Pertinencia en función a 6.07, por la cantidad: 1, por el valor de 1.371.414 debido a: no se reconoce medio de contraste en  imagenes diagnsoticas no pertinentes||</v>
      </c>
      <c r="N110" s="120" t="e">
        <f>Formato!#REF!</f>
        <v>#REF!</v>
      </c>
      <c r="O110" s="56" t="e">
        <f>VLOOKUP($N110,Hoja1!$C$2:$D$20,2,0)</f>
        <v>#REF!</v>
      </c>
      <c r="P110" s="56" t="e">
        <f>Formato!#REF!</f>
        <v>#REF!</v>
      </c>
      <c r="Q110" s="56" t="e">
        <f>Formato!#REF!</f>
        <v>#REF!</v>
      </c>
      <c r="R110" s="57">
        <f>Formato!N114</f>
        <v>45363</v>
      </c>
      <c r="S110" s="58">
        <f>Formato!O114</f>
        <v>7090796</v>
      </c>
      <c r="T110" s="56">
        <f>Formato!P114</f>
        <v>146202</v>
      </c>
      <c r="U110" s="56">
        <f>Formato!Q114</f>
        <v>73101</v>
      </c>
      <c r="V110" s="56">
        <f>Formato!R114</f>
        <v>800568389</v>
      </c>
      <c r="W110" s="58">
        <f>Formato!S114</f>
        <v>5074114</v>
      </c>
      <c r="X110" s="58">
        <f>Formato!T114</f>
        <v>0</v>
      </c>
      <c r="Y110" s="58">
        <f>Formato!U114</f>
        <v>0</v>
      </c>
      <c r="Z110" s="58">
        <f>Formato!V114</f>
        <v>0</v>
      </c>
      <c r="AA110" s="58">
        <f>Formato!W114</f>
        <v>0</v>
      </c>
      <c r="AB110" s="59">
        <f t="shared" si="1"/>
        <v>5074114</v>
      </c>
    </row>
    <row r="111" spans="1:28" x14ac:dyDescent="0.2">
      <c r="A111" s="120">
        <f>Formato!A115</f>
        <v>110</v>
      </c>
      <c r="B111" s="120">
        <f>Formato!B115</f>
        <v>8484</v>
      </c>
      <c r="C111" s="120" t="str">
        <f>Formato!C115</f>
        <v>ISV8484</v>
      </c>
      <c r="D111" s="120">
        <f>Formato!D115</f>
        <v>35151</v>
      </c>
      <c r="E111" s="120" t="str">
        <f>Formato!E115</f>
        <v>CUESTA MORENO GUSTAVO ADOLFO</v>
      </c>
      <c r="F111" s="120" t="str">
        <f>Formato!F115</f>
        <v xml:space="preserve">CC 1113520558 </v>
      </c>
      <c r="G111" s="120">
        <f>Formato!G115</f>
        <v>4200013665</v>
      </c>
      <c r="H111" s="121">
        <f>Formato!H115</f>
        <v>45371</v>
      </c>
      <c r="I111" s="121">
        <f>Formato!I115</f>
        <v>45347</v>
      </c>
      <c r="J111" s="120">
        <f>Formato!J115</f>
        <v>12030136</v>
      </c>
      <c r="K111" s="120">
        <f>Formato!K115</f>
        <v>12030136</v>
      </c>
      <c r="L111" s="120">
        <f>Formato!L115</f>
        <v>3696500</v>
      </c>
      <c r="M111" s="120" t="str">
        <f>Formato!M115</f>
        <v>Se glosa El item  con código 14103, descripcion Drenaje, curetaje, secuestrectomía, falanges (una a dos) correspondiente a Facturacion en función a 1.23, por la cantidad: 1, por el valor de 474.400 debido a: Lo descrito en la nota quirúrgica no soporta la realización de drenaje, curetaje y secuestrectomía toda vez que no se menciona osteomielitis presencia de fragmentos óseos necróticos que requirieran alguna extracción, la preparación ósea y la limpieza de los fragmentos hacen parte integral de los procedimientos de osteosíntesis y reducción abierta de fracturas.||Se glosa El item  con código 15282, descripcion Dermoabración cara (parcial) correspondiente a Pertinencia en función a 6.23, por la cantidad: 1, por el valor de 1.972.500 debido a: Las lesiones descritas en region frontal y nasal  corresponden a menos del 5 del área corporal total según la tabla de LundBrowder avalada y utilizada internacionalmente para el cálculo de superficie corporal por segmentos,   su manejo puede realizarse en sala de curaciones,no se considera pertinente el cobro de un procedimientomayor al realizado||Se glosa El item  con código 19290, descripcion suero, orina y otros correspondiente a Pertinencia en función a 6.08, por la cantidad: 1, por el valor de 19.800 debido a: No se considera pertinente la realización de control de sodio potasio en un paciente sin trastornos hidroelectrolíticos previos o por el trauma, que tolera la vía oral y que no tiene lesiones que causen alteraciones en los niveles de electrolitos||Se glosa El item  con código 19792, descripcion Potasio correspondiente a Pertinencia en función a 6.08, por la cantidad: 1, por el valor de 48.900 debido a: No se considera pertinente la realización de control de sodio potasio en un paciente sin trastornos hidroelectrolíticos previos o por el trauma, que tolera la vía oral y que no tiene lesiones que causen alteraciones en los niveles de electrolitos||Se glosa El item  con código 21709, descripcion Columna cervical, dorsal o lumbar (espacio adicional) correspondiente a Pertinencia en función a 6.08, por la cantidad: 3, por el valor de 461.700 debido a: una vez revisada historia clínica y de acuerdo con valoración médica de ingreso en urgencias se glosa imagen de columna   ; dado que no se evidencia justificación por parte del medico tratante para su solicitud,  puesto que no se evidencia , crepitación , deformidad en columna, que indique lesion en algun cuerpo vertebral , el dolor no es indicación de estudio imagenológico||Se glosa El item  con código 21712, descripcion Tórax correspondiente a Pertinencia en función a 6.08, por la cantidad: 1, por el valor de 719.200 debido a: Una vez revisada historia clínica y de acuerdo con valoración médica de ingreso en urgencias no se evidencia reporte de lesiones Oseas o trauma de tejidos blandos, areas de crepitación  o zonas de hipoventilación a nivel de torax,  sin  imagen radiografica de torax  con hallazgos positivos que justifiquen escalonamiento imagenologico||</v>
      </c>
      <c r="N111" s="120" t="e">
        <f>Formato!#REF!</f>
        <v>#REF!</v>
      </c>
      <c r="O111" s="56" t="e">
        <f>VLOOKUP($N111,Hoja1!$C$2:$D$20,2,0)</f>
        <v>#REF!</v>
      </c>
      <c r="P111" s="56" t="e">
        <f>Formato!#REF!</f>
        <v>#REF!</v>
      </c>
      <c r="Q111" s="56" t="e">
        <f>Formato!#REF!</f>
        <v>#REF!</v>
      </c>
      <c r="R111" s="57">
        <f>Formato!N115</f>
        <v>45390</v>
      </c>
      <c r="S111" s="58">
        <f>Formato!O115</f>
        <v>8083627</v>
      </c>
      <c r="T111" s="56">
        <f>Formato!P115</f>
        <v>166673</v>
      </c>
      <c r="U111" s="56">
        <f>Formato!Q115</f>
        <v>83336</v>
      </c>
      <c r="V111" s="56">
        <f>Formato!R115</f>
        <v>800572382</v>
      </c>
      <c r="W111" s="58">
        <f>Formato!S115</f>
        <v>3696500</v>
      </c>
      <c r="X111" s="58">
        <f>Formato!T115</f>
        <v>0</v>
      </c>
      <c r="Y111" s="58">
        <f>Formato!U115</f>
        <v>0</v>
      </c>
      <c r="Z111" s="58">
        <f>Formato!V115</f>
        <v>0</v>
      </c>
      <c r="AA111" s="58">
        <f>Formato!W115</f>
        <v>0</v>
      </c>
      <c r="AB111" s="59">
        <f t="shared" si="1"/>
        <v>3696500</v>
      </c>
    </row>
    <row r="112" spans="1:28" x14ac:dyDescent="0.2">
      <c r="A112" s="120">
        <f>Formato!A116</f>
        <v>111</v>
      </c>
      <c r="B112" s="120">
        <f>Formato!B116</f>
        <v>11345</v>
      </c>
      <c r="C112" s="120" t="str">
        <f>Formato!C116</f>
        <v>ISV11345</v>
      </c>
      <c r="D112" s="120">
        <f>Formato!D116</f>
        <v>39815</v>
      </c>
      <c r="E112" s="120" t="str">
        <f>Formato!E116</f>
        <v>CORDOBA AYALA CRISTIAN ENRIQUE</v>
      </c>
      <c r="F112" s="120" t="str">
        <f>Formato!F116</f>
        <v xml:space="preserve">CC 1114816709 </v>
      </c>
      <c r="G112" s="120">
        <f>Formato!G116</f>
        <v>5350045170</v>
      </c>
      <c r="H112" s="121">
        <f>Formato!H116</f>
        <v>45392</v>
      </c>
      <c r="I112" s="121">
        <f>Formato!I116</f>
        <v>45371</v>
      </c>
      <c r="J112" s="120">
        <f>Formato!J116</f>
        <v>12384213</v>
      </c>
      <c r="K112" s="120">
        <f>Formato!K116</f>
        <v>12384213</v>
      </c>
      <c r="L112" s="120">
        <f>Formato!L116</f>
        <v>3936046</v>
      </c>
      <c r="M112" s="120" t="str">
        <f>Formato!M116</f>
        <v>Preglosa Técnica por Proceso, diferencia de valor en Código: 39202  Derechos de sala para curaciones.||Se glosa El item  con código 19509, descripcion Hemoclasificación (grupo sanguíneo y factor RH) correspondiente a Facturacion en función a 1.08, por la cantidad: 1, por el valor de 43.800 debido a: su valor está incluido en la tarifa de procesamiento||Se glosa El item  con código 19510, descripcion Hemoclasificación, prueba globular correspondiente a Facturacion en función a 1.08, por la cantidad: 1, por el valor de 18.200 debido a: su valor está incluido en la tarifa de procesamiento||Se glosa El item  con código 19511, descripcion Hemoclasificación, prueba sérica correspondiente a Facturacion en función a 1.08, por la cantidad: 1, por el valor de 48.500 debido a: su valor está incluido en la tarifa de procesamiento||Se glosa El item  con código 21709, descripcion Columna cervical, dorsal o lumbar (espacio adicional) correspondiente a Pertinencia en función a 6.08, por la cantidad: 4, por el valor de 615.600 debido a: no se evidencia justificación por parte del medico tratante para su solicitud,  puesto que no se evidencia ,  deformidad en columna,  disestesias, u otro signo clínico que indique lesión en algún cuerpo vertebral , el dolor no es indicación de estudio imagenológico.||Se glosa El item  con código 23116, descripcion Cateterismo vesical correspondiente a Facturacion en función a 1.23, por la cantidad: 1, por el valor de 42.900 debido a: procedimiento incluido en estancia de ucin, no facturable||Se glosa El item  con código 301022731, descripcion BARRA FIBRA correspondiente a Tarifas en función a 2.10, por la cantidad: 1, por el valor de 524.546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130.000  se glosa la diferencia||Se glosa El item  con código 301023503, descripcion TORNILLO SHANZ AC 6.0 AUTOPERFORANTE 20050 correspondiente a Tarifas en función a 2.10, por la cantidad: 4, por el valor de 1.264.000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89.000 se glosa la diferencia||Se glosa El item  con código 38825, descripcion Sala especial correspondiente a Pertinencia en función a 6.01, por el tiempo correspondiente a 2 dias por el valor de 1.297.200 debido a: paciente  en ucin, en pop inemdiato por rego de inestabilidad ehmodinamica se reconocen 24 de vigilancia en la unidad, paciente estable postquirugico sin ningun tipo de soporte, con mejoria de tensiones arteriales media superior a 60, se considera paciente pudo continuar vigilancia en bipersonal, ||</v>
      </c>
      <c r="N112" s="120" t="e">
        <f>Formato!#REF!</f>
        <v>#REF!</v>
      </c>
      <c r="O112" s="56" t="e">
        <f>VLOOKUP($N112,Hoja1!$C$2:$D$20,2,0)</f>
        <v>#REF!</v>
      </c>
      <c r="P112" s="56" t="e">
        <f>Formato!#REF!</f>
        <v>#REF!</v>
      </c>
      <c r="Q112" s="56" t="e">
        <f>Formato!#REF!</f>
        <v>#REF!</v>
      </c>
      <c r="R112" s="57">
        <f>Formato!N116</f>
        <v>45407</v>
      </c>
      <c r="S112" s="58">
        <f>Formato!O116</f>
        <v>8194722</v>
      </c>
      <c r="T112" s="56">
        <f>Formato!P116</f>
        <v>168963</v>
      </c>
      <c r="U112" s="56">
        <f>Formato!Q116</f>
        <v>84482</v>
      </c>
      <c r="V112" s="56">
        <f>Formato!R116</f>
        <v>800574884</v>
      </c>
      <c r="W112" s="58">
        <f>Formato!S116</f>
        <v>3936046</v>
      </c>
      <c r="X112" s="58">
        <f>Formato!T116</f>
        <v>0</v>
      </c>
      <c r="Y112" s="58">
        <f>Formato!U116</f>
        <v>0</v>
      </c>
      <c r="Z112" s="58">
        <f>Formato!V116</f>
        <v>0</v>
      </c>
      <c r="AA112" s="58">
        <f>Formato!W116</f>
        <v>0</v>
      </c>
      <c r="AB112" s="59">
        <f t="shared" si="1"/>
        <v>3936046</v>
      </c>
    </row>
    <row r="113" spans="1:28" x14ac:dyDescent="0.2">
      <c r="A113" s="120">
        <f>Formato!A117</f>
        <v>112</v>
      </c>
      <c r="B113" s="120">
        <f>Formato!B117</f>
        <v>23375</v>
      </c>
      <c r="C113" s="120" t="str">
        <f>Formato!C117</f>
        <v>ISV23375</v>
      </c>
      <c r="D113" s="120">
        <f>Formato!D117</f>
        <v>30497</v>
      </c>
      <c r="E113" s="120" t="str">
        <f>Formato!E117</f>
        <v>ALMARIO PAUSA MIGUEL ANGEL</v>
      </c>
      <c r="F113" s="120" t="str">
        <f>Formato!F117</f>
        <v xml:space="preserve">CC 1002922129 </v>
      </c>
      <c r="G113" s="120">
        <f>Formato!G117</f>
        <v>6600004631</v>
      </c>
      <c r="H113" s="121">
        <f>Formato!H117</f>
        <v>45489</v>
      </c>
      <c r="I113" s="121">
        <f>Formato!I117</f>
        <v>45475</v>
      </c>
      <c r="J113" s="120">
        <f>Formato!J117</f>
        <v>12384213</v>
      </c>
      <c r="K113" s="120">
        <f>Formato!K117</f>
        <v>12384213</v>
      </c>
      <c r="L113" s="120">
        <f>Formato!L117</f>
        <v>3615400</v>
      </c>
      <c r="M113" s="120" t="str">
        <f>Formato!M117</f>
        <v>Se glosa El item  con código 13240, descripcion Injerto óseo en cúbito o radio correspondiente a Pertinencia en función a 6.23, por la cantidad: 1, por el valor de 3.005.600 debido a: El injerto óseo hace referencia a un procedimiento quirúrgico para la obtención de un fragmentoóseo autólogo, modelado del mismo e inserción en el sitio que presenta pérdida de tejido. Por lo anterior no se considera pertinente el cobro del procedimiento sin descripcion quirurgica acorde||Se glosa El item  con código 21715, descripcion Abdomen total correspondiente a Pertinencia en función a 6.08, por la cantidad: 1, por el valor de 609.800 debido a: no pertinente paciente con trauma a este nivel sin signos de irritación peritoneal solo describen blando depresible dolor a la palpacion profunda se recono ce la diferencia con ecofast||</v>
      </c>
      <c r="N113" s="120" t="e">
        <f>Formato!#REF!</f>
        <v>#REF!</v>
      </c>
      <c r="O113" s="56" t="e">
        <f>VLOOKUP($N113,Hoja1!$C$2:$D$20,2,0)</f>
        <v>#REF!</v>
      </c>
      <c r="P113" s="56" t="e">
        <f>Formato!#REF!</f>
        <v>#REF!</v>
      </c>
      <c r="Q113" s="56" t="e">
        <f>Formato!#REF!</f>
        <v>#REF!</v>
      </c>
      <c r="R113" s="57">
        <f>Formato!N117</f>
        <v>45510</v>
      </c>
      <c r="S113" s="58">
        <f>Formato!O117</f>
        <v>8505749</v>
      </c>
      <c r="T113" s="56">
        <f>Formato!P117</f>
        <v>175376</v>
      </c>
      <c r="U113" s="56">
        <f>Formato!Q117</f>
        <v>87688</v>
      </c>
      <c r="V113" s="56">
        <f>Formato!R117</f>
        <v>800590837</v>
      </c>
      <c r="W113" s="58">
        <f>Formato!S117</f>
        <v>3615400</v>
      </c>
      <c r="X113" s="58">
        <f>Formato!T117</f>
        <v>0</v>
      </c>
      <c r="Y113" s="58">
        <f>Formato!U117</f>
        <v>0</v>
      </c>
      <c r="Z113" s="58">
        <f>Formato!V117</f>
        <v>0</v>
      </c>
      <c r="AA113" s="58">
        <f>Formato!W117</f>
        <v>0</v>
      </c>
      <c r="AB113" s="59">
        <f t="shared" si="1"/>
        <v>3615400</v>
      </c>
    </row>
    <row r="114" spans="1:28" x14ac:dyDescent="0.2">
      <c r="A114" s="120">
        <f>Formato!A118</f>
        <v>113</v>
      </c>
      <c r="B114" s="120">
        <f>Formato!B118</f>
        <v>14847</v>
      </c>
      <c r="C114" s="120" t="str">
        <f>Formato!C118</f>
        <v>ISV14847</v>
      </c>
      <c r="D114" s="120">
        <f>Formato!D118</f>
        <v>35347</v>
      </c>
      <c r="E114" s="120" t="str">
        <f>Formato!E118</f>
        <v>OROZCO VALENCIA MARIA RUBIELA</v>
      </c>
      <c r="F114" s="120" t="str">
        <f>Formato!F118</f>
        <v xml:space="preserve">CC 24718809 </v>
      </c>
      <c r="G114" s="120">
        <f>Formato!G118</f>
        <v>4200021703</v>
      </c>
      <c r="H114" s="121">
        <f>Formato!H118</f>
        <v>45433</v>
      </c>
      <c r="I114" s="121">
        <f>Formato!I118</f>
        <v>45412</v>
      </c>
      <c r="J114" s="120">
        <f>Formato!J118</f>
        <v>12384213</v>
      </c>
      <c r="K114" s="120">
        <f>Formato!K118</f>
        <v>12384213</v>
      </c>
      <c r="L114" s="120">
        <f>Formato!L118</f>
        <v>3252700</v>
      </c>
      <c r="M114" s="120" t="str">
        <f>Formato!M118</f>
        <v>Se glosa El item  con código 16206, descripcion Curetaje óseo, maxilar o mandibular correspondiente a Pertinencia en función a 6.23, por la cantidad: 1, por el valor de 1.288.300 debido a: Lo descrito en la nota quirúrgica no soporta la realización de drenaje, curetaje y secuestrectomía toda vez que no se menciona osteomielitis presencia de fragmentos óseos necróticos que requirieran alguna extracción, la preparación ósea y la limpieza de los fragmentos hacen parte integral de los procedimientos de osteosíntesis y reducción abierta de fracturas.||Se glosa la factura con el rubro Pertinencia en función a 6.23, por la cantidad: 1, por el valor de 1.964.400 debido a: segun informe quirúrgico,  el procedimiento realizado no corresponde al facturado dado que no se describe procedimiento quirúrgico  ampliación de paredes óseas y  reposicionamiento  el globo ocular  procedimiento indicado  para  reducir la presión existente en la cavidad de la órbita. ||</v>
      </c>
      <c r="N114" s="120" t="e">
        <f>Formato!#REF!</f>
        <v>#REF!</v>
      </c>
      <c r="O114" s="56" t="e">
        <f>VLOOKUP($N114,Hoja1!$C$2:$D$20,2,0)</f>
        <v>#REF!</v>
      </c>
      <c r="P114" s="56" t="e">
        <f>Formato!#REF!</f>
        <v>#REF!</v>
      </c>
      <c r="Q114" s="56" t="e">
        <f>Formato!#REF!</f>
        <v>#REF!</v>
      </c>
      <c r="R114" s="57">
        <f>Formato!N118</f>
        <v>45449</v>
      </c>
      <c r="S114" s="58">
        <f>Formato!O118</f>
        <v>8857568</v>
      </c>
      <c r="T114" s="56">
        <f>Formato!P118</f>
        <v>182630</v>
      </c>
      <c r="U114" s="56">
        <f>Formato!Q118</f>
        <v>91315</v>
      </c>
      <c r="V114" s="56">
        <f>Formato!R118</f>
        <v>800581181</v>
      </c>
      <c r="W114" s="58">
        <f>Formato!S118</f>
        <v>3252700</v>
      </c>
      <c r="X114" s="58">
        <f>Formato!T118</f>
        <v>0</v>
      </c>
      <c r="Y114" s="58">
        <f>Formato!U118</f>
        <v>0</v>
      </c>
      <c r="Z114" s="58">
        <f>Formato!V118</f>
        <v>0</v>
      </c>
      <c r="AA114" s="58">
        <f>Formato!W118</f>
        <v>0</v>
      </c>
      <c r="AB114" s="59">
        <f t="shared" si="1"/>
        <v>3252700</v>
      </c>
    </row>
    <row r="115" spans="1:28" x14ac:dyDescent="0.2">
      <c r="A115" s="120">
        <f>Formato!A119</f>
        <v>114</v>
      </c>
      <c r="B115" s="120">
        <f>Formato!B119</f>
        <v>16101</v>
      </c>
      <c r="C115" s="120" t="str">
        <f>Formato!C119</f>
        <v>ISV16101</v>
      </c>
      <c r="D115" s="120">
        <f>Formato!D119</f>
        <v>35403</v>
      </c>
      <c r="E115" s="120" t="str">
        <f>Formato!E119</f>
        <v>IDROBO VALLEJO JOSE JAIR</v>
      </c>
      <c r="F115" s="120" t="str">
        <f>Formato!F119</f>
        <v xml:space="preserve">CC 16669505 </v>
      </c>
      <c r="G115" s="120">
        <f>Formato!G119</f>
        <v>4200018188</v>
      </c>
      <c r="H115" s="121">
        <f>Formato!H119</f>
        <v>45433</v>
      </c>
      <c r="I115" s="121">
        <f>Formato!I119</f>
        <v>45424</v>
      </c>
      <c r="J115" s="120">
        <f>Formato!J119</f>
        <v>11264929</v>
      </c>
      <c r="K115" s="120">
        <f>Formato!K119</f>
        <v>11264929</v>
      </c>
      <c r="L115" s="120">
        <f>Formato!L119</f>
        <v>1870254</v>
      </c>
      <c r="M115" s="120" t="str">
        <f>Formato!M119</f>
        <v>Se glosa El item  con código 0301320007, descripcion TORNILLO CORTICAL AUTORROSCANTE  EN TITANIO 3.5 X 14 MM correspondiente a Tarifas en función a 2.06, por la cantidad: 6, por el valor de 678.384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para cada tornillo 133.536||Se glosa El item  con código 0301320024, descripcion TORNILLO CORTICAL  24 X 12 MM correspondiente a Tarifas en función a 2.06, por la cantidad: 1, por el valor de 113.064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para tornillo 133536||Se glosa El item  con código 0301320039, descripcion PLACA INNOBLOX DE CLAVICULA EN S correspondiente a Tarifas en función a 2.06, por la cantidad: 1, por el valor de 878.706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para placa es de 2.985.444||Se glosa El item  con código 13100, descripcion Drenaje, curetaje, secuestrectomía, de escápula y clavícula correspondiente a Pertinencia en función a 6.23, por la cantidad: 1, por el valor de 200.100 debido a: Lo descrito en la nota quirúrgica no soporta la realización de drenaje, curetaje y secuestrectomía toda vez que no se menciona osteomielitis presencia de fragmentos óseos necróticos que requirieran alguna extracción, la preparación ósea y la limpieza de los fragmentos hacen parte integral de los procedimientos de osteosíntesis y reducción abierta de fracturas.||</v>
      </c>
      <c r="N115" s="120" t="e">
        <f>Formato!#REF!</f>
        <v>#REF!</v>
      </c>
      <c r="O115" s="56" t="e">
        <f>VLOOKUP($N115,Hoja1!$C$2:$D$20,2,0)</f>
        <v>#REF!</v>
      </c>
      <c r="P115" s="56" t="e">
        <f>Formato!#REF!</f>
        <v>#REF!</v>
      </c>
      <c r="Q115" s="56" t="e">
        <f>Formato!#REF!</f>
        <v>#REF!</v>
      </c>
      <c r="R115" s="57">
        <f>Formato!N119</f>
        <v>45456</v>
      </c>
      <c r="S115" s="58">
        <f>Formato!O119</f>
        <v>9112834</v>
      </c>
      <c r="T115" s="56">
        <f>Formato!P119</f>
        <v>187894</v>
      </c>
      <c r="U115" s="56">
        <f>Formato!Q119</f>
        <v>93947</v>
      </c>
      <c r="V115" s="56">
        <f>Formato!R119</f>
        <v>800581839</v>
      </c>
      <c r="W115" s="58">
        <f>Formato!S119</f>
        <v>1870254</v>
      </c>
      <c r="X115" s="58">
        <f>Formato!T119</f>
        <v>0</v>
      </c>
      <c r="Y115" s="58">
        <f>Formato!U119</f>
        <v>0</v>
      </c>
      <c r="Z115" s="58">
        <f>Formato!V119</f>
        <v>0</v>
      </c>
      <c r="AA115" s="58">
        <f>Formato!W119</f>
        <v>0</v>
      </c>
      <c r="AB115" s="59">
        <f t="shared" si="1"/>
        <v>1870254</v>
      </c>
    </row>
    <row r="116" spans="1:28" x14ac:dyDescent="0.2">
      <c r="A116" s="120">
        <f>Formato!A120</f>
        <v>115</v>
      </c>
      <c r="B116" s="120">
        <f>Formato!B120</f>
        <v>26554</v>
      </c>
      <c r="C116" s="120" t="str">
        <f>Formato!C120</f>
        <v>ISV26554</v>
      </c>
      <c r="D116" s="120">
        <f>Formato!D120</f>
        <v>35596</v>
      </c>
      <c r="E116" s="120" t="str">
        <f>Formato!E120</f>
        <v>ALEGRIA MONTAÑO DANNA PAMELA</v>
      </c>
      <c r="F116" s="120" t="str">
        <f>Formato!F120</f>
        <v xml:space="preserve">CC 1115448820 </v>
      </c>
      <c r="G116" s="120">
        <f>Formato!G120</f>
        <v>4200022263</v>
      </c>
      <c r="H116" s="121">
        <f>Formato!H120</f>
        <v>45504</v>
      </c>
      <c r="I116" s="121">
        <f>Formato!I120</f>
        <v>45492</v>
      </c>
      <c r="J116" s="120">
        <f>Formato!J120</f>
        <v>15671682</v>
      </c>
      <c r="K116" s="120">
        <f>Formato!K120</f>
        <v>15671682</v>
      </c>
      <c r="L116" s="120">
        <f>Formato!L120</f>
        <v>6110235</v>
      </c>
      <c r="M116" s="120" t="str">
        <f>Formato!M120</f>
        <v>Se glosa El item  con código 0301021805, descripcion CLAVO DE BLOQUEO correspondiente a Tarifas en función a 2.06, por la cantidad: 1, por el valor de 4.512.935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para clavo bloqueo es de 3.423.040 se glosa la diferencia||Se glosa El item  con código 13830, descripcion Sutura de fascia yo músculo yo tendón correspondiente a Facturacion en función a 1.23, por la cantidad: 1, por el valor de 1.395.800 debido a: procedimiento sobrefacturado se reconoce solo una vez se glosa la diferencia||Se glosa El item  con código 19010, descripcion Acido láctico correspondiente a Pertinencia en función a 6.08, por la cantidad: 1, por el valor de 59.800 debido a: no relacionado con lesiones en accidente de transito||Se glosa El item  con código 19509, descripcion Hemoclasificación (grupo sanguíneo y factor RH) correspondiente a Facturacion en función a 1.07, por la cantidad: 1, por el valor de 43.800 debido a: incluida en prueba cruzada ||Se glosa El item  con código 19511, descripcion Hemoclasificación, prueba sérica correspondiente a Facturacion en función a 1.08, por la cantidad: 1, por el valor de 48.500 debido a: incluido en prueba cruzada mayor||Se glosa El item  con código 39141, descripcion Consulta ambulatoria de medicina general correspondiente a Facturacion en función a 1.02, por la cantidad: 1, por el valor de 49.400 debido a: no facturable medicina general incluida en estancia||</v>
      </c>
      <c r="N116" s="120" t="e">
        <f>Formato!#REF!</f>
        <v>#REF!</v>
      </c>
      <c r="O116" s="56" t="e">
        <f>VLOOKUP($N116,Hoja1!$C$2:$D$20,2,0)</f>
        <v>#REF!</v>
      </c>
      <c r="P116" s="56" t="e">
        <f>Formato!#REF!</f>
        <v>#REF!</v>
      </c>
      <c r="Q116" s="56" t="e">
        <f>Formato!#REF!</f>
        <v>#REF!</v>
      </c>
      <c r="R116" s="57">
        <f>Formato!N120</f>
        <v>45525</v>
      </c>
      <c r="S116" s="58">
        <f>Formato!O120</f>
        <v>9274604</v>
      </c>
      <c r="T116" s="56">
        <f>Formato!P120</f>
        <v>191229</v>
      </c>
      <c r="U116" s="56">
        <f>Formato!Q120</f>
        <v>95614</v>
      </c>
      <c r="V116" s="56">
        <f>Formato!R120</f>
        <v>800592549</v>
      </c>
      <c r="W116" s="58">
        <f>Formato!S120</f>
        <v>6110235</v>
      </c>
      <c r="X116" s="58">
        <f>Formato!T120</f>
        <v>0</v>
      </c>
      <c r="Y116" s="58">
        <f>Formato!U120</f>
        <v>0</v>
      </c>
      <c r="Z116" s="58">
        <f>Formato!V120</f>
        <v>0</v>
      </c>
      <c r="AA116" s="58">
        <f>Formato!W120</f>
        <v>0</v>
      </c>
      <c r="AB116" s="59">
        <f t="shared" si="1"/>
        <v>6110235</v>
      </c>
    </row>
    <row r="117" spans="1:28" x14ac:dyDescent="0.2">
      <c r="A117" s="120">
        <f>Formato!A121</f>
        <v>116</v>
      </c>
      <c r="B117" s="120">
        <f>Formato!B121</f>
        <v>15692</v>
      </c>
      <c r="C117" s="120" t="str">
        <f>Formato!C121</f>
        <v>ISV15692</v>
      </c>
      <c r="D117" s="120">
        <f>Formato!D121</f>
        <v>35400</v>
      </c>
      <c r="E117" s="120" t="str">
        <f>Formato!E121</f>
        <v>GONZALEZ ROLDAN DANA GABRIELA</v>
      </c>
      <c r="F117" s="120" t="str">
        <f>Formato!F121</f>
        <v xml:space="preserve">CC 1109660828 </v>
      </c>
      <c r="G117" s="120">
        <f>Formato!G121</f>
        <v>4200027919</v>
      </c>
      <c r="H117" s="121">
        <f>Formato!H121</f>
        <v>45433</v>
      </c>
      <c r="I117" s="121">
        <f>Formato!I121</f>
        <v>45420</v>
      </c>
      <c r="J117" s="120">
        <f>Formato!J121</f>
        <v>12384213</v>
      </c>
      <c r="K117" s="120">
        <f>Formato!K121</f>
        <v>12384213</v>
      </c>
      <c r="L117" s="120">
        <f>Formato!L121</f>
        <v>2645800</v>
      </c>
      <c r="M117" s="120" t="str">
        <f>Formato!M121</f>
        <v>Se glosa El item  con código 14163, descripcion Reducción abierta fractura falanges mano (una a dos) correspondiente a Facturacion en función a 1.23, por la cantidad: 1, por el valor de 579.600 debido a: LIQUIDACION ERRONEA DEL PROCEDIEMINTO SE REALIZAN TODOS EN LA MISMA REGION ANATOMICA POR LO CUAL SOLO SION FACTURABLES DERECHOS DE SALA DEL PRINCIPAL QUE ES GRUPO 20 LOS OTROS DERECHOS DE SALA Y MATERIALES NO SON FACTURABLES UNICAMENTE SE RECONOCEN LOS HONORARIOS ||Se glosa El item  con código 14234, descripcion Injerto de tendón flexor un dedo correspondiente a Facturacion en función a 1.23, por la cantidad: 1, por el valor de 718.700 debido a: LIQUIDACION ERRONEA DEL PROCEDIEMINTO SE REALIZAN TODOS EN LA MISMA REGION ANATOMICA POR LO CUAL SOLO SION FACTURABLES DERECHOS DE SALA DEL PRINCIPAL QUE ES GRUPO 20 LOS OTROS DERECHOS DE SALA Y MATERIALES NO SON FACTURABLES UNICAMENTE SE RECONOCEN LOS HONORARIOS ||Se glosa El item  con código 21706, descripcion Senos paranasales o rinofaringe (incluye cortes axiales y coronales) correspondiente a Pertinencia en función a 6.08, por la cantidad: 1, por el valor de 758.200 debido a: PACIENTE CON HERIDA UNICA EN CARA SUPRA CILIAR SE TIENE REGISTRO FOTOGRAFICO SIN SIGNOS AL EXAMEN FISICO COMO DEFORMIDAD, CREPITACION, U OTROS QUE SUGUERAN FRACTURA SIN ESCALONAMIENTO DIAGNOSTICO SE CONSITERA TAC DE CARA NO PERTINENTE||Se glosa El item  con código 21716, descripcion Extremidades y articulaciones correspondiente a Pertinencia en función a 6.08, por la cantidad: 1, por el valor de 589.300 debido a: TAC DE CODO NO PERTINENTE SIN LESIONES EN IMAGENES PREVIAS QUE REQUIERQAN MAS ESPECIFICIDAD||</v>
      </c>
      <c r="N117" s="120" t="e">
        <f>Formato!#REF!</f>
        <v>#REF!</v>
      </c>
      <c r="O117" s="56" t="e">
        <f>VLOOKUP($N117,Hoja1!$C$2:$D$20,2,0)</f>
        <v>#REF!</v>
      </c>
      <c r="P117" s="56" t="e">
        <f>Formato!#REF!</f>
        <v>#REF!</v>
      </c>
      <c r="Q117" s="56" t="e">
        <f>Formato!#REF!</f>
        <v>#REF!</v>
      </c>
      <c r="R117" s="57">
        <f>Formato!N121</f>
        <v>45449</v>
      </c>
      <c r="S117" s="58">
        <f>Formato!O121</f>
        <v>9446261</v>
      </c>
      <c r="T117" s="56">
        <f>Formato!P121</f>
        <v>194768</v>
      </c>
      <c r="U117" s="56">
        <f>Formato!Q121</f>
        <v>97384</v>
      </c>
      <c r="V117" s="56">
        <f>Formato!R121</f>
        <v>800581181</v>
      </c>
      <c r="W117" s="58">
        <f>Formato!S121</f>
        <v>2645800</v>
      </c>
      <c r="X117" s="58">
        <f>Formato!T121</f>
        <v>0</v>
      </c>
      <c r="Y117" s="58">
        <f>Formato!U121</f>
        <v>0</v>
      </c>
      <c r="Z117" s="58">
        <f>Formato!V121</f>
        <v>0</v>
      </c>
      <c r="AA117" s="58">
        <f>Formato!W121</f>
        <v>0</v>
      </c>
      <c r="AB117" s="59">
        <f t="shared" si="1"/>
        <v>2645800</v>
      </c>
    </row>
    <row r="118" spans="1:28" x14ac:dyDescent="0.2">
      <c r="A118" s="120">
        <f>Formato!A122</f>
        <v>117</v>
      </c>
      <c r="B118" s="120">
        <f>Formato!B122</f>
        <v>30396</v>
      </c>
      <c r="C118" s="120" t="str">
        <f>Formato!C122</f>
        <v>ISV30396</v>
      </c>
      <c r="D118" s="120">
        <f>Formato!D122</f>
        <v>35644</v>
      </c>
      <c r="E118" s="120" t="str">
        <f>Formato!E122</f>
        <v>ALVAREZ CAMAYO JAIRO EMIR</v>
      </c>
      <c r="F118" s="120" t="str">
        <f>Formato!F122</f>
        <v xml:space="preserve">CC 16943864 </v>
      </c>
      <c r="G118" s="120">
        <f>Formato!G122</f>
        <v>4200015947</v>
      </c>
      <c r="H118" s="121">
        <f>Formato!H122</f>
        <v>45533</v>
      </c>
      <c r="I118" s="121">
        <f>Formato!I122</f>
        <v>45510</v>
      </c>
      <c r="J118" s="120">
        <f>Formato!J122</f>
        <v>16999434</v>
      </c>
      <c r="K118" s="120">
        <f>Formato!K122</f>
        <v>16999434</v>
      </c>
      <c r="L118" s="120">
        <f>Formato!L122</f>
        <v>16999434</v>
      </c>
      <c r="M118" s="120" t="str">
        <f>Formato!M122</f>
        <v>Se glosa  en función a 1.12, por la cantidad: 1, por el valor de 4.615.221 debido a: No se reconoce valor facturado teniendo en cuenta lo establecido en el  decreto 2497 de 2022: para las pólizas expedidas a partir del 19 de diciembre de 2022 solo se tendrá cobertura de 300 SMDLV por valor de 12.384.213 pesos||Se glosa El item  con código 13570, descripcion Reducción abierta fractura tibia yo peroné correspondiente a Facturacion en función a 1.23, por la cantidad: 1, por el valor de 1.972.500 debido a: reduccion abierta no facturable la alineacion en necesaria para la aplicacion de tutor llevar externo cod 13583 facturado se glosa la diferencia de ese procedimiento al 100 grupo 8 y glosar la reducción al 100||Se glosa El item  con código 21712, descripcion Tórax correspondiente a Pertinencia en función a 6.08, por la cantidad: 1, por el valor de 503.400 debido a: no pertinente trauma en tórax con radiografía normal examen cardiovascular sin hallazgos positivos ||</v>
      </c>
      <c r="N118" s="120" t="e">
        <f>Formato!#REF!</f>
        <v>#REF!</v>
      </c>
      <c r="O118" s="56" t="e">
        <f>VLOOKUP($N118,Hoja1!$C$2:$D$20,2,0)</f>
        <v>#REF!</v>
      </c>
      <c r="P118" s="56" t="e">
        <f>Formato!#REF!</f>
        <v>#REF!</v>
      </c>
      <c r="Q118" s="56" t="e">
        <f>Formato!#REF!</f>
        <v>#REF!</v>
      </c>
      <c r="R118" s="57">
        <f>Formato!N122</f>
        <v>45545</v>
      </c>
      <c r="S118" s="58">
        <f>Formato!O122</f>
        <v>9611064</v>
      </c>
      <c r="T118" s="56">
        <f>Formato!P122</f>
        <v>198166</v>
      </c>
      <c r="U118" s="56">
        <f>Formato!Q122</f>
        <v>99083</v>
      </c>
      <c r="V118" s="56">
        <f>Formato!R122</f>
        <v>800596761</v>
      </c>
      <c r="W118" s="58">
        <f>Formato!S122</f>
        <v>7091121</v>
      </c>
      <c r="X118" s="58">
        <f>Formato!T122</f>
        <v>0</v>
      </c>
      <c r="Y118" s="58">
        <f>Formato!U122</f>
        <v>0</v>
      </c>
      <c r="Z118" s="58">
        <f>Formato!V122</f>
        <v>0</v>
      </c>
      <c r="AA118" s="58">
        <f>Formato!W122</f>
        <v>0</v>
      </c>
      <c r="AB118" s="59">
        <f t="shared" si="1"/>
        <v>7091121</v>
      </c>
    </row>
    <row r="119" spans="1:28" x14ac:dyDescent="0.2">
      <c r="A119" s="120">
        <f>Formato!A123</f>
        <v>118</v>
      </c>
      <c r="B119" s="120">
        <f>Formato!B123</f>
        <v>18876</v>
      </c>
      <c r="C119" s="120" t="str">
        <f>Formato!C123</f>
        <v>ISV18876</v>
      </c>
      <c r="D119" s="120">
        <f>Formato!D123</f>
        <v>33291</v>
      </c>
      <c r="E119" s="120" t="str">
        <f>Formato!E123</f>
        <v>MANJARREZ CARABALI JOSE RAMON</v>
      </c>
      <c r="F119" s="120" t="str">
        <f>Formato!F123</f>
        <v xml:space="preserve">CC 1001274217 </v>
      </c>
      <c r="G119" s="120">
        <f>Formato!G123</f>
        <v>7000016271</v>
      </c>
      <c r="H119" s="121">
        <f>Formato!H123</f>
        <v>45456</v>
      </c>
      <c r="I119" s="121">
        <f>Formato!I123</f>
        <v>45445</v>
      </c>
      <c r="J119" s="120">
        <f>Formato!J123</f>
        <v>12384213</v>
      </c>
      <c r="K119" s="120">
        <f>Formato!K123</f>
        <v>12384213</v>
      </c>
      <c r="L119" s="120">
        <f>Formato!L123</f>
        <v>1943900</v>
      </c>
      <c r="M119" s="120" t="str">
        <f>Formato!M123</f>
        <v>Se glosa El item  con código 15140, descripcion Colgajo de piel regional correspondiente a Facturacion en función a 1.05, por la cantidad: 1, por el valor de 655.600 debido a: NO FACTURABLES DERECHOS DE SALA NI MATERIALES COLGAJO EN MUCHOSA ORAL MISMA REGION ANATOMICA DE REDUCCION ABIERTA FRACTURA ALVEOLAR INTRAORAL||Se glosa El item  con código 16206, descripcion Curetaje óseo, maxilar o mandibular correspondiente a Pertinencia en función a 6.23, por la cantidad: 1, por el valor de 1.288.300 debido a: Lo descrito en la nota quirúrgica no soporta la realización de drenaje, curetaje y secuestrectomía toda vez que no se menciona osteomielitis presencia de fragmentos óseos necróticos que requirieran alguna extracción, la preparación ósea y la limpieza de los fragmentos hacen parte integral de los procedimientos mayores facrturados y mas relevante no esta descrito||</v>
      </c>
      <c r="N119" s="120" t="e">
        <f>Formato!#REF!</f>
        <v>#REF!</v>
      </c>
      <c r="O119" s="56" t="e">
        <f>VLOOKUP($N119,Hoja1!$C$2:$D$20,2,0)</f>
        <v>#REF!</v>
      </c>
      <c r="P119" s="56" t="e">
        <f>Formato!#REF!</f>
        <v>#REF!</v>
      </c>
      <c r="Q119" s="56" t="e">
        <f>Formato!#REF!</f>
        <v>#REF!</v>
      </c>
      <c r="R119" s="57">
        <f>Formato!N123</f>
        <v>45470</v>
      </c>
      <c r="S119" s="58">
        <f>Formato!O123</f>
        <v>10127104</v>
      </c>
      <c r="T119" s="56">
        <f>Formato!P123</f>
        <v>208806</v>
      </c>
      <c r="U119" s="56">
        <f>Formato!Q123</f>
        <v>104403</v>
      </c>
      <c r="V119" s="56">
        <f>Formato!R123</f>
        <v>800584665</v>
      </c>
      <c r="W119" s="58">
        <f>Formato!S123</f>
        <v>1943900</v>
      </c>
      <c r="X119" s="58">
        <f>Formato!T123</f>
        <v>0</v>
      </c>
      <c r="Y119" s="58">
        <f>Formato!U123</f>
        <v>0</v>
      </c>
      <c r="Z119" s="58">
        <f>Formato!V123</f>
        <v>0</v>
      </c>
      <c r="AA119" s="58">
        <f>Formato!W123</f>
        <v>0</v>
      </c>
      <c r="AB119" s="59">
        <f t="shared" si="1"/>
        <v>1943900</v>
      </c>
    </row>
    <row r="120" spans="1:28" x14ac:dyDescent="0.2">
      <c r="A120" s="120">
        <f>Formato!A124</f>
        <v>119</v>
      </c>
      <c r="B120" s="120">
        <f>Formato!B124</f>
        <v>19821</v>
      </c>
      <c r="C120" s="120" t="str">
        <f>Formato!C124</f>
        <v>ISV19821</v>
      </c>
      <c r="D120" s="120">
        <f>Formato!D124</f>
        <v>30187</v>
      </c>
      <c r="E120" s="120" t="str">
        <f>Formato!E124</f>
        <v>BARONA ARANDA JOPRGE ARMANDO</v>
      </c>
      <c r="F120" s="120" t="str">
        <f>Formato!F124</f>
        <v xml:space="preserve">CC 1116440364 </v>
      </c>
      <c r="G120" s="120">
        <f>Formato!G124</f>
        <v>4360002658</v>
      </c>
      <c r="H120" s="121">
        <f>Formato!H124</f>
        <v>45461</v>
      </c>
      <c r="I120" s="121">
        <f>Formato!I124</f>
        <v>45438</v>
      </c>
      <c r="J120" s="120">
        <f>Formato!J124</f>
        <v>12384213</v>
      </c>
      <c r="K120" s="120">
        <f>Formato!K124</f>
        <v>12384213</v>
      </c>
      <c r="L120" s="120">
        <f>Formato!L124</f>
        <v>1290300</v>
      </c>
      <c r="M120" s="120" t="str">
        <f>Formato!M124</f>
        <v>Se glosa El item  con código 29117, descripcion Terapia respiratoria: higiene bronquial (espirómetro incentivo, percusión, drenaje y ejercicios respiratorios), sesión correspondiente a Facturacion en función a 1.04, por la cantidad: 4, por el valor de 127.200 debido a: No se considera pertinente la realización diaria de   terapia respiratoria teniendo en cuenta que el paciente no presentaba desaturación, signos de dificultad respiratoria dados por taquipnea o tirajes. ||Se glosa El item  con código 35102, descripcion Valoración por Psicólogo correspondiente a Facturacion en función a 1.04, por la cantidad: 1, por el valor de 33.800 debido a: no pertinente no soportada no relacionada con lesiones en accidente de transito||Se glosa El item  con código 37701, descripcion Consulta social, sesión correspondiente a Facturacion en función a 1.04, por la cantidad: 1, por el valor de 25.600 debido a: no pertinente no soportada no relacionada con lesiones en accidente de transito||Se glosa El item  con código 38825, descripcion Sala especial correspondiente a Pertinencia en función a 6.01, por el tiempo correspondiente a 1 dias por el valor de 1.103.700 debido a: no pertinente paciente estable sin soportes se reconoce diferencia con básica||</v>
      </c>
      <c r="N120" s="120" t="e">
        <f>Formato!#REF!</f>
        <v>#REF!</v>
      </c>
      <c r="O120" s="56" t="e">
        <f>VLOOKUP($N120,Hoja1!$C$2:$D$20,2,0)</f>
        <v>#REF!</v>
      </c>
      <c r="P120" s="56" t="e">
        <f>Formato!#REF!</f>
        <v>#REF!</v>
      </c>
      <c r="Q120" s="56" t="e">
        <f>Formato!#REF!</f>
        <v>#REF!</v>
      </c>
      <c r="R120" s="57">
        <f>Formato!N124</f>
        <v>45478</v>
      </c>
      <c r="S120" s="58">
        <f>Formato!O124</f>
        <v>10761096</v>
      </c>
      <c r="T120" s="56">
        <f>Formato!P124</f>
        <v>221878</v>
      </c>
      <c r="U120" s="56">
        <f>Formato!Q124</f>
        <v>110939</v>
      </c>
      <c r="V120" s="56">
        <f>Formato!R124</f>
        <v>800585666</v>
      </c>
      <c r="W120" s="58">
        <f>Formato!S124</f>
        <v>1290300</v>
      </c>
      <c r="X120" s="58">
        <f>Formato!T124</f>
        <v>0</v>
      </c>
      <c r="Y120" s="58">
        <f>Formato!U124</f>
        <v>0</v>
      </c>
      <c r="Z120" s="58">
        <f>Formato!V124</f>
        <v>0</v>
      </c>
      <c r="AA120" s="58">
        <f>Formato!W124</f>
        <v>0</v>
      </c>
      <c r="AB120" s="59">
        <f t="shared" si="1"/>
        <v>1290300</v>
      </c>
    </row>
    <row r="121" spans="1:28" x14ac:dyDescent="0.2">
      <c r="A121" s="120">
        <f>Formato!A125</f>
        <v>120</v>
      </c>
      <c r="B121" s="120">
        <f>Formato!B125</f>
        <v>15689</v>
      </c>
      <c r="C121" s="120" t="str">
        <f>Formato!C125</f>
        <v>ISV15689</v>
      </c>
      <c r="D121" s="120">
        <f>Formato!D125</f>
        <v>35395</v>
      </c>
      <c r="E121" s="120" t="str">
        <f>Formato!E125</f>
        <v>JOJOA LIZCANO SEBASTIAN</v>
      </c>
      <c r="F121" s="120" t="str">
        <f>Formato!F125</f>
        <v xml:space="preserve">CC 1005785398 </v>
      </c>
      <c r="G121" s="120">
        <f>Formato!G125</f>
        <v>4200027919</v>
      </c>
      <c r="H121" s="121">
        <f>Formato!H125</f>
        <v>45433</v>
      </c>
      <c r="I121" s="121">
        <f>Formato!I125</f>
        <v>45420</v>
      </c>
      <c r="J121" s="120">
        <f>Formato!J125</f>
        <v>12384213</v>
      </c>
      <c r="K121" s="120">
        <f>Formato!K125</f>
        <v>12384213</v>
      </c>
      <c r="L121" s="120">
        <f>Formato!L125</f>
        <v>1003800</v>
      </c>
      <c r="M121" s="120" t="str">
        <f>Formato!M125</f>
        <v>Se glosa El item  con código 13170, descripcion Osteosíntesis en clavícula correspondiente a Pertinencia en función a 6.23, por la cantidad: 1, por el valor de 655.600 debido a: esta mal liquidado el procedimiento es misma region de la reduccion de fractura distal de clavicula solo hacen ampliacion de la via de ingreso por tanto n o hay lugar a cobro de materiales ni derechos de sala del grupo menor en este caso la osteosintesis, solo se reconocen los honorarios al 50||Se glosa El item  con código 13830, descripcion Sutura de fascia yo músculo yo tendón correspondiente a Facturacion en función a 1.23, por la cantidad: 1, por el valor de 348.200 debido a: mal liquidado es en la misma region que el principal por la misma especialidad, colgajo de piel regional, por lo cual no hay lugar a cobro de materiales ni derechos de sala, solo se reconocen para la sutura los honorarios||</v>
      </c>
      <c r="N121" s="120" t="e">
        <f>Formato!#REF!</f>
        <v>#REF!</v>
      </c>
      <c r="O121" s="56" t="e">
        <f>VLOOKUP($N121,Hoja1!$C$2:$D$20,2,0)</f>
        <v>#REF!</v>
      </c>
      <c r="P121" s="56" t="e">
        <f>Formato!#REF!</f>
        <v>#REF!</v>
      </c>
      <c r="Q121" s="56" t="e">
        <f>Formato!#REF!</f>
        <v>#REF!</v>
      </c>
      <c r="R121" s="57">
        <f>Formato!N125</f>
        <v>45449</v>
      </c>
      <c r="S121" s="58">
        <f>Formato!O125</f>
        <v>11039001</v>
      </c>
      <c r="T121" s="56">
        <f>Formato!P125</f>
        <v>227608</v>
      </c>
      <c r="U121" s="56">
        <f>Formato!Q125</f>
        <v>113804</v>
      </c>
      <c r="V121" s="56">
        <f>Formato!R125</f>
        <v>800581181</v>
      </c>
      <c r="W121" s="58">
        <f>Formato!S125</f>
        <v>1003800</v>
      </c>
      <c r="X121" s="58">
        <f>Formato!T125</f>
        <v>0</v>
      </c>
      <c r="Y121" s="58">
        <f>Formato!U125</f>
        <v>0</v>
      </c>
      <c r="Z121" s="58">
        <f>Formato!V125</f>
        <v>0</v>
      </c>
      <c r="AA121" s="58">
        <f>Formato!W125</f>
        <v>0</v>
      </c>
      <c r="AB121" s="59">
        <f t="shared" si="1"/>
        <v>1003800</v>
      </c>
    </row>
    <row r="122" spans="1:28" x14ac:dyDescent="0.2">
      <c r="A122" s="120">
        <f>Formato!A126</f>
        <v>121</v>
      </c>
      <c r="B122" s="120">
        <f>Formato!B126</f>
        <v>27933</v>
      </c>
      <c r="C122" s="120" t="str">
        <f>Formato!C126</f>
        <v>ISV27933</v>
      </c>
      <c r="D122" s="120">
        <f>Formato!D126</f>
        <v>35606</v>
      </c>
      <c r="E122" s="120" t="str">
        <f>Formato!E126</f>
        <v>NN  NN</v>
      </c>
      <c r="F122" s="120" t="str">
        <f>Formato!F126</f>
        <v xml:space="preserve">AS 76001D0276 </v>
      </c>
      <c r="G122" s="120">
        <f>Formato!G126</f>
        <v>4200030200</v>
      </c>
      <c r="H122" s="121">
        <f>Formato!H126</f>
        <v>45524</v>
      </c>
      <c r="I122" s="121">
        <f>Formato!I126</f>
        <v>45502</v>
      </c>
      <c r="J122" s="120">
        <f>Formato!J126</f>
        <v>17000464</v>
      </c>
      <c r="K122" s="120">
        <f>Formato!K126</f>
        <v>17000464</v>
      </c>
      <c r="L122" s="120">
        <f>Formato!L126</f>
        <v>17000464</v>
      </c>
      <c r="M122" s="120" t="str">
        <f>Formato!M126</f>
        <v>Se glosa El item  con código 13500, descripcion Drenaje, curetaje, secuestrectomía, de tibia o peroné correspondiente a Pertinencia en función a 6.23, por la cantidad: 1, por el valor de 1.471.600 debido a: NO DESCRITO EN NOTA QUIRURGICA NO SOPORTADO||Se glosa El item  con código 2201020453, descripcion MULTA TALLA M correspondiente a Tarifas en función a 2.06, por la cantidad: 1, por el valor de 235.000 debido a: se glosa mayor valor cobrado en muletas, se reconoce de acuerdo al precio promedio de mercado por valor de  65.000, se glosa la diferencia||Se glosa El item  con código 29112, descripcion Terapia física, sesión correspondiente a Pertinencia en función a 6.04, por la cantidad: 3, por el valor de 95.400 debido a: No se considera pertinente la realización diaria de terapia físicas  toda vez que no cumplen con el objetivo principal de rehabilitación, al generar sobrecargas musculares  en paciente que sufre accidente de transito ||Se glosa El item  con código 29117, descripcion Terapia respiratoria: higiene bronquial (espirómetro incentivo, percusión, drenaje y ejercicios respiratorios), sesión correspondiente a Pertinencia en función a 6.04, por la cantidad: 7, por el valor de 222.600 debido a: No se considera pertinente la realización diaria de   terapia respiratoria teniendo en cuenta que el paciente no presentaba desaturación, signos de dificultad respiratoria dados por taquipnea o tirajes. ||Se glosa la factura con el rubro Pertinencia en función a 6.01, por el tiempo correspondiente a 4 dias por el valor de 2.594.400 debido a: NO PERTINENTE PACIENTE CONCIENTE SIN DEFICIT NEUROLOGICO TAC CEREBRAL NORMAL CON TRATAMIENTO QUIRURGICO SIN COMPLICACIONES SIN SOPORTES HEMODINAMICO NI RESPIRATORIO SIN ALTERACION HEMODINAMICA SE HOLOMOLOGA||</v>
      </c>
      <c r="N122" s="120" t="e">
        <f>Formato!#REF!</f>
        <v>#REF!</v>
      </c>
      <c r="O122" s="56" t="e">
        <f>VLOOKUP($N122,Hoja1!$C$2:$D$20,2,0)</f>
        <v>#REF!</v>
      </c>
      <c r="P122" s="56" t="e">
        <f>Formato!#REF!</f>
        <v>#REF!</v>
      </c>
      <c r="Q122" s="56" t="e">
        <f>Formato!#REF!</f>
        <v>#REF!</v>
      </c>
      <c r="R122" s="57">
        <f>Formato!N126</f>
        <v>45540</v>
      </c>
      <c r="S122" s="58">
        <f>Formato!O126</f>
        <v>12010020</v>
      </c>
      <c r="T122" s="56">
        <f>Formato!P126</f>
        <v>247629</v>
      </c>
      <c r="U122" s="56">
        <f>Formato!Q126</f>
        <v>123815</v>
      </c>
      <c r="V122" s="56">
        <f>Formato!R126</f>
        <v>800596111</v>
      </c>
      <c r="W122" s="58">
        <f>Formato!S126</f>
        <v>4619000</v>
      </c>
      <c r="X122" s="58">
        <f>Formato!T126</f>
        <v>0</v>
      </c>
      <c r="Y122" s="58">
        <f>Formato!U126</f>
        <v>0</v>
      </c>
      <c r="Z122" s="58">
        <f>Formato!V126</f>
        <v>0</v>
      </c>
      <c r="AA122" s="58">
        <f>Formato!W126</f>
        <v>0</v>
      </c>
      <c r="AB122" s="59">
        <f t="shared" si="1"/>
        <v>4619000</v>
      </c>
    </row>
    <row r="123" spans="1:28" x14ac:dyDescent="0.2">
      <c r="A123" s="120">
        <f>Formato!A127</f>
        <v>122</v>
      </c>
      <c r="B123" s="120">
        <f>Formato!B127</f>
        <v>6941</v>
      </c>
      <c r="C123" s="120" t="str">
        <f>Formato!C127</f>
        <v>ISV6941</v>
      </c>
      <c r="D123" s="120">
        <f>Formato!D127</f>
        <v>30431</v>
      </c>
      <c r="E123" s="120" t="str">
        <f>Formato!E127</f>
        <v>FRANCO MONTES RICARDO ALEXANDER</v>
      </c>
      <c r="F123" s="120" t="str">
        <f>Formato!F127</f>
        <v xml:space="preserve">CC 94506129 </v>
      </c>
      <c r="G123" s="120">
        <f>Formato!G127</f>
        <v>6600004497</v>
      </c>
      <c r="H123" s="121">
        <f>Formato!H127</f>
        <v>45356</v>
      </c>
      <c r="I123" s="121">
        <f>Formato!I127</f>
        <v>45338</v>
      </c>
      <c r="J123" s="120">
        <f>Formato!J127</f>
        <v>33024569</v>
      </c>
      <c r="K123" s="120">
        <f>Formato!K127</f>
        <v>33024569</v>
      </c>
      <c r="L123" s="120">
        <f>Formato!L127</f>
        <v>15432582</v>
      </c>
      <c r="M123" s="120" t="str">
        <f>Formato!M127</f>
        <v>Se glosa El item  con código 0301022572, descripcion Tornillo shanz ac 6.0 autoperforante 20040 correspondiente a Tarifas en función a 2.10, por la cantidad: 4, por el valor de 1.024.000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149.000   se glosa la diferencia||Se glosa El item  con código 0301022731, descripcion BARRA FRIBRA DE CARBONO14X400 correspondiente a Tarifas en función a 2.10, por la cantidad: 1, por el valor de 465.546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189.000   se glosa la diferencia||Se glosa El item  con código 0301320003, descripcion TORNILLO CORTICAL 3.5 X 14 MM correspondiente a Tarifas en función a 2.10, por la cantidad: 5, por el valor de 632.480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88.480  se glosa la diferencia||Se glosa El item  con código 0301320004, descripcion TORNILLO CORTICAL 3.5 X 16 MM correspondiente a Tarifas en función a 2.10, por la cantidad: 4, por el valor de 632.480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88.480 se glosa la diferencia||Se glosa El item  con código 0301320038, descripcion TORNILLO CORTICAL AUTOTARRAJANTE 3.5 X 18 MM correspondiente a Tarifas en función a 2.10, por la cantidad: 4, por el valor de 632.480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88.480 se glosa la diferencia||Se glosa El item  con código 0301320075, descripcion PLACA BLOQUEADA INNOBLOX DE 3.5 X 8 H correspondiente a Tarifas en función a 2.10, por la cantidad: 1, por el valor de 1.406.198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1.598.625 se glosa la diferencia||Se glosa El item  con código 0301320193, descripcion PLACA BLOQUEADA INNOBLOX DE 3.5 X 12 H correspondiente a Tarifas en función a 2.10, por la cantidad: 1, por el valor de 1.406.198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1.598.625 se glosa la diferencia||Se glosa El item  con código 13200, descripcion Drenaje, curetaje, secuestrectomía, de cúbito o radio correspondiente a Pertinencia en función a 6.23, por la cantidad: 1, por el valor de 2.191.800 debido a: Lo descrito en la nota quirúrgica no soporta la realización de drenaje, curetaje y secuestrectomía toda vez que no se menciona osteomielitis presencia de fragmentos óseos necróticos que requirieran alguna extracción, la preparación ósea y la limpieza de los fragmentos hacen parte integral de los procedimientos de osteosíntesis y reducción abierta de fracturas.||Se glosa El item  con código 13400, descripcion Drenaje, curetaje, secuestrectomía, de fémur correspondiente a Facturacion en función a 1.23, por la cantidad: 1, por el valor de 1.231.900 debido a: Lo descrito en la nota quirúrgica no soporta la realización de drenaje, curetaje y secuestrectomía toda vez que no se menciona osteomielitis presencia de fragmentos óseos necróticos que requirieran alguna extracción, la preparación ósea y la limpieza de los fragmentos hacen parte integral de los procedimientos quirugicos mayores como reducción abierta de fracturas.||Se glosa El item  con código 14332, descripcion Ligamentorrafia o reinserción ligamentos (una a dos) correspondiente a Pertinencia en función a 6.23, por la cantidad: 1, por el valor de 3.005.600 debido a:  La imagen radiológica no  describen signos de lesión ligamentaria, Las superficies y relación articular estan conservadas ademas   al alinear las estructuras óseas los tejidos blandos se recuperan.||Se glosa El item  con código 19509, descripcion Hemoclasificación (grupo sanguíneo y factor RH) correspondiente a Facturacion en función a 1.08, por la cantidad: 1, por el valor de 43.800 debido a: su valor está incluido en la tarifa de procesamiento||Se glosa El item  con código 19511, descripcion Hemoclasificación, prueba sérica correspondiente a Facturacion en función a 1.08, por la cantidad: 1, por el valor de 48.500 debido a: su valor está incluido en la tarifa de procesamiento||Se glosa El item  con código 21706, descripcion Senos paranasales o rinofaringe (incluye cortes axiales y coronales) correspondiente a Pertinencia en función a 6.08, por la cantidad: 1, por el valor de 758.200 debido a: No se considera pertinente la realización de tomografía facial o de senos paranasales en un paciente sin deformidad ósea, alteraciones respiratorias, sangrados ni sospecha de fractura o anormalidades en el examen físico  unicamente col lesion de labio||Se glosa El item  con código 21715, descripcion Abdomen total correspondiente a Pertinencia en función a 6.08, por la cantidad: 1, por el valor de 946.500 debido a: una vez revisada historia clínica y de acuerdo con valoración médica de ingreso en urgencias se glosa tac de abdomen ; dado que no se evidencia justificación por parte del medico tratante para su solicitud ,ya que no hay antecedente de trauma abdominal, al examen fisico no  describen abdomen en tabla , sin signos de irritación  abdominal  o  algun indicio  de alteración de alguna víscera intraabdominal||Se glosa El item  con código 37401, descripcion Curación simple con inmovilización correspondiente a Facturacion en función a 1.08, por la cantidad: 2, por el valor de 58.600 debido a: su valor está incluido en la tarifa de procesamiento||Se glosa El item  con código 38525, descripcion Sala especial correspondiente a Pertinencia en función a 6.01, por el tiempo correspondiente a 1 dias por el valor de 948.300 debido a: paciente sin criterios de manejo en uci, paciente estable hemodinamicamente, sin ningun tipo de soporte, se reconoce unidad de cuidado intermedio se glosa la diferencia||</v>
      </c>
      <c r="N123" s="120" t="e">
        <f>Formato!#REF!</f>
        <v>#REF!</v>
      </c>
      <c r="O123" s="56" t="e">
        <f>VLOOKUP($N123,Hoja1!$C$2:$D$20,2,0)</f>
        <v>#REF!</v>
      </c>
      <c r="P123" s="56" t="e">
        <f>Formato!#REF!</f>
        <v>#REF!</v>
      </c>
      <c r="Q123" s="56" t="e">
        <f>Formato!#REF!</f>
        <v>#REF!</v>
      </c>
      <c r="R123" s="57">
        <f>Formato!N127</f>
        <v>45373</v>
      </c>
      <c r="S123" s="58">
        <f>Formato!O127</f>
        <v>17064227</v>
      </c>
      <c r="T123" s="56">
        <f>Formato!P127</f>
        <v>351840</v>
      </c>
      <c r="U123" s="56">
        <f>Formato!Q127</f>
        <v>175920</v>
      </c>
      <c r="V123" s="56">
        <f>Formato!R127</f>
        <v>800570112</v>
      </c>
      <c r="W123" s="58">
        <f>Formato!S127</f>
        <v>15432582</v>
      </c>
      <c r="X123" s="58">
        <f>Formato!T127</f>
        <v>0</v>
      </c>
      <c r="Y123" s="58">
        <f>Formato!U127</f>
        <v>0</v>
      </c>
      <c r="Z123" s="58">
        <f>Formato!V127</f>
        <v>0</v>
      </c>
      <c r="AA123" s="58">
        <f>Formato!W127</f>
        <v>0</v>
      </c>
      <c r="AB123" s="59">
        <f t="shared" si="1"/>
        <v>15432582</v>
      </c>
    </row>
    <row r="124" spans="1:28" x14ac:dyDescent="0.2">
      <c r="A124" s="120">
        <f>Formato!A128</f>
        <v>123</v>
      </c>
      <c r="B124" s="120">
        <f>Formato!B128</f>
        <v>23540</v>
      </c>
      <c r="C124" s="120" t="str">
        <f>Formato!C128</f>
        <v>ISV23540</v>
      </c>
      <c r="D124" s="120">
        <f>Formato!D128</f>
        <v>32658</v>
      </c>
      <c r="E124" s="120" t="str">
        <f>Formato!E128</f>
        <v>PINZON CARDONA HECTOR</v>
      </c>
      <c r="F124" s="120" t="str">
        <f>Formato!F128</f>
        <v xml:space="preserve">CC 7537332 </v>
      </c>
      <c r="G124" s="120">
        <f>Formato!G128</f>
        <v>3000011332</v>
      </c>
      <c r="H124" s="121">
        <f>Formato!H128</f>
        <v>45484</v>
      </c>
      <c r="I124" s="121">
        <f>Formato!I128</f>
        <v>45481</v>
      </c>
      <c r="J124" s="120">
        <f>Formato!J128</f>
        <v>70134</v>
      </c>
      <c r="K124" s="120">
        <f>Formato!K128</f>
        <v>70134</v>
      </c>
      <c r="L124" s="120">
        <f>Formato!L128</f>
        <v>70134</v>
      </c>
      <c r="M124" s="120" t="str">
        <f>Formato!M128</f>
        <v>Se glosa  en función a 2.07, por la cantidad: 14, por el valor de 10.080 debido a: Los valores que vienen relacionados yo justificados en los soportes de la factura de metocarbamol 750 mg, presentan diferencias significativas respecto de los valores de distribución, venta yo comercialización para medicamentos yo materiales de las compañías que producen con estándares de calidad superior. En atención a lo anterior, el valor de reconocimiento metocarbamol 750 mg, es de 350.||</v>
      </c>
      <c r="N124" s="120" t="e">
        <f>Formato!#REF!</f>
        <v>#REF!</v>
      </c>
      <c r="O124" s="56" t="e">
        <f>VLOOKUP($N124,Hoja1!$C$2:$D$20,2,0)</f>
        <v>#REF!</v>
      </c>
      <c r="P124" s="56" t="e">
        <f>Formato!#REF!</f>
        <v>#REF!</v>
      </c>
      <c r="Q124" s="56" t="e">
        <f>Formato!#REF!</f>
        <v>#REF!</v>
      </c>
      <c r="R124" s="57">
        <f>Formato!N128</f>
        <v>45499</v>
      </c>
      <c r="S124" s="58">
        <f>Formato!O128</f>
        <v>58252</v>
      </c>
      <c r="T124" s="56">
        <f>Formato!P128</f>
        <v>1201</v>
      </c>
      <c r="U124" s="56">
        <f>Formato!Q128</f>
        <v>601</v>
      </c>
      <c r="V124" s="56">
        <f>Formato!R128</f>
        <v>800589581</v>
      </c>
      <c r="W124" s="58">
        <f>Formato!S128</f>
        <v>10080</v>
      </c>
      <c r="X124" s="58">
        <f>Formato!T128</f>
        <v>0</v>
      </c>
      <c r="Y124" s="58">
        <f>Formato!U128</f>
        <v>0</v>
      </c>
      <c r="Z124" s="58">
        <f>Formato!V128</f>
        <v>0</v>
      </c>
      <c r="AA124" s="58">
        <f>Formato!W128</f>
        <v>0</v>
      </c>
      <c r="AB124" s="59">
        <f t="shared" si="1"/>
        <v>10080</v>
      </c>
    </row>
    <row r="125" spans="1:28" x14ac:dyDescent="0.2">
      <c r="A125" s="120">
        <f>Formato!A129</f>
        <v>124</v>
      </c>
      <c r="B125" s="120">
        <f>Formato!B129</f>
        <v>18870</v>
      </c>
      <c r="C125" s="120" t="str">
        <f>Formato!C129</f>
        <v>ISV18870</v>
      </c>
      <c r="D125" s="120">
        <f>Formato!D129</f>
        <v>35469</v>
      </c>
      <c r="E125" s="120" t="str">
        <f>Formato!E129</f>
        <v>ZARAZA LIZARAZO JHON FREDY</v>
      </c>
      <c r="F125" s="120" t="str">
        <f>Formato!F129</f>
        <v xml:space="preserve">CC 71653098 </v>
      </c>
      <c r="G125" s="120">
        <f>Formato!G129</f>
        <v>4200028536</v>
      </c>
      <c r="H125" s="121">
        <f>Formato!H129</f>
        <v>45456</v>
      </c>
      <c r="I125" s="121">
        <f>Formato!I129</f>
        <v>45441</v>
      </c>
      <c r="J125" s="120">
        <f>Formato!J129</f>
        <v>12384213</v>
      </c>
      <c r="K125" s="120">
        <f>Formato!K129</f>
        <v>12384213</v>
      </c>
      <c r="L125" s="120">
        <f>Formato!L129</f>
        <v>2519226</v>
      </c>
      <c r="M125" s="120" t="str">
        <f>Formato!M129</f>
        <v>Se glosa El item  con código 13140, descripcion Injerto óseo en clávicula correspondiente a Facturacion en función a 1.05, por la cantidad: 1, por el valor de 689.300 debido a: misma región anatómica se glosan derechos de sala y materiales solo lugar a cobro los del principal||Se glosa El item  con código 13170, descripcion Osteosíntesis en clavícula correspondiente a Facturacion en función a 1.05, por la cantidad: 1, por el valor de 655.300 debido a: no facturables derechos de sala ni materiales de los procedimientos diferentes a los del principal teniendo e cuenta que es la misma región anatómica||Se glosa El item  con código 301320008, descripcion TORNILLO CORTICAL AUTORRAJANTE EN TITANIO 3.5 X 16 MM correspondiente a Tarifas en función a 2.06, por la cantidad: 6, por el valor de 295.920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para TORNILLO 1.479.600||Se glosa El item  con código 301320134, descripcion PLACA INNOBLOX DE CLAVICULA EN S TITANIO DER X 8 H correspondiente a Tarifas en función a 2.10, por la cantidad: 1, por el valor de 878.706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para PLACA ES DE 2.985.444||</v>
      </c>
      <c r="N125" s="120" t="e">
        <f>Formato!#REF!</f>
        <v>#REF!</v>
      </c>
      <c r="O125" s="56" t="e">
        <f>VLOOKUP($N125,Hoja1!$C$2:$D$20,2,0)</f>
        <v>#REF!</v>
      </c>
      <c r="P125" s="56" t="e">
        <f>Formato!#REF!</f>
        <v>#REF!</v>
      </c>
      <c r="Q125" s="56" t="e">
        <f>Formato!#REF!</f>
        <v>#REF!</v>
      </c>
      <c r="R125" s="57">
        <f>Formato!N129</f>
        <v>45470</v>
      </c>
      <c r="S125" s="58">
        <f>Formato!O129</f>
        <v>9569037</v>
      </c>
      <c r="T125" s="56">
        <f>Formato!P129</f>
        <v>197300</v>
      </c>
      <c r="U125" s="56">
        <f>Formato!Q129</f>
        <v>98650</v>
      </c>
      <c r="V125" s="56">
        <f>Formato!R129</f>
        <v>800584665</v>
      </c>
      <c r="W125" s="58">
        <f>Formato!S129</f>
        <v>2519226</v>
      </c>
      <c r="X125" s="58">
        <f>Formato!T129</f>
        <v>0</v>
      </c>
      <c r="Y125" s="58">
        <f>Formato!U129</f>
        <v>0</v>
      </c>
      <c r="Z125" s="58">
        <f>Formato!V129</f>
        <v>0</v>
      </c>
      <c r="AA125" s="58">
        <f>Formato!W129</f>
        <v>0</v>
      </c>
      <c r="AB125" s="59">
        <f t="shared" si="1"/>
        <v>2519226</v>
      </c>
    </row>
    <row r="126" spans="1:28" x14ac:dyDescent="0.2">
      <c r="A126" s="120">
        <f>Formato!A130</f>
        <v>125</v>
      </c>
      <c r="B126" s="120">
        <f>Formato!B130</f>
        <v>22060</v>
      </c>
      <c r="C126" s="120" t="str">
        <f>Formato!C130</f>
        <v>ISV22060</v>
      </c>
      <c r="D126" s="120">
        <f>Formato!D130</f>
        <v>35524</v>
      </c>
      <c r="E126" s="120" t="str">
        <f>Formato!E130</f>
        <v>ACEVEDO NAVARRO ADALBERTO DE JESUS</v>
      </c>
      <c r="F126" s="120" t="str">
        <f>Formato!F130</f>
        <v xml:space="preserve">CC 94402843 </v>
      </c>
      <c r="G126" s="120">
        <f>Formato!G130</f>
        <v>4200026311</v>
      </c>
      <c r="H126" s="121">
        <f>Formato!H130</f>
        <v>45477</v>
      </c>
      <c r="I126" s="121">
        <f>Formato!I130</f>
        <v>45463</v>
      </c>
      <c r="J126" s="120">
        <f>Formato!J130</f>
        <v>12384213</v>
      </c>
      <c r="K126" s="120">
        <f>Formato!K130</f>
        <v>12384213</v>
      </c>
      <c r="L126" s="120">
        <f>Formato!L130</f>
        <v>12384213</v>
      </c>
      <c r="M126" s="120" t="str">
        <f>Formato!M130</f>
        <v>Se glosa El item  con código 13262, descripcion Reducción abierta de luxación radiocubital distal correspondiente a Facturacion en función a 1.05, por la cantidad: 1, por el valor de 1.288.300 debido a: no pertinente paciente con tac que evidencia relaciones articulares conservadas y se reconoció la ligamentorrafia que supone estabilización de la articulación||Se glosa El item  con código 13271, descripcion Osteosíntesis en cúbito o radio correspondiente a Facturacion en función a 1.05, por la cantidad: 1, por el valor de 742.700 debido a: derechos da sala de segundo procedimiento misma via que el principal facturado que es el injerto oseo no ligar a cobro de derechos de sala ni materiales||</v>
      </c>
      <c r="N126" s="120" t="e">
        <f>Formato!#REF!</f>
        <v>#REF!</v>
      </c>
      <c r="O126" s="56" t="e">
        <f>VLOOKUP($N126,Hoja1!$C$2:$D$20,2,0)</f>
        <v>#REF!</v>
      </c>
      <c r="P126" s="56" t="e">
        <f>Formato!#REF!</f>
        <v>#REF!</v>
      </c>
      <c r="Q126" s="56" t="e">
        <f>Formato!#REF!</f>
        <v>#REF!</v>
      </c>
      <c r="R126" s="57">
        <f>Formato!N130</f>
        <v>45492</v>
      </c>
      <c r="S126" s="58">
        <f>Formato!O130</f>
        <v>10042617</v>
      </c>
      <c r="T126" s="56">
        <f>Formato!P130</f>
        <v>207064</v>
      </c>
      <c r="U126" s="56">
        <f>Formato!Q130</f>
        <v>103532</v>
      </c>
      <c r="V126" s="56">
        <f>Formato!R130</f>
        <v>800588469</v>
      </c>
      <c r="W126" s="58">
        <f>Formato!S130</f>
        <v>2031000</v>
      </c>
      <c r="X126" s="58">
        <f>Formato!T130</f>
        <v>0</v>
      </c>
      <c r="Y126" s="58">
        <f>Formato!U130</f>
        <v>0</v>
      </c>
      <c r="Z126" s="58">
        <f>Formato!V130</f>
        <v>0</v>
      </c>
      <c r="AA126" s="58">
        <f>Formato!W130</f>
        <v>0</v>
      </c>
      <c r="AB126" s="59">
        <f t="shared" si="1"/>
        <v>2031000</v>
      </c>
    </row>
    <row r="127" spans="1:28" x14ac:dyDescent="0.2">
      <c r="A127" s="120">
        <f>Formato!A131</f>
        <v>126</v>
      </c>
      <c r="B127" s="120">
        <f>Formato!B131</f>
        <v>19089</v>
      </c>
      <c r="C127" s="120" t="str">
        <f>Formato!C131</f>
        <v>ISV19089</v>
      </c>
      <c r="D127" s="120">
        <f>Formato!D131</f>
        <v>35453</v>
      </c>
      <c r="E127" s="120" t="str">
        <f>Formato!E131</f>
        <v>ARENAS ANGEL JHOINER</v>
      </c>
      <c r="F127" s="120" t="str">
        <f>Formato!F131</f>
        <v xml:space="preserve">CC 1006054795 </v>
      </c>
      <c r="G127" s="120">
        <f>Formato!G131</f>
        <v>4200016450</v>
      </c>
      <c r="H127" s="121">
        <f>Formato!H131</f>
        <v>45456</v>
      </c>
      <c r="I127" s="121">
        <f>Formato!I131</f>
        <v>45444</v>
      </c>
      <c r="J127" s="120">
        <f>Formato!J131</f>
        <v>11156132</v>
      </c>
      <c r="K127" s="120">
        <f>Formato!K131</f>
        <v>11156132</v>
      </c>
      <c r="L127" s="120">
        <f>Formato!L131</f>
        <v>400200</v>
      </c>
      <c r="M127" s="120" t="str">
        <f>Formato!M131</f>
        <v>Se glosa El item  con código 13830, descripcion Sutura de fascia yo músculo yo tendón correspondiente a Facturacion en función a 1.23, por la cantidad: 1, por el valor de 400.200 debido a: ARTÍCULO 68: Las suturas simples en partes blandas concomitantes con lesiones mayores, se consideran parte integrante del tratamiento quirúrgico de la lesión ||</v>
      </c>
      <c r="N127" s="120" t="e">
        <f>Formato!#REF!</f>
        <v>#REF!</v>
      </c>
      <c r="O127" s="56" t="e">
        <f>VLOOKUP($N127,Hoja1!$C$2:$D$20,2,0)</f>
        <v>#REF!</v>
      </c>
      <c r="P127" s="56" t="e">
        <f>Formato!#REF!</f>
        <v>#REF!</v>
      </c>
      <c r="Q127" s="56" t="e">
        <f>Formato!#REF!</f>
        <v>#REF!</v>
      </c>
      <c r="R127" s="57">
        <f>Formato!N131</f>
        <v>45470</v>
      </c>
      <c r="S127" s="58">
        <f>Formato!O131</f>
        <v>10433254</v>
      </c>
      <c r="T127" s="56">
        <f>Formato!P131</f>
        <v>215119</v>
      </c>
      <c r="U127" s="56">
        <f>Formato!Q131</f>
        <v>107559</v>
      </c>
      <c r="V127" s="56">
        <f>Formato!R131</f>
        <v>800584665</v>
      </c>
      <c r="W127" s="58">
        <f>Formato!S131</f>
        <v>400200</v>
      </c>
      <c r="X127" s="58">
        <f>Formato!T131</f>
        <v>0</v>
      </c>
      <c r="Y127" s="58">
        <f>Formato!U131</f>
        <v>0</v>
      </c>
      <c r="Z127" s="58">
        <f>Formato!V131</f>
        <v>0</v>
      </c>
      <c r="AA127" s="58">
        <f>Formato!W131</f>
        <v>0</v>
      </c>
      <c r="AB127" s="59">
        <f t="shared" si="1"/>
        <v>400200</v>
      </c>
    </row>
    <row r="128" spans="1:28" x14ac:dyDescent="0.2">
      <c r="A128" s="120">
        <f>Formato!A132</f>
        <v>127</v>
      </c>
      <c r="B128" s="120">
        <f>Formato!B132</f>
        <v>17124</v>
      </c>
      <c r="C128" s="120" t="str">
        <f>Formato!C132</f>
        <v>ISV17124</v>
      </c>
      <c r="D128" s="120">
        <f>Formato!D132</f>
        <v>30177</v>
      </c>
      <c r="E128" s="120" t="str">
        <f>Formato!E132</f>
        <v>HERRERA ALVAREZ CLAUDIA ANDREA</v>
      </c>
      <c r="F128" s="120" t="str">
        <f>Formato!F132</f>
        <v xml:space="preserve">CC 66825205 </v>
      </c>
      <c r="G128" s="120">
        <f>Formato!G132</f>
        <v>6400000998</v>
      </c>
      <c r="H128" s="121">
        <f>Formato!H132</f>
        <v>45442</v>
      </c>
      <c r="I128" s="121">
        <f>Formato!I132</f>
        <v>45429</v>
      </c>
      <c r="J128" s="120">
        <f>Formato!J132</f>
        <v>10246125</v>
      </c>
      <c r="K128" s="120">
        <f>Formato!K132</f>
        <v>10246125</v>
      </c>
      <c r="L128" s="120">
        <f>Formato!L132</f>
        <v>1889900</v>
      </c>
      <c r="M128" s="120" t="str">
        <f>Formato!M132</f>
        <v>Se glosa El item  con código 14144, descripcion Injerto óseo en falanges (una a dos) correspondiente a Facturacion en función a 1.03, por la cantidad: 1, por el valor de 199.600 debido a: honorarios quirúrgicos al 50, mismo tiempo quirurgico mismo especialista misma via misma región anatómica se glosa diferencia||Se glosa El item  con código 14175, descripcion Reducción abierta luxación interfalángica (una a dos) correspondiente a Facturacion en función a 1.03, por la cantidad: 1, por el valor de 299.400 debido a: honorarios quirúrgicos al 50, mismo tiempo quirurgico mismo especialista misma via misma región anatómica se glosa diferencia||Se glosa El item  con código 14212, descripcion Tenorrafia extensores dedos (cada uno) correspondiente a Facturacion en función a 1.05, por la cantidad: 1, por el valor de 742.700 debido a: tenorrafia mismo tiempo quirurgico mismo especialista misma via misma región anatómica no facturables derechos de sala ni materiales se reconocen solo las del principal||Se glosa El item  con código 15183, descripcion Dermoabración área general correspondiente a Soportes en función a 3.41, por la cantidad: 1, por el valor de 648.200 debido a: sin soporte de realización en la descripcion quirurgica adjunta no pertinente no soportado||</v>
      </c>
      <c r="N128" s="120" t="e">
        <f>Formato!#REF!</f>
        <v>#REF!</v>
      </c>
      <c r="O128" s="56" t="e">
        <f>VLOOKUP($N128,Hoja1!$C$2:$D$20,2,0)</f>
        <v>#REF!</v>
      </c>
      <c r="P128" s="56" t="e">
        <f>Formato!#REF!</f>
        <v>#REF!</v>
      </c>
      <c r="Q128" s="56" t="e">
        <f>Formato!#REF!</f>
        <v>#REF!</v>
      </c>
      <c r="R128" s="57">
        <f>Formato!N132</f>
        <v>45460</v>
      </c>
      <c r="S128" s="58">
        <f>Formato!O132</f>
        <v>8105538</v>
      </c>
      <c r="T128" s="56">
        <f>Formato!P132</f>
        <v>167125</v>
      </c>
      <c r="U128" s="56">
        <f>Formato!Q132</f>
        <v>83562</v>
      </c>
      <c r="V128" s="56">
        <f>Formato!R132</f>
        <v>800582437</v>
      </c>
      <c r="W128" s="58">
        <f>Formato!S132</f>
        <v>1889900</v>
      </c>
      <c r="X128" s="58">
        <f>Formato!T132</f>
        <v>0</v>
      </c>
      <c r="Y128" s="58">
        <f>Formato!U132</f>
        <v>0</v>
      </c>
      <c r="Z128" s="58">
        <f>Formato!V132</f>
        <v>0</v>
      </c>
      <c r="AA128" s="58">
        <f>Formato!W132</f>
        <v>0</v>
      </c>
      <c r="AB128" s="59">
        <f t="shared" si="1"/>
        <v>1889900</v>
      </c>
    </row>
    <row r="129" spans="1:28" x14ac:dyDescent="0.2">
      <c r="A129" s="120">
        <f>Formato!A133</f>
        <v>128</v>
      </c>
      <c r="B129" s="120">
        <f>Formato!B133</f>
        <v>17784</v>
      </c>
      <c r="C129" s="120" t="str">
        <f>Formato!C133</f>
        <v>ISV17784</v>
      </c>
      <c r="D129" s="120">
        <f>Formato!D133</f>
        <v>35435</v>
      </c>
      <c r="E129" s="120" t="str">
        <f>Formato!E133</f>
        <v>ZULETA BUENO WINSLEY</v>
      </c>
      <c r="F129" s="120" t="str">
        <f>Formato!F133</f>
        <v xml:space="preserve">CC 94526507 </v>
      </c>
      <c r="G129" s="120">
        <f>Formato!G133</f>
        <v>4200014933</v>
      </c>
      <c r="H129" s="121">
        <f>Formato!H133</f>
        <v>45443</v>
      </c>
      <c r="I129" s="121">
        <f>Formato!I133</f>
        <v>45437</v>
      </c>
      <c r="J129" s="120">
        <f>Formato!J133</f>
        <v>11474549</v>
      </c>
      <c r="K129" s="120">
        <f>Formato!K133</f>
        <v>11474549</v>
      </c>
      <c r="L129" s="120">
        <f>Formato!L133</f>
        <v>2578100</v>
      </c>
      <c r="M129" s="120" t="str">
        <f>Formato!M133</f>
        <v>Se glosa El item  con código 14163, descripcion Reducción abierta fractura falanges mano (una a dos) correspondiente a Facturacion en función a 1.05, por la cantidad: 1, por el valor de 576.600 debido a: mismo tiempo quirurgico misma región anatómica solo se reconocen derechos de cirugía mayor||Se glosa El item  con código 14175, descripcion Reducción abierta luxación interfalángica (una a dos) correspondiente a Facturacion en función a 1.05, por la cantidad: 1, por el valor de 579.600 debido a: mismo tiempo quirurgico misma región anatómica solo se reconocen derechos de cirugía mayor||Se glosa El item  con código 14422, descripcion Neurorrafia de colaterales en un dedo correspondiente a Facturacion en función a 1.05, por la cantidad: 1, por el valor de 312.300 debido a: mismo tiempo quirurgico misma región anatómica solo se reconocen derechos de cirugía mayor||Se glosa El item  con código 15140, descripcion Colgajo de piel regional correspondiente a Facturacion en función a 1.05, por la cantidad: 1, por el valor de 864.500 debido a: mismo tiempo quirurgico misma región anatómica solo se reconocen derechos de cirugía mayor||Se glosa El item  con código 15183, descripcion Dermoabración área general correspondiente a Facturacion en función a 1.05, por la cantidad: 1, por el valor de 215.800 debido a: mismo tiempo quirurgico misma región anatómica solo se reconocen derechos de cirugía mayor||Se glosa El item  con código 39202, descripcion Derechos de sala para curaciones correspondiente a Soportes en función a 3.04, por la cantidad: 1, por el valor de 29.300 debido a: investigación interna con declaracion del paciente informa no usa de sala para curaciones||</v>
      </c>
      <c r="N129" s="120" t="e">
        <f>Formato!#REF!</f>
        <v>#REF!</v>
      </c>
      <c r="O129" s="56" t="e">
        <f>VLOOKUP($N129,Hoja1!$C$2:$D$20,2,0)</f>
        <v>#REF!</v>
      </c>
      <c r="P129" s="56" t="e">
        <f>Formato!#REF!</f>
        <v>#REF!</v>
      </c>
      <c r="Q129" s="56" t="e">
        <f>Formato!#REF!</f>
        <v>#REF!</v>
      </c>
      <c r="R129" s="57">
        <f>Formato!N133</f>
        <v>45461</v>
      </c>
      <c r="S129" s="58">
        <f>Formato!O133</f>
        <v>8629556</v>
      </c>
      <c r="T129" s="56">
        <f>Formato!P133</f>
        <v>177929</v>
      </c>
      <c r="U129" s="56">
        <f>Formato!Q133</f>
        <v>88964</v>
      </c>
      <c r="V129" s="56">
        <f>Formato!R133</f>
        <v>800582782</v>
      </c>
      <c r="W129" s="58">
        <f>Formato!S133</f>
        <v>2578100</v>
      </c>
      <c r="X129" s="58">
        <f>Formato!T133</f>
        <v>0</v>
      </c>
      <c r="Y129" s="58">
        <f>Formato!U133</f>
        <v>0</v>
      </c>
      <c r="Z129" s="58">
        <f>Formato!V133</f>
        <v>0</v>
      </c>
      <c r="AA129" s="58">
        <f>Formato!W133</f>
        <v>0</v>
      </c>
      <c r="AB129" s="59">
        <f t="shared" si="1"/>
        <v>2578100</v>
      </c>
    </row>
    <row r="130" spans="1:28" x14ac:dyDescent="0.2">
      <c r="A130" s="120">
        <f>Formato!A134</f>
        <v>129</v>
      </c>
      <c r="B130" s="120">
        <f>Formato!B134</f>
        <v>22731</v>
      </c>
      <c r="C130" s="120" t="str">
        <f>Formato!C134</f>
        <v>ISV22731</v>
      </c>
      <c r="D130" s="120">
        <f>Formato!D134</f>
        <v>35541</v>
      </c>
      <c r="E130" s="120" t="str">
        <f>Formato!E134</f>
        <v>MONTENEGRO GONZALEZ NEYLER</v>
      </c>
      <c r="F130" s="120" t="str">
        <f>Formato!F134</f>
        <v xml:space="preserve">CC 1105365386 </v>
      </c>
      <c r="G130" s="120">
        <f>Formato!G134</f>
        <v>4200023687</v>
      </c>
      <c r="H130" s="121">
        <f>Formato!H134</f>
        <v>45482</v>
      </c>
      <c r="I130" s="121">
        <f>Formato!I134</f>
        <v>45475</v>
      </c>
      <c r="J130" s="120">
        <f>Formato!J134</f>
        <v>11479213</v>
      </c>
      <c r="K130" s="120">
        <f>Formato!K134</f>
        <v>11479213</v>
      </c>
      <c r="L130" s="120">
        <f>Formato!L134</f>
        <v>11479213</v>
      </c>
      <c r="M130" s="120" t="str">
        <f>Formato!M134</f>
        <v>Se glosa El item  con código 15140, descripcion Colgajo de piel regional correspondiente a Facturacion en función a 1.05, por la cantidad: 1, por el valor de 655.600 debido a: derechos de sala y materiales de segundo procedimiento mismo especialista y tiempo quirurgico misma region anatómica solo son facturables  los del principal||Se glosa El item  con código 3430, descripcion Septorrinoplastia (para función respiratoria, no estética) correspondiente a Facturacion en función a 1.05, por la cantidad: 1, por el valor de 1.136.600 debido a: derechos de sala y materiales de segundo procedimiento mismo especialista y tiempo quirurgico misma region anatómica solo son facturables  los del principal||Se glosa El item  con código 3453, descripcion Dermoplastia para epistaxis correspondiente a Facturacion en función a 1.05, por la cantidad: 1, por el valor de 3.451.800 debido a: no realizado no descrito no pertinente||</v>
      </c>
      <c r="N130" s="120" t="e">
        <f>Formato!#REF!</f>
        <v>#REF!</v>
      </c>
      <c r="O130" s="56" t="e">
        <f>VLOOKUP($N130,Hoja1!$C$2:$D$20,2,0)</f>
        <v>#REF!</v>
      </c>
      <c r="P130" s="56" t="e">
        <f>Formato!#REF!</f>
        <v>#REF!</v>
      </c>
      <c r="Q130" s="56" t="e">
        <f>Formato!#REF!</f>
        <v>#REF!</v>
      </c>
      <c r="R130" s="57">
        <f>Formato!N134</f>
        <v>45499</v>
      </c>
      <c r="S130" s="58">
        <f>Formato!O134</f>
        <v>6048157</v>
      </c>
      <c r="T130" s="56">
        <f>Formato!P134</f>
        <v>124704</v>
      </c>
      <c r="U130" s="56">
        <f>Formato!Q134</f>
        <v>62352</v>
      </c>
      <c r="V130" s="56">
        <f>Formato!R134</f>
        <v>800589333</v>
      </c>
      <c r="W130" s="58">
        <f>Formato!S134</f>
        <v>5244000</v>
      </c>
      <c r="X130" s="58">
        <f>Formato!T134</f>
        <v>0</v>
      </c>
      <c r="Y130" s="58">
        <f>Formato!U134</f>
        <v>0</v>
      </c>
      <c r="Z130" s="58">
        <f>Formato!V134</f>
        <v>0</v>
      </c>
      <c r="AA130" s="58">
        <f>Formato!W134</f>
        <v>0</v>
      </c>
      <c r="AB130" s="59">
        <f t="shared" si="1"/>
        <v>5244000</v>
      </c>
    </row>
    <row r="131" spans="1:28" x14ac:dyDescent="0.2">
      <c r="A131" s="120">
        <f>Formato!A135</f>
        <v>130</v>
      </c>
      <c r="B131" s="120">
        <f>Formato!B135</f>
        <v>21376</v>
      </c>
      <c r="C131" s="120" t="str">
        <f>Formato!C135</f>
        <v>ISV21376</v>
      </c>
      <c r="D131" s="120">
        <f>Formato!D135</f>
        <v>40722</v>
      </c>
      <c r="E131" s="120" t="str">
        <f>Formato!E135</f>
        <v>VIZCAINO ARDILA MIGUEL ANGEL</v>
      </c>
      <c r="F131" s="120" t="str">
        <f>Formato!F135</f>
        <v xml:space="preserve">CC 19297243 </v>
      </c>
      <c r="G131" s="120">
        <f>Formato!G135</f>
        <v>3400005533</v>
      </c>
      <c r="H131" s="121">
        <f>Formato!H135</f>
        <v>45471</v>
      </c>
      <c r="I131" s="121">
        <f>Formato!I135</f>
        <v>45464</v>
      </c>
      <c r="J131" s="120">
        <f>Formato!J135</f>
        <v>6689826</v>
      </c>
      <c r="K131" s="120">
        <f>Formato!K135</f>
        <v>6689826</v>
      </c>
      <c r="L131" s="120">
        <f>Formato!L135</f>
        <v>892900</v>
      </c>
      <c r="M131" s="120" t="str">
        <f>Formato!M135</f>
        <v>Se glosa El item  con código 15160, descripcion Tratamiento quirúrgico quemaduras en área general, hasta 5 (tratamiento total) correspondiente a Facturacion en función a 1.23, por la cantidad: 1, por el valor de 648.200 debido a: Después de revisar la descripción quirúrgica se evidencia que lo realizado corresponde a desbridamiento superficial y no a tratamiento de quemaduras, realizan desbridamiento, retiro de material necrótico y dermoabrasión. Se reconoce la dermoabrasión inicial.||Se glosa El item  con código 39130, descripcion Atención diaria intrahospitalaria, por el especialista tratante, del paciente no quirúrgico u obstétrico correspondiente a Facturacion en función a 1.02, por la cantidad: 2, por el valor de 165.600 debido a: No facturable corresponde a especialidad que genera procedimiento.||Se glosa El item  con código 39140, descripcion Interconsulta médica especializada ambulatoria o intrahospitalaria correspondiente a Facturacion en función a 1.02, por la cantidad: 1, por el valor de 79.100 debido a: No facturable corresponde a especialidad que genera procedimiento.||</v>
      </c>
      <c r="N131" s="120" t="e">
        <f>Formato!#REF!</f>
        <v>#REF!</v>
      </c>
      <c r="O131" s="56" t="e">
        <f>VLOOKUP($N131,Hoja1!$C$2:$D$20,2,0)</f>
        <v>#REF!</v>
      </c>
      <c r="P131" s="56" t="e">
        <f>Formato!#REF!</f>
        <v>#REF!</v>
      </c>
      <c r="Q131" s="56" t="e">
        <f>Formato!#REF!</f>
        <v>#REF!</v>
      </c>
      <c r="R131" s="57">
        <f>Formato!N135</f>
        <v>45490</v>
      </c>
      <c r="S131" s="58">
        <f>Formato!O135</f>
        <v>5623018</v>
      </c>
      <c r="T131" s="56">
        <f>Formato!P135</f>
        <v>115939</v>
      </c>
      <c r="U131" s="56">
        <f>Formato!Q135</f>
        <v>57969</v>
      </c>
      <c r="V131" s="56">
        <f>Formato!R135</f>
        <v>800587444</v>
      </c>
      <c r="W131" s="58">
        <f>Formato!S135</f>
        <v>892900</v>
      </c>
      <c r="X131" s="58">
        <f>Formato!T135</f>
        <v>0</v>
      </c>
      <c r="Y131" s="58">
        <f>Formato!U135</f>
        <v>0</v>
      </c>
      <c r="Z131" s="58">
        <f>Formato!V135</f>
        <v>0</v>
      </c>
      <c r="AA131" s="58">
        <f>Formato!W135</f>
        <v>0</v>
      </c>
      <c r="AB131" s="59">
        <f t="shared" ref="AB131:AB194" si="2">J131-S131-Y131-AA131-T131-U131</f>
        <v>892900</v>
      </c>
    </row>
    <row r="132" spans="1:28" x14ac:dyDescent="0.2">
      <c r="A132" s="120">
        <f>Formato!A136</f>
        <v>131</v>
      </c>
      <c r="B132" s="120">
        <f>Formato!B136</f>
        <v>14851</v>
      </c>
      <c r="C132" s="120" t="str">
        <f>Formato!C136</f>
        <v>ISV14851</v>
      </c>
      <c r="D132" s="120">
        <f>Formato!D136</f>
        <v>3005274</v>
      </c>
      <c r="E132" s="120" t="str">
        <f>Formato!E136</f>
        <v>BALCAZAR OVIEDO LILIANA</v>
      </c>
      <c r="F132" s="120" t="str">
        <f>Formato!F136</f>
        <v xml:space="preserve">CC 31916905 </v>
      </c>
      <c r="G132" s="120">
        <f>Formato!G136</f>
        <v>4000005153</v>
      </c>
      <c r="H132" s="121">
        <f>Formato!H136</f>
        <v>45420</v>
      </c>
      <c r="I132" s="121">
        <f>Formato!I136</f>
        <v>45414</v>
      </c>
      <c r="J132" s="120">
        <f>Formato!J136</f>
        <v>1341057</v>
      </c>
      <c r="K132" s="120">
        <f>Formato!K136</f>
        <v>1341057</v>
      </c>
      <c r="L132" s="120">
        <f>Formato!L136</f>
        <v>22600</v>
      </c>
      <c r="M132" s="120" t="str">
        <f>Formato!M136</f>
        <v>Se glosa El item  con código 21102, descripcion Brazo, pierna, rodilla, fémur, hombro, omoplato correspondiente a Tarifas en función a 2.02, por la cantidad: 1, por el valor de 22.600 debido a: Se descuenta el 25 del valor estipulado para la radiografía teniendo en cuenta que no se anexa a la reclamación el respectivo informe escrito del médico especialista radiólogo según lo establecido en el Parágrafo 1, Articulo 23 del Decreto 2423 de 1996.||</v>
      </c>
      <c r="N132" s="120" t="e">
        <f>Formato!#REF!</f>
        <v>#REF!</v>
      </c>
      <c r="O132" s="56" t="e">
        <f>VLOOKUP($N132,Hoja1!$C$2:$D$20,2,0)</f>
        <v>#REF!</v>
      </c>
      <c r="P132" s="56" t="e">
        <f>Formato!#REF!</f>
        <v>#REF!</v>
      </c>
      <c r="Q132" s="56" t="e">
        <f>Formato!#REF!</f>
        <v>#REF!</v>
      </c>
      <c r="R132" s="57">
        <f>Formato!N136</f>
        <v>45436</v>
      </c>
      <c r="S132" s="58">
        <f>Formato!O136</f>
        <v>1278903</v>
      </c>
      <c r="T132" s="56">
        <f>Formato!P136</f>
        <v>26369</v>
      </c>
      <c r="U132" s="56">
        <f>Formato!Q136</f>
        <v>13185</v>
      </c>
      <c r="V132" s="56">
        <f>Formato!R136</f>
        <v>800578928</v>
      </c>
      <c r="W132" s="58">
        <f>Formato!S136</f>
        <v>22600</v>
      </c>
      <c r="X132" s="58">
        <f>Formato!T136</f>
        <v>0</v>
      </c>
      <c r="Y132" s="58">
        <f>Formato!U136</f>
        <v>0</v>
      </c>
      <c r="Z132" s="58">
        <f>Formato!V136</f>
        <v>0</v>
      </c>
      <c r="AA132" s="58">
        <f>Formato!W136</f>
        <v>0</v>
      </c>
      <c r="AB132" s="59">
        <f t="shared" si="2"/>
        <v>22600</v>
      </c>
    </row>
    <row r="133" spans="1:28" x14ac:dyDescent="0.2">
      <c r="A133" s="120">
        <f>Formato!A137</f>
        <v>132</v>
      </c>
      <c r="B133" s="120">
        <f>Formato!B137</f>
        <v>21630</v>
      </c>
      <c r="C133" s="120" t="str">
        <f>Formato!C137</f>
        <v>ISV21630</v>
      </c>
      <c r="D133" s="120">
        <f>Formato!D137</f>
        <v>35087</v>
      </c>
      <c r="E133" s="120" t="str">
        <f>Formato!E137</f>
        <v>GUEJIA CAMPO DUVER ALEXANDER</v>
      </c>
      <c r="F133" s="120" t="str">
        <f>Formato!F137</f>
        <v xml:space="preserve">TI 1062285151 </v>
      </c>
      <c r="G133" s="120">
        <f>Formato!G137</f>
        <v>4200011053</v>
      </c>
      <c r="H133" s="121">
        <f>Formato!H137</f>
        <v>45470</v>
      </c>
      <c r="I133" s="121">
        <f>Formato!I137</f>
        <v>45367</v>
      </c>
      <c r="J133" s="120">
        <f>Formato!J137</f>
        <v>11565156</v>
      </c>
      <c r="K133" s="120">
        <f>Formato!K137</f>
        <v>11565156</v>
      </c>
      <c r="L133" s="120">
        <f>Formato!L137</f>
        <v>5575842</v>
      </c>
      <c r="M133" s="120" t="str">
        <f>Formato!M137</f>
        <v>Objeción tope maximo</v>
      </c>
      <c r="N133" s="120" t="e">
        <f>Formato!#REF!</f>
        <v>#REF!</v>
      </c>
      <c r="O133" s="56" t="e">
        <f>VLOOKUP($N133,Hoja1!$C$2:$D$20,2,0)</f>
        <v>#REF!</v>
      </c>
      <c r="P133" s="56" t="e">
        <f>Formato!#REF!</f>
        <v>#REF!</v>
      </c>
      <c r="Q133" s="56" t="e">
        <f>Formato!#REF!</f>
        <v>#REF!</v>
      </c>
      <c r="R133" s="57">
        <f>Formato!N137</f>
        <v>45490</v>
      </c>
      <c r="S133" s="58">
        <f>Formato!O137</f>
        <v>5809635</v>
      </c>
      <c r="T133" s="56">
        <f>Formato!P137</f>
        <v>119786</v>
      </c>
      <c r="U133" s="56">
        <f>Formato!Q137</f>
        <v>59893</v>
      </c>
      <c r="V133" s="56">
        <f>Formato!R137</f>
        <v>800587723</v>
      </c>
      <c r="W133" s="58">
        <f>Formato!S137</f>
        <v>0</v>
      </c>
      <c r="X133" s="58">
        <f>Formato!T137</f>
        <v>0</v>
      </c>
      <c r="Y133" s="58">
        <f>Formato!U137</f>
        <v>0</v>
      </c>
      <c r="Z133" s="58">
        <f>Formato!V137</f>
        <v>5575842</v>
      </c>
      <c r="AA133" s="58">
        <f>Formato!W137</f>
        <v>0</v>
      </c>
      <c r="AB133" s="59">
        <v>0</v>
      </c>
    </row>
    <row r="134" spans="1:28" x14ac:dyDescent="0.2">
      <c r="A134" s="120">
        <f>Formato!A138</f>
        <v>133</v>
      </c>
      <c r="B134" s="120">
        <f>Formato!B138</f>
        <v>12260</v>
      </c>
      <c r="C134" s="120" t="str">
        <f>Formato!C138</f>
        <v>ISV12260</v>
      </c>
      <c r="D134" s="120">
        <f>Formato!D138</f>
        <v>35310</v>
      </c>
      <c r="E134" s="120" t="str">
        <f>Formato!E138</f>
        <v>MURIEL CORREA RAMIRO</v>
      </c>
      <c r="F134" s="120" t="str">
        <f>Formato!F138</f>
        <v xml:space="preserve">CC 6510865 </v>
      </c>
      <c r="G134" s="120">
        <f>Formato!G138</f>
        <v>4200019763</v>
      </c>
      <c r="H134" s="121">
        <f>Formato!H138</f>
        <v>45412</v>
      </c>
      <c r="I134" s="121">
        <f>Formato!I138</f>
        <v>45388</v>
      </c>
      <c r="J134" s="120">
        <f>Formato!J138</f>
        <v>11350794</v>
      </c>
      <c r="K134" s="120">
        <f>Formato!K138</f>
        <v>11350794</v>
      </c>
      <c r="L134" s="120">
        <f>Formato!L138</f>
        <v>11350794</v>
      </c>
      <c r="M134" s="120" t="str">
        <f>Formato!M138</f>
        <v>Se glosa  en función a 8.91, por la cantidad: 1, por el valor de 11.350.794 debido a: Según proceso de auditoria de campo se puedo establecer que las lesiones sufridas por  el  Sr RAMIRO MURIEL CORREA, no son como consecuencia o derivadas de un accidente de tránsito, dado que ocurrieron en  su vivienda el cual corresponde a  sitio privado y no cuenta con cobertura soat||Respuesta Glosa: ysanchez - 12/06/2024| Se ratifica objeción de acuerdo con el concepto planteado inicialmente: Se glosa en función a 8.91, por la cantidad: 1, por el valor de 11.350.794 debido a: Según proceso de auditoria de campo se puedo establecer que las lesiones sufridas por el Sr RAMIRO MURIEL CORREA, no son como consecuencia o derivadas de un accidente de tránsito, dado que ocurrieron en su vivienda el cual corresponde a sitio privado y no cuenta con cobertura soat, por lo anterior no es posible proceder  con reconocimiento del reclamo ||</v>
      </c>
      <c r="N134" s="120" t="e">
        <f>Formato!#REF!</f>
        <v>#REF!</v>
      </c>
      <c r="O134" s="56" t="e">
        <f>VLOOKUP($N134,Hoja1!$C$2:$D$20,2,0)</f>
        <v>#REF!</v>
      </c>
      <c r="P134" s="56" t="e">
        <f>Formato!#REF!</f>
        <v>#REF!</v>
      </c>
      <c r="Q134" s="56" t="e">
        <f>Formato!#REF!</f>
        <v>#REF!</v>
      </c>
      <c r="R134" s="57">
        <f>Formato!N138</f>
        <v>0</v>
      </c>
      <c r="S134" s="58">
        <f>Formato!O138</f>
        <v>0</v>
      </c>
      <c r="T134" s="56">
        <f>Formato!P138</f>
        <v>0</v>
      </c>
      <c r="U134" s="56">
        <f>Formato!Q138</f>
        <v>0</v>
      </c>
      <c r="V134" s="56">
        <f>Formato!R138</f>
        <v>0</v>
      </c>
      <c r="W134" s="58">
        <f>Formato!S138</f>
        <v>0</v>
      </c>
      <c r="X134" s="58">
        <f>Formato!T138</f>
        <v>0</v>
      </c>
      <c r="Y134" s="58">
        <f>Formato!U138</f>
        <v>0</v>
      </c>
      <c r="Z134" s="58">
        <f>Formato!V138</f>
        <v>11350794</v>
      </c>
      <c r="AA134" s="58">
        <f>Formato!W138</f>
        <v>0</v>
      </c>
      <c r="AB134" s="59">
        <v>0</v>
      </c>
    </row>
    <row r="135" spans="1:28" x14ac:dyDescent="0.2">
      <c r="A135" s="120">
        <f>Formato!A139</f>
        <v>134</v>
      </c>
      <c r="B135" s="120">
        <f>Formato!B139</f>
        <v>17160</v>
      </c>
      <c r="C135" s="120" t="str">
        <f>Formato!C139</f>
        <v>ISV17160</v>
      </c>
      <c r="D135" s="120">
        <f>Formato!D139</f>
        <v>35310</v>
      </c>
      <c r="E135" s="120" t="str">
        <f>Formato!E139</f>
        <v>MURIEL CORREA RAMIRO</v>
      </c>
      <c r="F135" s="120" t="str">
        <f>Formato!F139</f>
        <v xml:space="preserve">CC 6510865 </v>
      </c>
      <c r="G135" s="120">
        <f>Formato!G139</f>
        <v>4200019763</v>
      </c>
      <c r="H135" s="121">
        <f>Formato!H139</f>
        <v>45441</v>
      </c>
      <c r="I135" s="121">
        <f>Formato!I139</f>
        <v>45435</v>
      </c>
      <c r="J135" s="120">
        <f>Formato!J139</f>
        <v>153400</v>
      </c>
      <c r="K135" s="120">
        <f>Formato!K139</f>
        <v>153400</v>
      </c>
      <c r="L135" s="120">
        <f>Formato!L139</f>
        <v>153400</v>
      </c>
      <c r="M135" s="120" t="str">
        <f>Formato!M139</f>
        <v>Se glosa  en función a 8.91, por la cantidad: 1, por el valor de 153.400 debido a: Según proceso de auditoria de campo se puedo establecer que las lesiones sufridas por el Sr RAMIRO MURIEL CORREA, no son como consecuencia o derivadas de un accidente de tránsito, dado que ocurrieron en su vivienda el cual corresponde a sitio privado y no cuenta con cobertura soat.||Respuesta Glosa: cperez - 11/07/2024| Se reitera objeción: Según proceso de auditoria de campo se puedo establecer que las lesiones sufridas por el Sr RAMIRO MURIEL CORREA, no son como consecuencia o derivadas de un accidente de tránsito, dado que ocurrieron en su vivienda el cual corresponde a sitio privado y no cuenta con cobertura soat.||</v>
      </c>
      <c r="N135" s="120" t="e">
        <f>Formato!#REF!</f>
        <v>#REF!</v>
      </c>
      <c r="O135" s="56" t="e">
        <f>VLOOKUP($N135,Hoja1!$C$2:$D$20,2,0)</f>
        <v>#REF!</v>
      </c>
      <c r="P135" s="56" t="e">
        <f>Formato!#REF!</f>
        <v>#REF!</v>
      </c>
      <c r="Q135" s="56" t="e">
        <f>Formato!#REF!</f>
        <v>#REF!</v>
      </c>
      <c r="R135" s="57">
        <f>Formato!N139</f>
        <v>0</v>
      </c>
      <c r="S135" s="58">
        <f>Formato!O139</f>
        <v>0</v>
      </c>
      <c r="T135" s="56">
        <f>Formato!P139</f>
        <v>0</v>
      </c>
      <c r="U135" s="56">
        <f>Formato!Q139</f>
        <v>0</v>
      </c>
      <c r="V135" s="56">
        <f>Formato!R139</f>
        <v>0</v>
      </c>
      <c r="W135" s="58">
        <f>Formato!S139</f>
        <v>0</v>
      </c>
      <c r="X135" s="58">
        <f>Formato!T139</f>
        <v>0</v>
      </c>
      <c r="Y135" s="58">
        <f>Formato!U139</f>
        <v>0</v>
      </c>
      <c r="Z135" s="58">
        <f>Formato!V139</f>
        <v>153400</v>
      </c>
      <c r="AA135" s="58">
        <f>Formato!W139</f>
        <v>0</v>
      </c>
      <c r="AB135" s="59">
        <v>0</v>
      </c>
    </row>
    <row r="136" spans="1:28" x14ac:dyDescent="0.2">
      <c r="A136" s="120">
        <f>Formato!A140</f>
        <v>135</v>
      </c>
      <c r="B136" s="120">
        <f>Formato!B140</f>
        <v>24802</v>
      </c>
      <c r="C136" s="120" t="str">
        <f>Formato!C140</f>
        <v>ISV24802</v>
      </c>
      <c r="D136" s="120">
        <f>Formato!D140</f>
        <v>35310</v>
      </c>
      <c r="E136" s="120" t="str">
        <f>Formato!E140</f>
        <v>MURIEL CORREA RAMIRO</v>
      </c>
      <c r="F136" s="120" t="str">
        <f>Formato!F140</f>
        <v xml:space="preserve">CC 6510865 </v>
      </c>
      <c r="G136" s="120">
        <f>Formato!G140</f>
        <v>4200019763</v>
      </c>
      <c r="H136" s="121">
        <f>Formato!H140</f>
        <v>45495</v>
      </c>
      <c r="I136" s="121">
        <f>Formato!I140</f>
        <v>45491</v>
      </c>
      <c r="J136" s="120">
        <f>Formato!J140</f>
        <v>76700</v>
      </c>
      <c r="K136" s="120">
        <f>Formato!K140</f>
        <v>76700</v>
      </c>
      <c r="L136" s="120">
        <f>Formato!L140</f>
        <v>76700</v>
      </c>
      <c r="M136" s="120" t="str">
        <f>Formato!M140</f>
        <v>Se glosa  en función a 8.91, por la cantidad: 1, por el valor de 76.700 debido a: Según proceso de auditoria de campo se puedo establecer que las lesiones sufridas por el Sr RAMIRO MURIEL CORREA, no son como consecuencia o derivadas de un accidente de tránsito, dado que ocurrieron en su vivienda el cual corresponde a sitio privado y no cuenta con cobertura soat.||Respuesta Glosa: cperez - 16/08/2024| Se reitera objeción: Según proceso de auditoria de campo se puedo establecer que las lesiones sufridas por el Sr RAMIRO MURIEL CORREA, no son como consecuencia o derivadas de un accidente de tránsito, dado que ocurrieron en su vivienda el cual corresponde a sitio privado y no cuenta con cobertura soat.||</v>
      </c>
      <c r="N136" s="120" t="e">
        <f>Formato!#REF!</f>
        <v>#REF!</v>
      </c>
      <c r="O136" s="56" t="e">
        <f>VLOOKUP($N136,Hoja1!$C$2:$D$20,2,0)</f>
        <v>#REF!</v>
      </c>
      <c r="P136" s="56" t="e">
        <f>Formato!#REF!</f>
        <v>#REF!</v>
      </c>
      <c r="Q136" s="56" t="e">
        <f>Formato!#REF!</f>
        <v>#REF!</v>
      </c>
      <c r="R136" s="57">
        <f>Formato!N140</f>
        <v>0</v>
      </c>
      <c r="S136" s="58">
        <f>Formato!O140</f>
        <v>0</v>
      </c>
      <c r="T136" s="56">
        <f>Formato!P140</f>
        <v>0</v>
      </c>
      <c r="U136" s="56">
        <f>Formato!Q140</f>
        <v>0</v>
      </c>
      <c r="V136" s="56">
        <f>Formato!R140</f>
        <v>0</v>
      </c>
      <c r="W136" s="58">
        <f>Formato!S140</f>
        <v>0</v>
      </c>
      <c r="X136" s="58">
        <f>Formato!T140</f>
        <v>0</v>
      </c>
      <c r="Y136" s="58">
        <f>Formato!U140</f>
        <v>0</v>
      </c>
      <c r="Z136" s="58">
        <f>Formato!V140</f>
        <v>76700</v>
      </c>
      <c r="AA136" s="58">
        <f>Formato!W140</f>
        <v>0</v>
      </c>
      <c r="AB136" s="59">
        <v>0</v>
      </c>
    </row>
    <row r="137" spans="1:28" x14ac:dyDescent="0.2">
      <c r="A137" s="120">
        <f>Formato!A141</f>
        <v>136</v>
      </c>
      <c r="B137" s="120">
        <f>Formato!B141</f>
        <v>26987</v>
      </c>
      <c r="C137" s="120" t="str">
        <f>Formato!C141</f>
        <v>ISV26987</v>
      </c>
      <c r="D137" s="120">
        <f>Formato!D141</f>
        <v>35614</v>
      </c>
      <c r="E137" s="120" t="str">
        <f>Formato!E141</f>
        <v>TORRES BONILLA HERCILIA</v>
      </c>
      <c r="F137" s="120" t="str">
        <f>Formato!F141</f>
        <v xml:space="preserve">CC 29577432 </v>
      </c>
      <c r="G137" s="120">
        <f>Formato!G141</f>
        <v>4200028007</v>
      </c>
      <c r="H137" s="121">
        <f>Formato!H141</f>
        <v>45509</v>
      </c>
      <c r="I137" s="121">
        <f>Formato!I141</f>
        <v>45497</v>
      </c>
      <c r="J137" s="120">
        <f>Formato!J141</f>
        <v>19518890</v>
      </c>
      <c r="K137" s="120">
        <f>Formato!K141</f>
        <v>19518890</v>
      </c>
      <c r="L137" s="120">
        <f>Formato!L141</f>
        <v>19518890</v>
      </c>
      <c r="M137" s="120" t="str">
        <f>Formato!M141</f>
        <v>Se glosa  en función a 8.16, por la cantidad: 1, por el valor de 19.518.890 debido a: Acorde con labores de auditoría de campo se pudo establecer que las lesiones sufridas por la Sra. Hercilia Torres Bonilla, si son como consecuencia o derivadas de una accidente de tránsito, sin embargo las mismas no fueron ocasionadas por el vehículo de placas HTY774.||</v>
      </c>
      <c r="N137" s="120" t="e">
        <f>Formato!#REF!</f>
        <v>#REF!</v>
      </c>
      <c r="O137" s="56" t="e">
        <f>VLOOKUP($N137,Hoja1!$C$2:$D$20,2,0)</f>
        <v>#REF!</v>
      </c>
      <c r="P137" s="56" t="e">
        <f>Formato!#REF!</f>
        <v>#REF!</v>
      </c>
      <c r="Q137" s="56" t="e">
        <f>Formato!#REF!</f>
        <v>#REF!</v>
      </c>
      <c r="R137" s="57">
        <f>Formato!N141</f>
        <v>0</v>
      </c>
      <c r="S137" s="58">
        <f>Formato!O141</f>
        <v>0</v>
      </c>
      <c r="T137" s="56">
        <f>Formato!P141</f>
        <v>0</v>
      </c>
      <c r="U137" s="56">
        <f>Formato!Q141</f>
        <v>0</v>
      </c>
      <c r="V137" s="56">
        <f>Formato!R141</f>
        <v>0</v>
      </c>
      <c r="W137" s="58">
        <f>Formato!S141</f>
        <v>0</v>
      </c>
      <c r="X137" s="58">
        <f>Formato!T141</f>
        <v>0</v>
      </c>
      <c r="Y137" s="58">
        <f>Formato!U141</f>
        <v>0</v>
      </c>
      <c r="Z137" s="58">
        <f>Formato!V141</f>
        <v>19518890</v>
      </c>
      <c r="AA137" s="58">
        <f>Formato!W141</f>
        <v>0</v>
      </c>
      <c r="AB137" s="59">
        <v>0</v>
      </c>
    </row>
    <row r="138" spans="1:28" x14ac:dyDescent="0.2">
      <c r="A138" s="120">
        <f>Formato!A142</f>
        <v>137</v>
      </c>
      <c r="B138" s="120">
        <f>Formato!B142</f>
        <v>30018</v>
      </c>
      <c r="C138" s="120" t="str">
        <f>Formato!C142</f>
        <v>ISV30018</v>
      </c>
      <c r="D138" s="120">
        <f>Formato!D142</f>
        <v>35614</v>
      </c>
      <c r="E138" s="120" t="str">
        <f>Formato!E142</f>
        <v>TORRES BONILLA HERCILIA</v>
      </c>
      <c r="F138" s="120" t="str">
        <f>Formato!F142</f>
        <v xml:space="preserve">CC 29577432 </v>
      </c>
      <c r="G138" s="120">
        <f>Formato!G142</f>
        <v>4200028007</v>
      </c>
      <c r="H138" s="121">
        <f>Formato!H142</f>
        <v>45530</v>
      </c>
      <c r="I138" s="121">
        <f>Formato!I142</f>
        <v>45524</v>
      </c>
      <c r="J138" s="120">
        <f>Formato!J142</f>
        <v>69700</v>
      </c>
      <c r="K138" s="120">
        <f>Formato!K142</f>
        <v>69700</v>
      </c>
      <c r="L138" s="120">
        <f>Formato!L142</f>
        <v>69700</v>
      </c>
      <c r="M138" s="120" t="str">
        <f>Formato!M142</f>
        <v>Se glosa  en función a 8.16, por la cantidad: 1, por el valor de 69.700 debido a: Según auditoria en campo se pudo determinar que las lesiones sufridas por el paciente si son consecuencia de un accidente de tránsito, sin embargo, las mismas no fueron ocasionadas por el vehículo de placa HTY774.||</v>
      </c>
      <c r="N138" s="120" t="e">
        <f>Formato!#REF!</f>
        <v>#REF!</v>
      </c>
      <c r="O138" s="56" t="e">
        <f>VLOOKUP($N138,Hoja1!$C$2:$D$20,2,0)</f>
        <v>#REF!</v>
      </c>
      <c r="P138" s="56" t="e">
        <f>Formato!#REF!</f>
        <v>#REF!</v>
      </c>
      <c r="Q138" s="56" t="e">
        <f>Formato!#REF!</f>
        <v>#REF!</v>
      </c>
      <c r="R138" s="57">
        <f>Formato!N142</f>
        <v>0</v>
      </c>
      <c r="S138" s="58">
        <f>Formato!O142</f>
        <v>0</v>
      </c>
      <c r="T138" s="56">
        <f>Formato!P142</f>
        <v>0</v>
      </c>
      <c r="U138" s="56">
        <f>Formato!Q142</f>
        <v>0</v>
      </c>
      <c r="V138" s="56">
        <f>Formato!R142</f>
        <v>0</v>
      </c>
      <c r="W138" s="58">
        <f>Formato!S142</f>
        <v>0</v>
      </c>
      <c r="X138" s="58">
        <f>Formato!T142</f>
        <v>0</v>
      </c>
      <c r="Y138" s="58">
        <f>Formato!U142</f>
        <v>0</v>
      </c>
      <c r="Z138" s="58">
        <f>Formato!V142</f>
        <v>69700</v>
      </c>
      <c r="AA138" s="58">
        <f>Formato!W142</f>
        <v>0</v>
      </c>
      <c r="AB138" s="59">
        <v>0</v>
      </c>
    </row>
    <row r="139" spans="1:28" x14ac:dyDescent="0.2">
      <c r="A139" s="120">
        <f>Formato!A143</f>
        <v>138</v>
      </c>
      <c r="B139" s="120">
        <f>Formato!B143</f>
        <v>24438</v>
      </c>
      <c r="C139" s="120" t="str">
        <f>Formato!C143</f>
        <v>ISV24438</v>
      </c>
      <c r="D139" s="120">
        <f>Formato!D143</f>
        <v>0</v>
      </c>
      <c r="E139" s="120">
        <f>Formato!E143</f>
        <v>0</v>
      </c>
      <c r="F139" s="120">
        <f>Formato!F143</f>
        <v>0</v>
      </c>
      <c r="G139" s="120">
        <f>Formato!G143</f>
        <v>0</v>
      </c>
      <c r="H139" s="121">
        <f>Formato!H143</f>
        <v>0</v>
      </c>
      <c r="I139" s="121">
        <f>Formato!I143</f>
        <v>0</v>
      </c>
      <c r="J139" s="120">
        <f>Formato!J143</f>
        <v>69700</v>
      </c>
      <c r="K139" s="120">
        <f>Formato!K143</f>
        <v>69700</v>
      </c>
      <c r="L139" s="120">
        <f>Formato!L143</f>
        <v>69700</v>
      </c>
      <c r="M139" s="120" t="str">
        <f>Formato!M143</f>
        <v>Factura devuelta. Para la fecha del siniestro la póliza presentada no cuenta con cobertura para  la aseguradora Solidaria.</v>
      </c>
      <c r="N139" s="120" t="e">
        <f>Formato!#REF!</f>
        <v>#REF!</v>
      </c>
      <c r="O139" s="56" t="e">
        <f>VLOOKUP($N139,Hoja1!$C$2:$D$20,2,0)</f>
        <v>#REF!</v>
      </c>
      <c r="P139" s="56" t="e">
        <f>Formato!#REF!</f>
        <v>#REF!</v>
      </c>
      <c r="Q139" s="56" t="e">
        <f>Formato!#REF!</f>
        <v>#REF!</v>
      </c>
      <c r="R139" s="57">
        <f>Formato!N143</f>
        <v>0</v>
      </c>
      <c r="S139" s="58">
        <f>Formato!O143</f>
        <v>0</v>
      </c>
      <c r="T139" s="56">
        <f>Formato!P143</f>
        <v>0</v>
      </c>
      <c r="U139" s="56">
        <f>Formato!Q143</f>
        <v>0</v>
      </c>
      <c r="V139" s="56">
        <f>Formato!R143</f>
        <v>0</v>
      </c>
      <c r="W139" s="58">
        <f>Formato!S143</f>
        <v>0</v>
      </c>
      <c r="X139" s="58">
        <f>Formato!T143</f>
        <v>0</v>
      </c>
      <c r="Y139" s="58">
        <f>Formato!U143</f>
        <v>0</v>
      </c>
      <c r="Z139" s="58">
        <f>Formato!V143</f>
        <v>69700</v>
      </c>
      <c r="AA139" s="58">
        <f>Formato!W143</f>
        <v>0</v>
      </c>
      <c r="AB139" s="59">
        <v>0</v>
      </c>
    </row>
    <row r="140" spans="1:28" x14ac:dyDescent="0.2">
      <c r="A140" s="120">
        <f>Formato!A144</f>
        <v>139</v>
      </c>
      <c r="B140" s="120">
        <f>Formato!B144</f>
        <v>243</v>
      </c>
      <c r="C140" s="120" t="str">
        <f>Formato!C144</f>
        <v>ISV243</v>
      </c>
      <c r="D140" s="120">
        <f>Formato!D144</f>
        <v>34971</v>
      </c>
      <c r="E140" s="120" t="str">
        <f>Formato!E144</f>
        <v>FORONDA GUTIERREZ CARLOS ALBERTO</v>
      </c>
      <c r="F140" s="120" t="str">
        <f>Formato!F144</f>
        <v xml:space="preserve">CC 14622815 </v>
      </c>
      <c r="G140" s="120">
        <f>Formato!G144</f>
        <v>4200008283</v>
      </c>
      <c r="H140" s="121">
        <f>Formato!H144</f>
        <v>45302</v>
      </c>
      <c r="I140" s="121">
        <f>Formato!I144</f>
        <v>45275</v>
      </c>
      <c r="J140" s="120">
        <f>Formato!J144</f>
        <v>363751</v>
      </c>
      <c r="K140" s="120">
        <f>Formato!K144</f>
        <v>363751</v>
      </c>
      <c r="L140" s="120">
        <f>Formato!L144</f>
        <v>363751</v>
      </c>
      <c r="M140" s="120" t="str">
        <f>Formato!M144</f>
        <v>Se glosa  en función a 3.65, por la cantidad: 1, por el valor de 363.751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134.000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- 17/07/2024|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134.000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ysanchez - 04/04/2024| Se ratifica objeción de acuerdo con el concepto planteado inicialmente: Se glosa en función a 3.65, por la cantidad: 1, por el valor de 363.751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134.000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140" s="120" t="e">
        <f>Formato!#REF!</f>
        <v>#REF!</v>
      </c>
      <c r="O140" s="56" t="e">
        <f>VLOOKUP($N140,Hoja1!$C$2:$D$20,2,0)</f>
        <v>#REF!</v>
      </c>
      <c r="P140" s="56" t="e">
        <f>Formato!#REF!</f>
        <v>#REF!</v>
      </c>
      <c r="Q140" s="56" t="e">
        <f>Formato!#REF!</f>
        <v>#REF!</v>
      </c>
      <c r="R140" s="57">
        <f>Formato!N144</f>
        <v>0</v>
      </c>
      <c r="S140" s="58">
        <f>Formato!O144</f>
        <v>0</v>
      </c>
      <c r="T140" s="56">
        <f>Formato!P144</f>
        <v>0</v>
      </c>
      <c r="U140" s="56">
        <f>Formato!Q144</f>
        <v>0</v>
      </c>
      <c r="V140" s="56">
        <f>Formato!R144</f>
        <v>0</v>
      </c>
      <c r="W140" s="58">
        <f>Formato!S144</f>
        <v>0</v>
      </c>
      <c r="X140" s="58">
        <f>Formato!T144</f>
        <v>363751</v>
      </c>
      <c r="Y140" s="58">
        <f>Formato!U144</f>
        <v>0</v>
      </c>
      <c r="Z140" s="58">
        <f>Formato!V144</f>
        <v>0</v>
      </c>
      <c r="AA140" s="58">
        <f>Formato!W144</f>
        <v>0</v>
      </c>
      <c r="AB140" s="59">
        <f t="shared" si="2"/>
        <v>363751</v>
      </c>
    </row>
    <row r="141" spans="1:28" x14ac:dyDescent="0.2">
      <c r="A141" s="120">
        <f>Formato!A145</f>
        <v>140</v>
      </c>
      <c r="B141" s="120">
        <f>Formato!B145</f>
        <v>377</v>
      </c>
      <c r="C141" s="120" t="str">
        <f>Formato!C145</f>
        <v>ISV377</v>
      </c>
      <c r="D141" s="120">
        <f>Formato!D145</f>
        <v>30861</v>
      </c>
      <c r="E141" s="120" t="str">
        <f>Formato!E145</f>
        <v>ALVAREZ ALASTRE MARIANA CHIQUINQUIRA</v>
      </c>
      <c r="F141" s="120" t="str">
        <f>Formato!F145</f>
        <v xml:space="preserve">PT 4570980 </v>
      </c>
      <c r="G141" s="120">
        <f>Formato!G145</f>
        <v>9950010236</v>
      </c>
      <c r="H141" s="121">
        <f>Formato!H145</f>
        <v>45302</v>
      </c>
      <c r="I141" s="121">
        <f>Formato!I145</f>
        <v>45276</v>
      </c>
      <c r="J141" s="120">
        <f>Formato!J145</f>
        <v>1032389</v>
      </c>
      <c r="K141" s="120">
        <f>Formato!K145</f>
        <v>1032389</v>
      </c>
      <c r="L141" s="120">
        <f>Formato!L145</f>
        <v>1032389</v>
      </c>
      <c r="M141" s="120" t="str">
        <f>Formato!M145</f>
        <v>Se glosa  en función a 3.65, por la cantidad: 1, por el valor de 1.032.389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21701, descripcion Cráneo simple correspondiente a Pertinencia en función a 6.08, por la cantidad: 1, por el valor de 622.600 debido a: No se considera pertinente la solicitud de tomografía de cráneo simple, no hay trauma craneoencefálico documentado o alteración de conciencia que lo justifique, así como tampoco otros síntomas de alteración del sistema nervioso central, sin observación neurológica que muestre cambios, no se argumenta escala de Glasgow menor de 1515, paciente hemodinamicamente estable sin deterioro neurológico.3.Se glosa El item con código 21102, descripcion Brazo, pierna, rodilla, fémur, hombro, omoplato correspondiente a Soportes en función a 3.08, por la cantidad: 1, por el valor de 20.350 debido a: No se evidencia soporte de rx de rodilla derecha, interpretada por médico tratante pero no soportada por lo cual se glosa el 25 por falta de éste. según lo establecido en el Parágrafo 1, Articulo 23 del Decreto 2423 de 1996.4.Se glosa El item con código 21102, descripcion Brazo, pierna, rodilla, fémur, hombro, omoplato correspondiente a Soportes en función a 3.08, por la ca||Respuesta Glosa: cperez - 17/07/2024| Se reitera objeción por 3.65 se revisa soportes y respuesta no se pudo confirmar ocurrencia en modo, tiempo y lugar, se reitera auditoria integral: Se glosa El item con código 21701, descripcion Cráneo simple correspondiente a Pertinencia en función a 6.08, por la cantidad: 1, por el valor de 622.600 debido a: No se considera pertinente la solicitud de tomografía de cráneo simple, no hay trauma craneoencefálico documentado o alteración de conciencia que lo justifique, así como tampoco otros síntomas de alteración del sistema nervioso central, sin observación neurológica que muestre cambios, no se argumenta escala de Glasgow menor de 1515, paciente hemodinamicamente estable sin deterioro neurológico.3.Se glosa El item con código 21102, descripcion Brazo, pierna, rodilla, fémur, hombro, omoplato correspondiente a Soportes en función a 3.08, por la cantidad: 1, por el valor de 20.350 debido a: No se evidencia soporte de rx de rodilla derecha, interpretada por médico tratante pero no soportada por lo cual se glosa el 25 por falta de éste. según lo establecido en el Parágrafo 1, Articulo 23 del Decreto 2423 de 1996.4.Se glosa El item con código 21102, descripcion Brazo, pierna, rodilla, fémur, hombro, omoplato correspondiente a Soportes en función a 3.08, por la cantidad: 1, por el valor de 20.350 debido a: No se evidencia soporte de rx de rodilla izquierda, interpretada por médico tratante pero no soportada por lo cual se glosa el 25 por falta de éste. según lo establecido en el Parágrafo 1, Articulo 23 del Decreto 2423 de 1996.5.Se glosa El item con código 38935, descripcion Sala de observación correspondiente a Pertinencia en función a 6.01, por el tiempo correspondiente a 1 dias por el valor de 134.000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ysanchez - 04/04/2024| Se ratifica objeción de acuerdo con el concepto planteado inicialmente: Se glosa en función a 3.65, por la cantidad: 1, por el valor de 1.032.389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21701, descripcion Cráneo simple correspondiente a Pertinencia en función a 6.08, por la cantidad: 1, por el valor de 622.600 debido a: No se considera pertinente la solicitud de tomografía de cráneo simple, no hay trauma craneoencefálico documentado o alteración de conciencia que lo justifique, así como tampoco otros síntomas de alteración del sistema nervioso central, sin observación neurológica que muestre cambios, no se argumenta escala de Glasgow menor de 1515, paciente hemodinamicamente estable sin deterioro neurológico.3.Se glosa El item con código 21102, descripcion Brazo, pierna, rodilla, fémur, hombro, omoplato correspondiente a Soportes en función a 3.08, por la cantidad: 1, por el valor de 20.350 debido a: No se evidencia soporte de rx de rodilla derecha, interpretada por médico tratante pero no soportada por lo cual se glosa el 25 por falta de éste. según lo establecido en el Parágrafo 1, Articulo 23 del Decreto 2423 de 1996.4.Se glosa El item con código 21102, descripcion Brazo, pierna, rodilla, fémur, hombro, omoplato correspondiente a Soportes en función a 3.08, por la cantidad: 1, por el valor de 20.350 debido a: No se evidencia soporte de rx de rodilla izquierda, interpretada por médico tratante pero no soportada por lo cual se glosa el 25 por falta de éste. según lo establecido en el Parágrafo 1, Articulo 23 del Decreto 2423 de 1996.5.Se glosa El item con código 38935, descripcion Sala de observación correspondiente a Pertinencia en función a 6.01, por el tiempo correspondiente a 1 dias por el valor de 134.000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141" s="120" t="e">
        <f>Formato!#REF!</f>
        <v>#REF!</v>
      </c>
      <c r="O141" s="56" t="e">
        <f>VLOOKUP($N141,Hoja1!$C$2:$D$20,2,0)</f>
        <v>#REF!</v>
      </c>
      <c r="P141" s="56" t="e">
        <f>Formato!#REF!</f>
        <v>#REF!</v>
      </c>
      <c r="Q141" s="56" t="e">
        <f>Formato!#REF!</f>
        <v>#REF!</v>
      </c>
      <c r="R141" s="57">
        <f>Formato!N145</f>
        <v>0</v>
      </c>
      <c r="S141" s="58">
        <f>Formato!O145</f>
        <v>0</v>
      </c>
      <c r="T141" s="56">
        <f>Formato!P145</f>
        <v>0</v>
      </c>
      <c r="U141" s="56">
        <f>Formato!Q145</f>
        <v>0</v>
      </c>
      <c r="V141" s="56">
        <f>Formato!R145</f>
        <v>0</v>
      </c>
      <c r="W141" s="58">
        <f>Formato!S145</f>
        <v>0</v>
      </c>
      <c r="X141" s="58">
        <f>Formato!T145</f>
        <v>1032389</v>
      </c>
      <c r="Y141" s="58">
        <f>Formato!U145</f>
        <v>0</v>
      </c>
      <c r="Z141" s="58">
        <f>Formato!V145</f>
        <v>0</v>
      </c>
      <c r="AA141" s="58">
        <f>Formato!W145</f>
        <v>0</v>
      </c>
      <c r="AB141" s="59">
        <f t="shared" si="2"/>
        <v>1032389</v>
      </c>
    </row>
    <row r="142" spans="1:28" x14ac:dyDescent="0.2">
      <c r="A142" s="120">
        <f>Formato!A146</f>
        <v>141</v>
      </c>
      <c r="B142" s="120">
        <f>Formato!B146</f>
        <v>297</v>
      </c>
      <c r="C142" s="120" t="str">
        <f>Formato!C146</f>
        <v>ISV297</v>
      </c>
      <c r="D142" s="120">
        <f>Formato!D146</f>
        <v>30906</v>
      </c>
      <c r="E142" s="120" t="str">
        <f>Formato!E146</f>
        <v>IDROBO ORTIZ PEDRO PABLO</v>
      </c>
      <c r="F142" s="120" t="str">
        <f>Formato!F146</f>
        <v xml:space="preserve">CC 94379688 </v>
      </c>
      <c r="G142" s="120">
        <f>Formato!G146</f>
        <v>9950010236</v>
      </c>
      <c r="H142" s="121">
        <f>Formato!H146</f>
        <v>45302</v>
      </c>
      <c r="I142" s="121">
        <f>Formato!I146</f>
        <v>45277</v>
      </c>
      <c r="J142" s="120">
        <f>Formato!J146</f>
        <v>2944441</v>
      </c>
      <c r="K142" s="120">
        <f>Formato!K146</f>
        <v>2944441</v>
      </c>
      <c r="L142" s="120">
        <f>Formato!L146</f>
        <v>2944441</v>
      </c>
      <c r="M142" s="120" t="str">
        <f>Formato!M146</f>
        <v>Se glosa  en función a 3.65, por la cantidad: 1, por el valor de 2.944.441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a esto se enuncia auditoría integral:1Se glosa El item con código 21701, descripcion Cráneo simple correspondiente a Pertinencia en función a 6.08, por la cantidad: 1, por el valor de 622.600 debido a: no se considera pertinente la toma de tac de cráneo toda vez que el paciente no presenta deterioro neurológico ,deficiencias motoras o sensitivas y los hallazgos reportados no soportan la decisión de la toma 2Se glosa El item con código 21708, descripcion Columna cervical, dorsal o lumbar (hasta tres espacios) correspondiente a Pertinencia en función a 6.08, por la cantidad: 1, por el valor de 579.800 debido a: no se considera pertinente la toma de tac de columna cervical, dorsal o lumbar y espacios adicionales toda vez que no hay escalonamiento diagnostico y los hallazgos reportados en historia no justifican la decisión de la toma 3 Se glosa El item con código 21706, descripcion Senos paranasales o rinofaringe (incluye cortes axiales y coronales) correspondiente a Pertinencia en función a 6.08, por la cantidad: 1, por el valor de 683.300 debido a: no se considera pertinente la toma de tac de senos paranasa||Respuesta Glosa: ysanchez - 01/04/2024| Se ratifica objeción de acuerdo con el concepto planteado inicialmente: Se glosa en función a 3.65, por la cantidad: 1, por el valor de 2.944.441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a esto se enuncia auditoría integral:1Se glosa El item con código 21701, descripcion Cráneo simple correspondiente a Pertinencia en función a 6.08, por la cantidad: 1, por el valor de 622.600 debido a: no se considera pertinente la toma de tac de cráneo toda vez que el paciente no presenta deterioro neurológico ,deficiencias motoras o sensitivas y los hallazgos reportados no soportan la decisión de la toma 2Se glosa El item con código 21708, descripcion Columna cervical, dorsal o lumbar (hasta tres espacios) correspondiente a Pertinencia en función a 6.08, por la cantidad: 1, por el valor de 579.800 debido a: no se considera pertinente la toma de tac de columna cervical, dorsal o lumbar y espacios adicionales toda vez que no hay escalonamiento diagnostico y los hallazgos reportados en historia no justifican la decisión de la toma 3 Se glosa El item con código 21706, descripcion Senos paranasales o rinofaringe (incluye cortes axiales y coronales) correspondiente a Pertinencia en función a 6.08, por la cantidad: 1, por el valor de 683.300 debido a: no se considera pertinente la toma de tac de senos paranasales toda vez que no hay escalonamiento diagnostico ni hallazgos reportados que justifiquen la decisión de la toma 4 Se glosa El item con código 21709, descripcion Columna cervical, dorsal o lumbar (espacio adicional) correspondiente a Pertinencia en función a 6.08, por la cantidad: 4, por el valor de 554.800 debido a: no se considera pertinente la toma de tac de columna cervical, dorsal o lumbar y espacios adicionales toda vez que no hay escalonamiento diagnostico y los hallazgos reportados en historia no justifican la decisión de la toma||Respuesta Glosa: ysanchez - 18/07/2024|  Se ratifica objeción de acuerdo con el concepto planteado inicialmente: Se glosa en función a 3.65, por la cantidad: 1, por el valor de 2.944.441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a esto se enuncia auditoría integral:1Se glosa El item con código 21701, descripcion Cráneo simple correspondiente a Pertinencia en función a 6.08, por la cantidad: 1, por el valor de 622.600 debido a: no se considera pertinente la toma de tac de cráneo toda vez que el paciente no presenta deterioro neurológico ,deficiencias motoras o sensitivas y los hallazgos reportados no soportan la decisión de la toma 2Se glosa El item con código 21708, descripcion Columna cervical, dorsal o lumbar (hasta tres espacios) correspondiente a Pertinencia en función a 6.08, por la cantidad: 1, por el valor de 579.800 debido a: no se considera pertinente la toma de tac de columna cervical, dorsal o lumbar y espacios adicionales toda vez que no hay escalonamiento diagnostico y los hallazgos reportados en historia no justifican la decisión de la toma 3 Se glosa El item con código 21706, descripcion Senos paranasales o rinofaringe (incluye cortes axiales y coronales) correspondiente a Pertinencia en función a 6.08, por la cantidad: 1, por el valor de 683.300 debido a: no se considera pertinente la toma de tac de senos paranasales toda vez que no hay escalonamiento diagnostico ni hallazgos reportados que justifiquen la decisión de la toma 4 Se glosa El item con código 21709, descripcion Columna cervical, dorsal o lumbar (espacio adicional) correspondiente a Pertinencia en función a 6.08, por la cantidad: 4, por el valor de 554.800 debido a: no se considera pertinente la toma de tac de columna cervical, dorsal o lumbar y espacios adicionales toda vez que no hay escalonamiento diagnostico y los hallazgos reportados en historia no justifican la decisión de la toma||</v>
      </c>
      <c r="N142" s="120" t="e">
        <f>Formato!#REF!</f>
        <v>#REF!</v>
      </c>
      <c r="O142" s="56" t="e">
        <f>VLOOKUP($N142,Hoja1!$C$2:$D$20,2,0)</f>
        <v>#REF!</v>
      </c>
      <c r="P142" s="56" t="e">
        <f>Formato!#REF!</f>
        <v>#REF!</v>
      </c>
      <c r="Q142" s="56" t="e">
        <f>Formato!#REF!</f>
        <v>#REF!</v>
      </c>
      <c r="R142" s="57">
        <f>Formato!N146</f>
        <v>0</v>
      </c>
      <c r="S142" s="58">
        <f>Formato!O146</f>
        <v>0</v>
      </c>
      <c r="T142" s="56">
        <f>Formato!P146</f>
        <v>0</v>
      </c>
      <c r="U142" s="56">
        <f>Formato!Q146</f>
        <v>0</v>
      </c>
      <c r="V142" s="56">
        <f>Formato!R146</f>
        <v>0</v>
      </c>
      <c r="W142" s="58">
        <f>Formato!S146</f>
        <v>0</v>
      </c>
      <c r="X142" s="58">
        <f>Formato!T146</f>
        <v>2944441</v>
      </c>
      <c r="Y142" s="58">
        <f>Formato!U146</f>
        <v>0</v>
      </c>
      <c r="Z142" s="58">
        <f>Formato!V146</f>
        <v>0</v>
      </c>
      <c r="AA142" s="58">
        <f>Formato!W146</f>
        <v>0</v>
      </c>
      <c r="AB142" s="59">
        <f t="shared" si="2"/>
        <v>2944441</v>
      </c>
    </row>
    <row r="143" spans="1:28" x14ac:dyDescent="0.2">
      <c r="A143" s="120">
        <f>Formato!A147</f>
        <v>142</v>
      </c>
      <c r="B143" s="120">
        <f>Formato!B147</f>
        <v>2077</v>
      </c>
      <c r="C143" s="120" t="str">
        <f>Formato!C147</f>
        <v>ISV2077</v>
      </c>
      <c r="D143" s="120">
        <f>Formato!D147</f>
        <v>35079</v>
      </c>
      <c r="E143" s="120" t="str">
        <f>Formato!E147</f>
        <v>RICO PINEDA MARIA CAMILA</v>
      </c>
      <c r="F143" s="120" t="str">
        <f>Formato!F147</f>
        <v xml:space="preserve">CC 1110042064 </v>
      </c>
      <c r="G143" s="120">
        <f>Formato!G147</f>
        <v>4200011718</v>
      </c>
      <c r="H143" s="121">
        <f>Formato!H147</f>
        <v>45317</v>
      </c>
      <c r="I143" s="121">
        <f>Formato!I147</f>
        <v>45299</v>
      </c>
      <c r="J143" s="120">
        <f>Formato!J147</f>
        <v>548561</v>
      </c>
      <c r="K143" s="120">
        <f>Formato!K147</f>
        <v>548561</v>
      </c>
      <c r="L143" s="120">
        <f>Formato!L147</f>
        <v>548561</v>
      </c>
      <c r="M143" s="120" t="str">
        <f>Formato!M147</f>
        <v>Se glosa  en función a 3.65, por la cantidad: 1, por el valor de 548.561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21101, descripcion Mano, dedos, puño (muñeca), codo, pie, clavícula, antebrazo, cuello de pie (tobillo), edad ósea (carpograma), calcáneo correspondiente a Pertinencia en función a 6.08, por la cantidad: 1, por el valor de 69.700 debido a: rx muñeca no justificada por proximidad anatomica ordenan de rx mano||Respuesta Glosa: cperez - 17/07/2024| Se reitera glosa: Se glosa El item con código 21101, descripcion Mano, dedos, puño (muñeca), codo, pie, clavícula, antebrazo, cuello de pie (tobillo), edad ósea (carpograma), calcáneo correspondiente a Pertinencia en función a 6.08, por la cantidad: 1, por el valor de 69.700 debido a: rx muñeca no justificada por proximidad anatomica ordenan de rx mano||Respuesta Glosa: cperez - 17/07/2024| Se reitera objeción por 3.65 se revisa soportes y respuesta no se pudo confirmar ocurrencia en modo, tiempo y lugar, se reitera auditoria integral:  Se glosa El item con código 21101, descripcion Mano, dedos, puño (muñeca), codo, pie, clavícula, antebrazo, cuello de pie (tobillo), edad ósea (carpograma), calcáneo correspondiente a Pertinencia en función a 6.08, por la cantidad: 1, por el valor de 69.700 debido a: rx muñeca no justificada por proximidad anatomica ordenan de rx mano||Respuesta Glosa: ysanchez - 04/04/2024| Se ratifica objeción de acuerdo con el concepto planteado inicialmente: Se glosa El item con código 21101, descripcion Mano, dedos, puño (muñeca), codo, pie, clavícula, antebrazo, cuello de pie (tobillo), edad ósea (carpograma), calcáneo correspondiente a Pertinencia en función a 6.08, por la cantidad: 1, por el valor de 69.700 debido a: rx muñeca no justificada por proximidad anatomica ordenan de rx mano||Respuesta Glosa: ysanchez - 04/04/2024| Se ratifica objeción de acuerdo con el concepto planteado inicialmente: Se glosa en función a 3.65, por la cantidad: 1, por el valor de 548.561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21101, descripcion Mano, dedos, puño (muñeca), codo, pie, clavícula, antebrazo, cuello de pie (tobillo), edad ósea (carpograma), calcáneo correspondiente a Pertinencia en función a 6.08, por la cantidad: 1, por el valor de 69.700 debido a: rx muñeca no justificada por proximidad anatomica ordenan de rx mano||</v>
      </c>
      <c r="N143" s="120" t="e">
        <f>Formato!#REF!</f>
        <v>#REF!</v>
      </c>
      <c r="O143" s="56" t="e">
        <f>VLOOKUP($N143,Hoja1!$C$2:$D$20,2,0)</f>
        <v>#REF!</v>
      </c>
      <c r="P143" s="56" t="e">
        <f>Formato!#REF!</f>
        <v>#REF!</v>
      </c>
      <c r="Q143" s="56" t="e">
        <f>Formato!#REF!</f>
        <v>#REF!</v>
      </c>
      <c r="R143" s="57">
        <f>Formato!N147</f>
        <v>0</v>
      </c>
      <c r="S143" s="58">
        <f>Formato!O147</f>
        <v>0</v>
      </c>
      <c r="T143" s="56">
        <f>Formato!P147</f>
        <v>0</v>
      </c>
      <c r="U143" s="56">
        <f>Formato!Q147</f>
        <v>0</v>
      </c>
      <c r="V143" s="56">
        <f>Formato!R147</f>
        <v>0</v>
      </c>
      <c r="W143" s="58">
        <f>Formato!S147</f>
        <v>0</v>
      </c>
      <c r="X143" s="58">
        <f>Formato!T147</f>
        <v>548561</v>
      </c>
      <c r="Y143" s="58">
        <f>Formato!U147</f>
        <v>0</v>
      </c>
      <c r="Z143" s="58">
        <f>Formato!V147</f>
        <v>0</v>
      </c>
      <c r="AA143" s="58">
        <f>Formato!W147</f>
        <v>0</v>
      </c>
      <c r="AB143" s="59">
        <f t="shared" si="2"/>
        <v>548561</v>
      </c>
    </row>
    <row r="144" spans="1:28" x14ac:dyDescent="0.2">
      <c r="A144" s="120">
        <f>Formato!A148</f>
        <v>143</v>
      </c>
      <c r="B144" s="120">
        <f>Formato!B148</f>
        <v>2704</v>
      </c>
      <c r="C144" s="120" t="str">
        <f>Formato!C148</f>
        <v>ISV2704</v>
      </c>
      <c r="D144" s="120">
        <f>Formato!D148</f>
        <v>35071</v>
      </c>
      <c r="E144" s="120" t="str">
        <f>Formato!E148</f>
        <v>APONTE SAENZ JHON FREDY</v>
      </c>
      <c r="F144" s="120" t="str">
        <f>Formato!F148</f>
        <v xml:space="preserve">CC 1053336481 </v>
      </c>
      <c r="G144" s="120">
        <f>Formato!G148</f>
        <v>4200010378</v>
      </c>
      <c r="H144" s="121">
        <f>Formato!H148</f>
        <v>45322</v>
      </c>
      <c r="I144" s="121">
        <f>Formato!I148</f>
        <v>45305</v>
      </c>
      <c r="J144" s="120">
        <f>Formato!J148</f>
        <v>451285</v>
      </c>
      <c r="K144" s="120">
        <f>Formato!K148</f>
        <v>451285</v>
      </c>
      <c r="L144" s="120">
        <f>Formato!L148</f>
        <v>451285</v>
      </c>
      <c r="M144" s="120" t="str">
        <f>Formato!M148</f>
        <v>Se glosa  en función a 3.65, por la cantidad: 1, por el valor de 451.285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- 17/07/2024|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ysanchez - 04/04/2024| Se ratifica objeción de acuerdo con el concepto planteado inicialmente: Se glosa en función a 3.65, por la cantidad: 1, por el valor de 451.285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144" s="120" t="e">
        <f>Formato!#REF!</f>
        <v>#REF!</v>
      </c>
      <c r="O144" s="56" t="e">
        <f>VLOOKUP($N144,Hoja1!$C$2:$D$20,2,0)</f>
        <v>#REF!</v>
      </c>
      <c r="P144" s="56" t="e">
        <f>Formato!#REF!</f>
        <v>#REF!</v>
      </c>
      <c r="Q144" s="56" t="e">
        <f>Formato!#REF!</f>
        <v>#REF!</v>
      </c>
      <c r="R144" s="57">
        <f>Formato!N148</f>
        <v>0</v>
      </c>
      <c r="S144" s="58">
        <f>Formato!O148</f>
        <v>0</v>
      </c>
      <c r="T144" s="56">
        <f>Formato!P148</f>
        <v>0</v>
      </c>
      <c r="U144" s="56">
        <f>Formato!Q148</f>
        <v>0</v>
      </c>
      <c r="V144" s="56">
        <f>Formato!R148</f>
        <v>0</v>
      </c>
      <c r="W144" s="58">
        <f>Formato!S148</f>
        <v>0</v>
      </c>
      <c r="X144" s="58">
        <f>Formato!T148</f>
        <v>451285</v>
      </c>
      <c r="Y144" s="58">
        <f>Formato!U148</f>
        <v>0</v>
      </c>
      <c r="Z144" s="58">
        <f>Formato!V148</f>
        <v>0</v>
      </c>
      <c r="AA144" s="58">
        <f>Formato!W148</f>
        <v>0</v>
      </c>
      <c r="AB144" s="59">
        <f t="shared" si="2"/>
        <v>451285</v>
      </c>
    </row>
    <row r="145" spans="1:28" x14ac:dyDescent="0.2">
      <c r="A145" s="120">
        <f>Formato!A149</f>
        <v>144</v>
      </c>
      <c r="B145" s="120">
        <f>Formato!B149</f>
        <v>2726</v>
      </c>
      <c r="C145" s="120" t="str">
        <f>Formato!C149</f>
        <v>ISV2726</v>
      </c>
      <c r="D145" s="120">
        <f>Formato!D149</f>
        <v>32482</v>
      </c>
      <c r="E145" s="120" t="str">
        <f>Formato!E149</f>
        <v>MONTOYA MUÑOZ GABRIELA</v>
      </c>
      <c r="F145" s="120" t="str">
        <f>Formato!F149</f>
        <v xml:space="preserve">CC 1006071866 </v>
      </c>
      <c r="G145" s="120">
        <f>Formato!G149</f>
        <v>3000009572</v>
      </c>
      <c r="H145" s="121">
        <f>Formato!H149</f>
        <v>45322</v>
      </c>
      <c r="I145" s="121">
        <f>Formato!I149</f>
        <v>45305</v>
      </c>
      <c r="J145" s="120">
        <f>Formato!J149</f>
        <v>1396896</v>
      </c>
      <c r="K145" s="120">
        <f>Formato!K149</f>
        <v>1396896</v>
      </c>
      <c r="L145" s="120">
        <f>Formato!L149</f>
        <v>1396896</v>
      </c>
      <c r="M145" s="120" t="str">
        <f>Formato!M149</f>
        <v>Se glosa  en función a 3.65, por la cantidad: 1, por el valor de 1.396.896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21709, descripcion Columna cervical, dorsal o lumbar (espacio adicional) correspondiente a Pertinencia en función a 6.08, por la cantidad: 3, por el valor de 461.700 debido a: No hay evidencia de la realización de estudios radiológicos primarios, los cuales junto a una buena evaluación clínica más una evolución adecuada suelen ser suficientes para la toma de decisiones respecto a las lesiones presentes evitando la toma apresurada de estudios por tomografía no pertinentes en el momento, perfectamente podían continuar el manejo correspondiente sin necesidad de estudios tomográficos adicionales y apresurados, los cuales a la luz no cuentan con el soporte clínico suficiente que obligue su toma. En este caso tenemos un trauma moderado, sin déficit neurosensitivo, sin pérdida del movimiento ni parestesias, paciente estable, al examen físico no refieren evidencia de signos de trauma ni fractura, ni evidencia de lesión cervical, dorsal yo lumbosacra, por tanto no hay criterios para toma de TAC de columna.3.Se glosa El item con código 21708, descripcion Columna cervical, dorsal o lumbar (hasta tr||Respuesta Glosa: cperez - 17/07/2024| Se reitera objeción por 3.65 se revisa soportes y respuesta no se pudo confirmar ocurrencia en modo, tiempo y lugar, se reitera auditoria integral: Se glosa El item con código 21709, descripcion Columna cervical, dorsal o lumbar (espacio adicional) correspondiente a Pertinencia en función a 6.08, por la cantidad: 3, por el valor de 461.700 debido a: No hay evidencia de la realización de estudios radiológicos primarios, los cuales junto a una buena evaluación clínica más una evolución adecuada suelen ser suficientes para la toma de decisiones respecto a las lesiones presentes evitando la toma apresurada de estudios por tomografía no pertinentes en el momento, perfectamente podían continuar el manejo correspondiente sin necesidad de estudios tomográficos adicionales y apresurados, los cuales a la luz no cuentan con el soporte clínico suficiente que obligue su toma. En este caso tenemos un trauma moderado, sin déficit neurosensitivo, sin pérdida del movimiento ni parestesias, paciente estable, al examen físico no refieren evidencia de signos de trauma ni fractura, ni evidencia de lesión cervical, dorsal yo lumbosacra, por tanto no hay criterios para toma de TAC de columna.3.Se glosa El item con código 21708, descripcion Columna cervical, dorsal o lumbar (hasta tres espacios) correspondiente a Pertinencia en función a 6.08, por la cantidad: 1, por el valor de 643.400 debido a: No hay evidencia de la realización de estudios radiológicos primarios, los cuales junto a una buena evaluación clínica más una evolución adecuada suelen ser suficientes para la toma de decisiones respecto a las lesiones presentes evitando la toma apresurada de estudios por tomografía no pertinentes en el momento, perfectamente podían continuar el manejo correspondiente sin necesidad de estudios tomográficos adicionales y apresurados, los cuales a la luz no cuentan con el soporte clínico suficiente que obligue su toma.4.Se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ysanchez - 04/04/2024| Se ratifica objeción de acuerdo con el concepto planteado inicialmente: Se glosa en función a 3.65, por la cantidad: 1, por el valor de 1.396.896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21709, descripcion Columna cervical, dorsal o lumbar (espacio adicional) correspondiente a Pertinencia en función a 6.08, por la cantidad: 3, por el valor de 461.700 debido a: No hay evidencia de la realización de estudios radiológicos primarios, los cuales junto a una buena evaluación clínica más una evolución adecuada suelen ser suficientes para la toma de decisiones respecto a las lesiones presentes evitando la toma apresurada de estudios por tomografía no pertinentes en el momento, perfectamente podían continuar el manejo correspondiente sin necesidad de estudios tomográficos adicionales y apresurados, los cuales a la luz no cuentan con el soporte clínico suficiente que obligue su toma. En este caso tenemos un trauma moderado, sin déficit neurosensitivo, sin pérdida del movimiento ni parestesias, paciente estable, al examen físico no refieren evidencia de signos de trauma ni fractura, ni evidencia de lesión cervical, dorsal yo lumbosacra, por tanto no hay criterios para toma de TAC de columna.3.Se glosa El item con código 21708, descripcion Columna cervical, dorsal o lumbar (hasta tres espacios) correspondiente a Pertinencia en función a 6.08, por la cantidad: 1, por el valor de 643.400 debido a: No hay evidencia de la realización de estudios radiológicos primarios, los cuales junto a una buena evaluación clínica más una evolución adecuada suelen ser suficientes para la toma de decisiones respecto a las lesiones presentes evitando la toma apresurada de estudios por tomografía no pertinentes en el momento, perfectamente podían continuar el manejo correspondiente sin necesidad de estudios tomográficos adicionales y apresurados, los cuales a la luz no cuentan con el soporte clínico suficiente que obligue su toma.4.Se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145" s="120" t="e">
        <f>Formato!#REF!</f>
        <v>#REF!</v>
      </c>
      <c r="O145" s="56" t="e">
        <f>VLOOKUP($N145,Hoja1!$C$2:$D$20,2,0)</f>
        <v>#REF!</v>
      </c>
      <c r="P145" s="56" t="e">
        <f>Formato!#REF!</f>
        <v>#REF!</v>
      </c>
      <c r="Q145" s="56" t="e">
        <f>Formato!#REF!</f>
        <v>#REF!</v>
      </c>
      <c r="R145" s="57">
        <f>Formato!N149</f>
        <v>0</v>
      </c>
      <c r="S145" s="58">
        <f>Formato!O149</f>
        <v>0</v>
      </c>
      <c r="T145" s="56">
        <f>Formato!P149</f>
        <v>0</v>
      </c>
      <c r="U145" s="56">
        <f>Formato!Q149</f>
        <v>0</v>
      </c>
      <c r="V145" s="56">
        <f>Formato!R149</f>
        <v>0</v>
      </c>
      <c r="W145" s="58">
        <f>Formato!S149</f>
        <v>0</v>
      </c>
      <c r="X145" s="58">
        <f>Formato!T149</f>
        <v>1396896</v>
      </c>
      <c r="Y145" s="58">
        <f>Formato!U149</f>
        <v>0</v>
      </c>
      <c r="Z145" s="58">
        <f>Formato!V149</f>
        <v>0</v>
      </c>
      <c r="AA145" s="58">
        <f>Formato!W149</f>
        <v>0</v>
      </c>
      <c r="AB145" s="59">
        <f t="shared" si="2"/>
        <v>1396896</v>
      </c>
    </row>
    <row r="146" spans="1:28" x14ac:dyDescent="0.2">
      <c r="A146" s="120">
        <f>Formato!A150</f>
        <v>145</v>
      </c>
      <c r="B146" s="120">
        <f>Formato!B150</f>
        <v>3075</v>
      </c>
      <c r="C146" s="120" t="str">
        <f>Formato!C150</f>
        <v>ISV3075</v>
      </c>
      <c r="D146" s="120">
        <f>Formato!D150</f>
        <v>400909</v>
      </c>
      <c r="E146" s="120" t="str">
        <f>Formato!E150</f>
        <v>PEREZ MUÑOZ GLORIA LUCIA</v>
      </c>
      <c r="F146" s="120" t="str">
        <f>Formato!F150</f>
        <v xml:space="preserve">CC 31279974 </v>
      </c>
      <c r="G146" s="120">
        <f>Formato!G150</f>
        <v>3600020586</v>
      </c>
      <c r="H146" s="121">
        <f>Formato!H150</f>
        <v>45330</v>
      </c>
      <c r="I146" s="121">
        <f>Formato!I150</f>
        <v>45314</v>
      </c>
      <c r="J146" s="120">
        <f>Formato!J150</f>
        <v>4656495</v>
      </c>
      <c r="K146" s="120">
        <f>Formato!K150</f>
        <v>4656495</v>
      </c>
      <c r="L146" s="120">
        <f>Formato!L150</f>
        <v>4656495</v>
      </c>
      <c r="M146" s="120" t="str">
        <f>Formato!M150</f>
        <v>Se glosa  en función a 3.65, por la cantidad: 1, por el valor de 4.656.495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13830, descripcion Sutura de fascia yo músculo yo tendón correspondiente a Pertinencia en función a 6.23, por la cantidad: 1, por el valor de 200.100 debido a: no justificado procedimiento adicional dado la region anatomica y nota de procedimiento corresponde a la avulsion en region anatomica y su rspectiva correccion con el colgajo realizado sin lugar a cobro de procedimeitnos adicionales en misma region antomica, Se glosa El item con código 21141, descripcion Columna dorsal o toráxica correspondiente a Pertinencia en función a 6.08, por la cantidad: 1, por el valor de 112.000 debido a: rx no justificado sin hallazgos clinicos en region anatomica al examen de ingreso que ameriten ayuda diagnostica, Se glosa El item con código 21701, descripcion Cráneo simple correspondiente a Pertinencia en función a 6.08, por la cantidad: 1, por el valor de 690.900 debido a: No se considera pertinente la realizaciónde Tomografía de cráneo simple en un paciente sindeterioro de conciencia, a quien no se le realizó observaciónneurológica mínima de 6 horas en la cual mostraradeterioro, con Glasg||Respuesta Glosa: ysanchez - 08/05/2024| Se ratifica objeción de acuerdo con el concepto planteado inicialmente: Se glosa en función a 3.65, por la cantidad: 1, por el valor de 4.656.495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13830, descripcion Sutura de fascia yo músculo yo tendón correspondiente a Pertinencia en función a 6.23, por la cantidad: 1, por el valor de 200.100 debido a: no justificado procedimiento adicional dado la region anatomica y nota de procedimiento corresponde a la avulsion en region anatomica y su rspectiva correccion con el colgajo realizado sin lugar a cobro de procedimeitnos adicionales en misma region antomica, Se glosa El item con código 21141, descripcion Columna dorsal o toráxica correspondiente a Pertinencia en función a 6.08, por la cantidad: 1, por el valor de 112.000 debido a: rx no justificado sin hallazgos clinicos en region anatomica al examen de ingreso que ameriten ayuda diagnostica, Se glosa El item con código 21701, descripcion Cráneo simple correspondiente a Pertinencia en función a 6.08, por la cantidad: 1, por el valor de 690.900 debido a: No se considera pertinente la realizaciónde Tomografía de cráneo simple en un paciente sindeterioro de conciencia, a quien no se le realizó observaciónneurológica mínima de 6 horas en la cual mostraradeterioro, con Glasgow mayor de 13||</v>
      </c>
      <c r="N146" s="120" t="e">
        <f>Formato!#REF!</f>
        <v>#REF!</v>
      </c>
      <c r="O146" s="56" t="e">
        <f>VLOOKUP($N146,Hoja1!$C$2:$D$20,2,0)</f>
        <v>#REF!</v>
      </c>
      <c r="P146" s="56" t="e">
        <f>Formato!#REF!</f>
        <v>#REF!</v>
      </c>
      <c r="Q146" s="56" t="e">
        <f>Formato!#REF!</f>
        <v>#REF!</v>
      </c>
      <c r="R146" s="57">
        <f>Formato!N150</f>
        <v>0</v>
      </c>
      <c r="S146" s="58">
        <f>Formato!O150</f>
        <v>0</v>
      </c>
      <c r="T146" s="56">
        <f>Formato!P150</f>
        <v>0</v>
      </c>
      <c r="U146" s="56">
        <f>Formato!Q150</f>
        <v>0</v>
      </c>
      <c r="V146" s="56">
        <f>Formato!R150</f>
        <v>0</v>
      </c>
      <c r="W146" s="58">
        <f>Formato!S150</f>
        <v>0</v>
      </c>
      <c r="X146" s="58">
        <f>Formato!T150</f>
        <v>4656495</v>
      </c>
      <c r="Y146" s="58">
        <f>Formato!U150</f>
        <v>0</v>
      </c>
      <c r="Z146" s="58">
        <f>Formato!V150</f>
        <v>0</v>
      </c>
      <c r="AA146" s="58">
        <f>Formato!W150</f>
        <v>0</v>
      </c>
      <c r="AB146" s="59">
        <f t="shared" si="2"/>
        <v>4656495</v>
      </c>
    </row>
    <row r="147" spans="1:28" x14ac:dyDescent="0.2">
      <c r="A147" s="120">
        <f>Formato!A151</f>
        <v>146</v>
      </c>
      <c r="B147" s="120">
        <f>Formato!B151</f>
        <v>4837</v>
      </c>
      <c r="C147" s="120" t="str">
        <f>Formato!C151</f>
        <v>ISV4837</v>
      </c>
      <c r="D147" s="120">
        <f>Formato!D151</f>
        <v>35120</v>
      </c>
      <c r="E147" s="120" t="str">
        <f>Formato!E151</f>
        <v>RUBIO ABONIA JHON BREYMAN</v>
      </c>
      <c r="F147" s="120" t="str">
        <f>Formato!F151</f>
        <v xml:space="preserve">CC 1007591256 </v>
      </c>
      <c r="G147" s="120">
        <f>Formato!G151</f>
        <v>4200012071</v>
      </c>
      <c r="H147" s="121">
        <f>Formato!H151</f>
        <v>45336</v>
      </c>
      <c r="I147" s="121">
        <f>Formato!I151</f>
        <v>45328</v>
      </c>
      <c r="J147" s="120">
        <f>Formato!J151</f>
        <v>393532</v>
      </c>
      <c r="K147" s="120">
        <f>Formato!K151</f>
        <v>393532</v>
      </c>
      <c r="L147" s="120">
        <f>Formato!L151</f>
        <v>393532</v>
      </c>
      <c r="M147" s="120" t="str">
        <f>Formato!M151</f>
        <v>Se glosa  en función a 3.65, por la cantidad: 1, por el valor de 393.532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hallazgos en auditoria integral||Respuesta Glosa: cperez - 06/05/2024| Se reitera objeción: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hallazgos en auditoria integral||</v>
      </c>
      <c r="N147" s="120" t="e">
        <f>Formato!#REF!</f>
        <v>#REF!</v>
      </c>
      <c r="O147" s="56" t="e">
        <f>VLOOKUP($N147,Hoja1!$C$2:$D$20,2,0)</f>
        <v>#REF!</v>
      </c>
      <c r="P147" s="56" t="e">
        <f>Formato!#REF!</f>
        <v>#REF!</v>
      </c>
      <c r="Q147" s="56" t="e">
        <f>Formato!#REF!</f>
        <v>#REF!</v>
      </c>
      <c r="R147" s="57">
        <f>Formato!N151</f>
        <v>0</v>
      </c>
      <c r="S147" s="58">
        <f>Formato!O151</f>
        <v>0</v>
      </c>
      <c r="T147" s="56">
        <f>Formato!P151</f>
        <v>0</v>
      </c>
      <c r="U147" s="56">
        <f>Formato!Q151</f>
        <v>0</v>
      </c>
      <c r="V147" s="56">
        <f>Formato!R151</f>
        <v>0</v>
      </c>
      <c r="W147" s="58">
        <f>Formato!S151</f>
        <v>0</v>
      </c>
      <c r="X147" s="58">
        <f>Formato!T151</f>
        <v>393532</v>
      </c>
      <c r="Y147" s="58">
        <f>Formato!U151</f>
        <v>0</v>
      </c>
      <c r="Z147" s="58">
        <f>Formato!V151</f>
        <v>0</v>
      </c>
      <c r="AA147" s="58">
        <f>Formato!W151</f>
        <v>0</v>
      </c>
      <c r="AB147" s="59">
        <f t="shared" si="2"/>
        <v>393532</v>
      </c>
    </row>
    <row r="148" spans="1:28" x14ac:dyDescent="0.2">
      <c r="A148" s="120">
        <f>Formato!A152</f>
        <v>147</v>
      </c>
      <c r="B148" s="120">
        <f>Formato!B152</f>
        <v>4831</v>
      </c>
      <c r="C148" s="120" t="str">
        <f>Formato!C152</f>
        <v>ISV4831</v>
      </c>
      <c r="D148" s="120">
        <f>Formato!D152</f>
        <v>35119</v>
      </c>
      <c r="E148" s="120" t="str">
        <f>Formato!E152</f>
        <v>FLOREZ CAMPO MAYER YARLEY</v>
      </c>
      <c r="F148" s="120" t="str">
        <f>Formato!F152</f>
        <v xml:space="preserve">CC 1107056856 </v>
      </c>
      <c r="G148" s="120">
        <f>Formato!G152</f>
        <v>4200012071</v>
      </c>
      <c r="H148" s="121">
        <f>Formato!H152</f>
        <v>45336</v>
      </c>
      <c r="I148" s="121">
        <f>Formato!I152</f>
        <v>45328</v>
      </c>
      <c r="J148" s="120">
        <f>Formato!J152</f>
        <v>328911</v>
      </c>
      <c r="K148" s="120">
        <f>Formato!K152</f>
        <v>328911</v>
      </c>
      <c r="L148" s="120">
        <f>Formato!L152</f>
        <v>328911</v>
      </c>
      <c r="M148" s="120" t="str">
        <f>Formato!M152</f>
        <v>Se glosa  en función a 3.65, por la cantidad: 1, por el valor de 328.911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hallazgos en auditoria integral||Respuesta Glosa: cperez - 06/05/2024| Se reitera objeción: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hallazgos en auditoria integral||</v>
      </c>
      <c r="N148" s="120" t="e">
        <f>Formato!#REF!</f>
        <v>#REF!</v>
      </c>
      <c r="O148" s="56" t="e">
        <f>VLOOKUP($N148,Hoja1!$C$2:$D$20,2,0)</f>
        <v>#REF!</v>
      </c>
      <c r="P148" s="56" t="e">
        <f>Formato!#REF!</f>
        <v>#REF!</v>
      </c>
      <c r="Q148" s="56" t="e">
        <f>Formato!#REF!</f>
        <v>#REF!</v>
      </c>
      <c r="R148" s="57">
        <f>Formato!N152</f>
        <v>0</v>
      </c>
      <c r="S148" s="58">
        <f>Formato!O152</f>
        <v>0</v>
      </c>
      <c r="T148" s="56">
        <f>Formato!P152</f>
        <v>0</v>
      </c>
      <c r="U148" s="56">
        <f>Formato!Q152</f>
        <v>0</v>
      </c>
      <c r="V148" s="56">
        <f>Formato!R152</f>
        <v>0</v>
      </c>
      <c r="W148" s="58">
        <f>Formato!S152</f>
        <v>0</v>
      </c>
      <c r="X148" s="58">
        <f>Formato!T152</f>
        <v>328911</v>
      </c>
      <c r="Y148" s="58">
        <f>Formato!U152</f>
        <v>0</v>
      </c>
      <c r="Z148" s="58">
        <f>Formato!V152</f>
        <v>0</v>
      </c>
      <c r="AA148" s="58">
        <f>Formato!W152</f>
        <v>0</v>
      </c>
      <c r="AB148" s="59">
        <f t="shared" si="2"/>
        <v>328911</v>
      </c>
    </row>
    <row r="149" spans="1:28" x14ac:dyDescent="0.2">
      <c r="A149" s="120">
        <f>Formato!A153</f>
        <v>148</v>
      </c>
      <c r="B149" s="120">
        <f>Formato!B153</f>
        <v>5149</v>
      </c>
      <c r="C149" s="120" t="str">
        <f>Formato!C153</f>
        <v>ISV5149</v>
      </c>
      <c r="D149" s="120">
        <f>Formato!D153</f>
        <v>35139</v>
      </c>
      <c r="E149" s="120" t="str">
        <f>Formato!E153</f>
        <v>ALBORNOS CARDONA JHONNATHAN MAURICIO</v>
      </c>
      <c r="F149" s="120" t="str">
        <f>Formato!F153</f>
        <v xml:space="preserve">CC 1143932117 </v>
      </c>
      <c r="G149" s="120">
        <f>Formato!G153</f>
        <v>4200014927</v>
      </c>
      <c r="H149" s="121">
        <f>Formato!H153</f>
        <v>45343</v>
      </c>
      <c r="I149" s="121">
        <f>Formato!I153</f>
        <v>45329</v>
      </c>
      <c r="J149" s="120">
        <f>Formato!J153</f>
        <v>401105</v>
      </c>
      <c r="K149" s="120">
        <f>Formato!K153</f>
        <v>401105</v>
      </c>
      <c r="L149" s="120">
        <f>Formato!L153</f>
        <v>401105</v>
      </c>
      <c r="M149" s="120" t="str">
        <f>Formato!M153</f>
        <v>Se glosa  en función a 3.65, por la cantidad: 1, por el valor de 401.105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- 06/05/2024|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149" s="120" t="e">
        <f>Formato!#REF!</f>
        <v>#REF!</v>
      </c>
      <c r="O149" s="56" t="e">
        <f>VLOOKUP($N149,Hoja1!$C$2:$D$20,2,0)</f>
        <v>#REF!</v>
      </c>
      <c r="P149" s="56" t="e">
        <f>Formato!#REF!</f>
        <v>#REF!</v>
      </c>
      <c r="Q149" s="56" t="e">
        <f>Formato!#REF!</f>
        <v>#REF!</v>
      </c>
      <c r="R149" s="57">
        <f>Formato!N153</f>
        <v>0</v>
      </c>
      <c r="S149" s="58">
        <f>Formato!O153</f>
        <v>0</v>
      </c>
      <c r="T149" s="56">
        <f>Formato!P153</f>
        <v>0</v>
      </c>
      <c r="U149" s="56">
        <f>Formato!Q153</f>
        <v>0</v>
      </c>
      <c r="V149" s="56">
        <f>Formato!R153</f>
        <v>0</v>
      </c>
      <c r="W149" s="58">
        <f>Formato!S153</f>
        <v>0</v>
      </c>
      <c r="X149" s="58">
        <f>Formato!T153</f>
        <v>401105</v>
      </c>
      <c r="Y149" s="58">
        <f>Formato!U153</f>
        <v>0</v>
      </c>
      <c r="Z149" s="58">
        <f>Formato!V153</f>
        <v>0</v>
      </c>
      <c r="AA149" s="58">
        <f>Formato!W153</f>
        <v>0</v>
      </c>
      <c r="AB149" s="59">
        <f t="shared" si="2"/>
        <v>401105</v>
      </c>
    </row>
    <row r="150" spans="1:28" x14ac:dyDescent="0.2">
      <c r="A150" s="120">
        <f>Formato!A154</f>
        <v>149</v>
      </c>
      <c r="B150" s="120">
        <f>Formato!B154</f>
        <v>4936</v>
      </c>
      <c r="C150" s="120" t="str">
        <f>Formato!C154</f>
        <v>ISV4936</v>
      </c>
      <c r="D150" s="120">
        <f>Formato!D154</f>
        <v>35115</v>
      </c>
      <c r="E150" s="120" t="str">
        <f>Formato!E154</f>
        <v>MEDINA RAMIREZ MARTIN ALCIDES</v>
      </c>
      <c r="F150" s="120" t="str">
        <f>Formato!F154</f>
        <v xml:space="preserve">CC 1144212389 </v>
      </c>
      <c r="G150" s="120">
        <f>Formato!G154</f>
        <v>4200014927</v>
      </c>
      <c r="H150" s="121">
        <f>Formato!H154</f>
        <v>45338</v>
      </c>
      <c r="I150" s="121">
        <f>Formato!I154</f>
        <v>45329</v>
      </c>
      <c r="J150" s="120">
        <f>Formato!J154</f>
        <v>504018</v>
      </c>
      <c r="K150" s="120">
        <f>Formato!K154</f>
        <v>504018</v>
      </c>
      <c r="L150" s="120">
        <f>Formato!L154</f>
        <v>504018</v>
      </c>
      <c r="M150" s="120" t="str">
        <f>Formato!M154</f>
        <v>Se glosa  en función a 3.65, por la cantidad: 1, por el valor de 504.018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38134, descripcion Habitación de cuatro ó mas camas correspondiente a Pertinencia en función a 6.01, por el tiempo correspondiente a 1 dias por el valor de 340.800 debido a: No se reconoce habitación de 4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- 06/05/2024| Se reitera objeción por 3.65 se revisa soportes y respuesta no se pudo confirmar ocurrencia en modo, tiempo y lugar, se reitera auditoria integral:  No se reconoce habitación de 4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- 06/05/2024| Se reitera objeción por 3.65 se revisa soportes y respuesta no se pudo confirmar ocurrencia en modo, tiempo y lugar, se reitera auditoria integral:  Se glosa El item con código 38134, descripcion Habitación de cuatro ó mas camas correspondiente a Pertinencia en función a 6.01, por el tiempo correspondiente a 1 dias por el valor de 340.800 debido a: No se reconoce habitación de 4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150" s="120" t="e">
        <f>Formato!#REF!</f>
        <v>#REF!</v>
      </c>
      <c r="O150" s="56" t="e">
        <f>VLOOKUP($N150,Hoja1!$C$2:$D$20,2,0)</f>
        <v>#REF!</v>
      </c>
      <c r="P150" s="56" t="e">
        <f>Formato!#REF!</f>
        <v>#REF!</v>
      </c>
      <c r="Q150" s="56" t="e">
        <f>Formato!#REF!</f>
        <v>#REF!</v>
      </c>
      <c r="R150" s="57">
        <f>Formato!N154</f>
        <v>0</v>
      </c>
      <c r="S150" s="58">
        <f>Formato!O154</f>
        <v>0</v>
      </c>
      <c r="T150" s="56">
        <f>Formato!P154</f>
        <v>0</v>
      </c>
      <c r="U150" s="56">
        <f>Formato!Q154</f>
        <v>0</v>
      </c>
      <c r="V150" s="56">
        <f>Formato!R154</f>
        <v>0</v>
      </c>
      <c r="W150" s="58">
        <f>Formato!S154</f>
        <v>0</v>
      </c>
      <c r="X150" s="58">
        <f>Formato!T154</f>
        <v>504018</v>
      </c>
      <c r="Y150" s="58">
        <f>Formato!U154</f>
        <v>0</v>
      </c>
      <c r="Z150" s="58">
        <f>Formato!V154</f>
        <v>0</v>
      </c>
      <c r="AA150" s="58">
        <f>Formato!W154</f>
        <v>0</v>
      </c>
      <c r="AB150" s="59">
        <f t="shared" si="2"/>
        <v>504018</v>
      </c>
    </row>
    <row r="151" spans="1:28" x14ac:dyDescent="0.2">
      <c r="A151" s="120">
        <f>Formato!A155</f>
        <v>150</v>
      </c>
      <c r="B151" s="120">
        <f>Formato!B155</f>
        <v>6473</v>
      </c>
      <c r="C151" s="120" t="str">
        <f>Formato!C155</f>
        <v>ISV6473</v>
      </c>
      <c r="D151" s="120">
        <f>Formato!D155</f>
        <v>30154</v>
      </c>
      <c r="E151" s="120" t="str">
        <f>Formato!E155</f>
        <v>OVIEDO AROCA LUIS CARLOS</v>
      </c>
      <c r="F151" s="120" t="str">
        <f>Formato!F155</f>
        <v xml:space="preserve">CC 1006017120 </v>
      </c>
      <c r="G151" s="120">
        <f>Formato!G155</f>
        <v>4360002613</v>
      </c>
      <c r="H151" s="121">
        <f>Formato!H155</f>
        <v>45351</v>
      </c>
      <c r="I151" s="121">
        <f>Formato!I155</f>
        <v>45344</v>
      </c>
      <c r="J151" s="120">
        <f>Formato!J155</f>
        <v>612475</v>
      </c>
      <c r="K151" s="120">
        <f>Formato!K155</f>
        <v>612475</v>
      </c>
      <c r="L151" s="120">
        <f>Formato!L155</f>
        <v>612475</v>
      </c>
      <c r="M151" s="120" t="str">
        <f>Formato!M155</f>
        <v>Se glosa  en función a 3.65, por la cantidad: 1, por el valor de 612.475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- 06/05/2024|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151" s="120" t="e">
        <f>Formato!#REF!</f>
        <v>#REF!</v>
      </c>
      <c r="O151" s="56" t="e">
        <f>VLOOKUP($N151,Hoja1!$C$2:$D$20,2,0)</f>
        <v>#REF!</v>
      </c>
      <c r="P151" s="56" t="e">
        <f>Formato!#REF!</f>
        <v>#REF!</v>
      </c>
      <c r="Q151" s="56" t="e">
        <f>Formato!#REF!</f>
        <v>#REF!</v>
      </c>
      <c r="R151" s="57">
        <f>Formato!N155</f>
        <v>0</v>
      </c>
      <c r="S151" s="58">
        <f>Formato!O155</f>
        <v>0</v>
      </c>
      <c r="T151" s="56">
        <f>Formato!P155</f>
        <v>0</v>
      </c>
      <c r="U151" s="56">
        <f>Formato!Q155</f>
        <v>0</v>
      </c>
      <c r="V151" s="56">
        <f>Formato!R155</f>
        <v>0</v>
      </c>
      <c r="W151" s="58">
        <f>Formato!S155</f>
        <v>0</v>
      </c>
      <c r="X151" s="58">
        <f>Formato!T155</f>
        <v>612475</v>
      </c>
      <c r="Y151" s="58">
        <f>Formato!U155</f>
        <v>0</v>
      </c>
      <c r="Z151" s="58">
        <f>Formato!V155</f>
        <v>0</v>
      </c>
      <c r="AA151" s="58">
        <f>Formato!W155</f>
        <v>0</v>
      </c>
      <c r="AB151" s="59">
        <f t="shared" si="2"/>
        <v>612475</v>
      </c>
    </row>
    <row r="152" spans="1:28" x14ac:dyDescent="0.2">
      <c r="A152" s="120">
        <f>Formato!A156</f>
        <v>151</v>
      </c>
      <c r="B152" s="120">
        <f>Formato!B156</f>
        <v>7147</v>
      </c>
      <c r="C152" s="120" t="str">
        <f>Formato!C156</f>
        <v>ISV7147</v>
      </c>
      <c r="D152" s="120">
        <f>Formato!D156</f>
        <v>35178</v>
      </c>
      <c r="E152" s="120" t="str">
        <f>Formato!E156</f>
        <v>GRISALES BLANDON JHON WILLIAM</v>
      </c>
      <c r="F152" s="120" t="str">
        <f>Formato!F156</f>
        <v xml:space="preserve">CC 1130683231 </v>
      </c>
      <c r="G152" s="120">
        <f>Formato!G156</f>
        <v>4200023052</v>
      </c>
      <c r="H152" s="121">
        <f>Formato!H156</f>
        <v>45356</v>
      </c>
      <c r="I152" s="121">
        <f>Formato!I156</f>
        <v>45349</v>
      </c>
      <c r="J152" s="120">
        <f>Formato!J156</f>
        <v>1060656</v>
      </c>
      <c r="K152" s="120">
        <f>Formato!K156</f>
        <v>1060656</v>
      </c>
      <c r="L152" s="120">
        <f>Formato!L156</f>
        <v>1060656</v>
      </c>
      <c r="M152" s="120" t="str">
        <f>Formato!M156</f>
        <v>Se glosa  en función a 3.65, por la cantidad: 1, por el valor de 1.060.656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- 06/05/2024|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152" s="120" t="e">
        <f>Formato!#REF!</f>
        <v>#REF!</v>
      </c>
      <c r="O152" s="56" t="e">
        <f>VLOOKUP($N152,Hoja1!$C$2:$D$20,2,0)</f>
        <v>#REF!</v>
      </c>
      <c r="P152" s="56" t="e">
        <f>Formato!#REF!</f>
        <v>#REF!</v>
      </c>
      <c r="Q152" s="56" t="e">
        <f>Formato!#REF!</f>
        <v>#REF!</v>
      </c>
      <c r="R152" s="57">
        <f>Formato!N156</f>
        <v>0</v>
      </c>
      <c r="S152" s="58">
        <f>Formato!O156</f>
        <v>0</v>
      </c>
      <c r="T152" s="56">
        <f>Formato!P156</f>
        <v>0</v>
      </c>
      <c r="U152" s="56">
        <f>Formato!Q156</f>
        <v>0</v>
      </c>
      <c r="V152" s="56">
        <f>Formato!R156</f>
        <v>0</v>
      </c>
      <c r="W152" s="58">
        <f>Formato!S156</f>
        <v>0</v>
      </c>
      <c r="X152" s="58">
        <f>Formato!T156</f>
        <v>1060656</v>
      </c>
      <c r="Y152" s="58">
        <f>Formato!U156</f>
        <v>0</v>
      </c>
      <c r="Z152" s="58">
        <f>Formato!V156</f>
        <v>0</v>
      </c>
      <c r="AA152" s="58">
        <f>Formato!W156</f>
        <v>0</v>
      </c>
      <c r="AB152" s="59">
        <f t="shared" si="2"/>
        <v>1060656</v>
      </c>
    </row>
    <row r="153" spans="1:28" x14ac:dyDescent="0.2">
      <c r="A153" s="120">
        <f>Formato!A157</f>
        <v>152</v>
      </c>
      <c r="B153" s="120">
        <f>Formato!B157</f>
        <v>7566</v>
      </c>
      <c r="C153" s="120" t="str">
        <f>Formato!C157</f>
        <v>ISV7566</v>
      </c>
      <c r="D153" s="120">
        <f>Formato!D157</f>
        <v>35185</v>
      </c>
      <c r="E153" s="120" t="str">
        <f>Formato!E157</f>
        <v>GONZALEZ QUINTERO JUANA</v>
      </c>
      <c r="F153" s="120" t="str">
        <f>Formato!F157</f>
        <v xml:space="preserve">CC 38961421 </v>
      </c>
      <c r="G153" s="120">
        <f>Formato!G157</f>
        <v>4200015952</v>
      </c>
      <c r="H153" s="121">
        <f>Formato!H157</f>
        <v>45362</v>
      </c>
      <c r="I153" s="121">
        <f>Formato!I157</f>
        <v>45353</v>
      </c>
      <c r="J153" s="120">
        <f>Formato!J157</f>
        <v>520732</v>
      </c>
      <c r="K153" s="120">
        <f>Formato!K157</f>
        <v>520732</v>
      </c>
      <c r="L153" s="120">
        <f>Formato!L157</f>
        <v>520732</v>
      </c>
      <c r="M153" s="120" t="str">
        <f>Formato!M157</f>
        <v>Se glosa  en función a 3.65, por la cantidad: 1, por el valor de 520.732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153" s="120" t="e">
        <f>Formato!#REF!</f>
        <v>#REF!</v>
      </c>
      <c r="O153" s="56" t="e">
        <f>VLOOKUP($N153,Hoja1!$C$2:$D$20,2,0)</f>
        <v>#REF!</v>
      </c>
      <c r="P153" s="56" t="e">
        <f>Formato!#REF!</f>
        <v>#REF!</v>
      </c>
      <c r="Q153" s="56" t="e">
        <f>Formato!#REF!</f>
        <v>#REF!</v>
      </c>
      <c r="R153" s="57">
        <f>Formato!N157</f>
        <v>0</v>
      </c>
      <c r="S153" s="58">
        <f>Formato!O157</f>
        <v>0</v>
      </c>
      <c r="T153" s="56">
        <f>Formato!P157</f>
        <v>0</v>
      </c>
      <c r="U153" s="56">
        <f>Formato!Q157</f>
        <v>0</v>
      </c>
      <c r="V153" s="56">
        <f>Formato!R157</f>
        <v>0</v>
      </c>
      <c r="W153" s="58">
        <f>Formato!S157</f>
        <v>0</v>
      </c>
      <c r="X153" s="58">
        <f>Formato!T157</f>
        <v>520732</v>
      </c>
      <c r="Y153" s="58">
        <f>Formato!U157</f>
        <v>0</v>
      </c>
      <c r="Z153" s="58">
        <f>Formato!V157</f>
        <v>0</v>
      </c>
      <c r="AA153" s="58">
        <f>Formato!W157</f>
        <v>0</v>
      </c>
      <c r="AB153" s="59">
        <f t="shared" si="2"/>
        <v>520732</v>
      </c>
    </row>
    <row r="154" spans="1:28" x14ac:dyDescent="0.2">
      <c r="A154" s="120">
        <f>Formato!A158</f>
        <v>153</v>
      </c>
      <c r="B154" s="120">
        <f>Formato!B158</f>
        <v>7664</v>
      </c>
      <c r="C154" s="120" t="str">
        <f>Formato!C158</f>
        <v>ISV7664</v>
      </c>
      <c r="D154" s="120">
        <f>Formato!D158</f>
        <v>35196</v>
      </c>
      <c r="E154" s="120" t="str">
        <f>Formato!E158</f>
        <v>SEVILLANO LANDAZURI NESTOR FLAMINES</v>
      </c>
      <c r="F154" s="120" t="str">
        <f>Formato!F158</f>
        <v xml:space="preserve">CC 1004200432 </v>
      </c>
      <c r="G154" s="120">
        <f>Formato!G158</f>
        <v>4200020382</v>
      </c>
      <c r="H154" s="121">
        <f>Formato!H158</f>
        <v>45363</v>
      </c>
      <c r="I154" s="121">
        <f>Formato!I158</f>
        <v>45353</v>
      </c>
      <c r="J154" s="120">
        <f>Formato!J158</f>
        <v>1782089</v>
      </c>
      <c r="K154" s="120">
        <f>Formato!K158</f>
        <v>1782089</v>
      </c>
      <c r="L154" s="120">
        <f>Formato!L158</f>
        <v>1782089</v>
      </c>
      <c r="M154" s="120" t="str">
        <f>Formato!M158</f>
        <v>Se glosa  en función a 3.65, por la cantidad: 1, por el valor de 1.782.089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21706, descripcion Senos paranasales o rinofaringe (incluye cortes axiales y coronales) correspondiente a Pertinencia en función a 6.08, por la cantidad: 1, por el valor de 667.800 debido a: tac de senos paranasales no justificado de acuerdo a signos clinicos y hallazgos se reconoce rx cara se glosa diferencia 667800||Respuesta Glosa: ysanchez - 06/05/2024| Se ratifica objeción de acuerdo con el concepto planteado inicialmente: Se glosa en función a 3.65, por la cantidad: 1, por el valor de 1.782.089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21706, descripcion Senos paranasales o rinofaringe (incluye cortes axiales y coronales) correspondiente a Pertinencia en función a 6.08, por la cantidad: 1, por el valor de 667.800 debido a: tac de senos paranasales no justificado de acuerdo a signos clinicos y hallazgos se reconoce rx cara se glosa diferencia 667800||</v>
      </c>
      <c r="N154" s="120" t="e">
        <f>Formato!#REF!</f>
        <v>#REF!</v>
      </c>
      <c r="O154" s="56" t="e">
        <f>VLOOKUP($N154,Hoja1!$C$2:$D$20,2,0)</f>
        <v>#REF!</v>
      </c>
      <c r="P154" s="56" t="e">
        <f>Formato!#REF!</f>
        <v>#REF!</v>
      </c>
      <c r="Q154" s="56" t="e">
        <f>Formato!#REF!</f>
        <v>#REF!</v>
      </c>
      <c r="R154" s="57">
        <f>Formato!N158</f>
        <v>0</v>
      </c>
      <c r="S154" s="58">
        <f>Formato!O158</f>
        <v>0</v>
      </c>
      <c r="T154" s="56">
        <f>Formato!P158</f>
        <v>0</v>
      </c>
      <c r="U154" s="56">
        <f>Formato!Q158</f>
        <v>0</v>
      </c>
      <c r="V154" s="56">
        <f>Formato!R158</f>
        <v>0</v>
      </c>
      <c r="W154" s="58">
        <f>Formato!S158</f>
        <v>0</v>
      </c>
      <c r="X154" s="58">
        <f>Formato!T158</f>
        <v>1782089</v>
      </c>
      <c r="Y154" s="58">
        <f>Formato!U158</f>
        <v>0</v>
      </c>
      <c r="Z154" s="58">
        <f>Formato!V158</f>
        <v>0</v>
      </c>
      <c r="AA154" s="58">
        <f>Formato!W158</f>
        <v>0</v>
      </c>
      <c r="AB154" s="59">
        <f t="shared" si="2"/>
        <v>1782089</v>
      </c>
    </row>
    <row r="155" spans="1:28" x14ac:dyDescent="0.2">
      <c r="A155" s="120">
        <f>Formato!A159</f>
        <v>154</v>
      </c>
      <c r="B155" s="120">
        <f>Formato!B159</f>
        <v>7592</v>
      </c>
      <c r="C155" s="120" t="str">
        <f>Formato!C159</f>
        <v>ISV7592</v>
      </c>
      <c r="D155" s="120">
        <f>Formato!D159</f>
        <v>35193</v>
      </c>
      <c r="E155" s="120" t="str">
        <f>Formato!E159</f>
        <v>CAICEDO LOPEZ  ALEX MAURICIO</v>
      </c>
      <c r="F155" s="120" t="str">
        <f>Formato!F159</f>
        <v xml:space="preserve">CC 1144190347 </v>
      </c>
      <c r="G155" s="120">
        <f>Formato!G159</f>
        <v>4200014791</v>
      </c>
      <c r="H155" s="121">
        <f>Formato!H159</f>
        <v>45362</v>
      </c>
      <c r="I155" s="121">
        <f>Formato!I159</f>
        <v>45353</v>
      </c>
      <c r="J155" s="120">
        <f>Formato!J159</f>
        <v>531130</v>
      </c>
      <c r="K155" s="120">
        <f>Formato!K159</f>
        <v>531130</v>
      </c>
      <c r="L155" s="120">
        <f>Formato!L159</f>
        <v>531130</v>
      </c>
      <c r="M155" s="120" t="str">
        <f>Formato!M159</f>
        <v>Se glosa  en función a 3.65, por la cantidad: 1, por el valor de 531.130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155" s="120" t="e">
        <f>Formato!#REF!</f>
        <v>#REF!</v>
      </c>
      <c r="O155" s="56" t="e">
        <f>VLOOKUP($N155,Hoja1!$C$2:$D$20,2,0)</f>
        <v>#REF!</v>
      </c>
      <c r="P155" s="56" t="e">
        <f>Formato!#REF!</f>
        <v>#REF!</v>
      </c>
      <c r="Q155" s="56" t="e">
        <f>Formato!#REF!</f>
        <v>#REF!</v>
      </c>
      <c r="R155" s="57">
        <f>Formato!N159</f>
        <v>0</v>
      </c>
      <c r="S155" s="58">
        <f>Formato!O159</f>
        <v>0</v>
      </c>
      <c r="T155" s="56">
        <f>Formato!P159</f>
        <v>0</v>
      </c>
      <c r="U155" s="56">
        <f>Formato!Q159</f>
        <v>0</v>
      </c>
      <c r="V155" s="56">
        <f>Formato!R159</f>
        <v>0</v>
      </c>
      <c r="W155" s="58">
        <f>Formato!S159</f>
        <v>0</v>
      </c>
      <c r="X155" s="58">
        <f>Formato!T159</f>
        <v>531130</v>
      </c>
      <c r="Y155" s="58">
        <f>Formato!U159</f>
        <v>0</v>
      </c>
      <c r="Z155" s="58">
        <f>Formato!V159</f>
        <v>0</v>
      </c>
      <c r="AA155" s="58">
        <f>Formato!W159</f>
        <v>0</v>
      </c>
      <c r="AB155" s="59">
        <f t="shared" si="2"/>
        <v>531130</v>
      </c>
    </row>
    <row r="156" spans="1:28" x14ac:dyDescent="0.2">
      <c r="A156" s="120">
        <f>Formato!A160</f>
        <v>155</v>
      </c>
      <c r="B156" s="120">
        <f>Formato!B160</f>
        <v>7562</v>
      </c>
      <c r="C156" s="120" t="str">
        <f>Formato!C160</f>
        <v>ISV7562</v>
      </c>
      <c r="D156" s="120">
        <f>Formato!D160</f>
        <v>35192</v>
      </c>
      <c r="E156" s="120" t="str">
        <f>Formato!E160</f>
        <v>MUÑOZ SALCEDO LINA MARIA</v>
      </c>
      <c r="F156" s="120" t="str">
        <f>Formato!F160</f>
        <v xml:space="preserve">CC 1130631033 </v>
      </c>
      <c r="G156" s="120">
        <f>Formato!G160</f>
        <v>4200020904</v>
      </c>
      <c r="H156" s="121">
        <f>Formato!H160</f>
        <v>45362</v>
      </c>
      <c r="I156" s="121">
        <f>Formato!I160</f>
        <v>45355</v>
      </c>
      <c r="J156" s="120">
        <f>Formato!J160</f>
        <v>1312896</v>
      </c>
      <c r="K156" s="120">
        <f>Formato!K160</f>
        <v>1312896</v>
      </c>
      <c r="L156" s="120">
        <f>Formato!L160</f>
        <v>1312896</v>
      </c>
      <c r="M156" s="120" t="str">
        <f>Formato!M160</f>
        <v>Se glosa  en función a 3.65, por la cantidad: 1, por el valor de 1.312.896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38134, descripcion Habitación de cuatro ó mas camas correspondiente a Pertinencia en función a 6.01, por el tiempo correspondiente a 1 dias por el valor de 340.800 debido a: No se reconoce 1 habitación de 4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conducta.3.Se glosa El item con código 21701, descripcion Cráneo simple correspondiente a Pertinencia en función a 6.08, por la cantidad: 1, por el valor de 690.900 debido a: No se considera pertinente la solicitud de tomografía de cráneo simple, no hay trauma craneoencefálico documentado o alteración de conciencia que lo justifique, así como tampoco otros síntomas de alteración del sistema nervioso central, sin observación neurológica que muestre cambios, no se argumenta ||Respuesta Glosa: cperez - 07/05/2024| Se reitera objeción por 3.65 se revisa soportes y respuesta no se pudo confirmar ocurrencia en modo, tiempo y lugar, se reitera auditoria integral:  Se glosa El item con código 38134, descripcion Habitación de cuatro ó mas camas correspondiente a Pertinencia en función a 6.01, por el tiempo correspondiente a 1 dias por el valor de 340.800 debido a: No se reconoce 1 habitación de 4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conducta.3.Se glosa El item con código 21701, descripcion Cráneo simple correspondiente a Pertinencia en función a 6.08, por la cantidad: 1, por el valor de 690.900 debido a: No se considera pertinente la solicitud de tomografía de cráneo simple, no hay trauma craneoencefálico documentado o alteración de conciencia que lo justifique, así como tampoco otros síntomas de alteración del sistema nervioso central, sin observación neurológica que muestre cambios, no se argumenta escala de Glasgow menor de 1515, paciente hemodinamicamente estable sin deterioro neurológico||</v>
      </c>
      <c r="N156" s="120" t="e">
        <f>Formato!#REF!</f>
        <v>#REF!</v>
      </c>
      <c r="O156" s="56" t="e">
        <f>VLOOKUP($N156,Hoja1!$C$2:$D$20,2,0)</f>
        <v>#REF!</v>
      </c>
      <c r="P156" s="56" t="e">
        <f>Formato!#REF!</f>
        <v>#REF!</v>
      </c>
      <c r="Q156" s="56" t="e">
        <f>Formato!#REF!</f>
        <v>#REF!</v>
      </c>
      <c r="R156" s="57">
        <f>Formato!N160</f>
        <v>0</v>
      </c>
      <c r="S156" s="58">
        <f>Formato!O160</f>
        <v>0</v>
      </c>
      <c r="T156" s="56">
        <f>Formato!P160</f>
        <v>0</v>
      </c>
      <c r="U156" s="56">
        <f>Formato!Q160</f>
        <v>0</v>
      </c>
      <c r="V156" s="56">
        <f>Formato!R160</f>
        <v>0</v>
      </c>
      <c r="W156" s="58">
        <f>Formato!S160</f>
        <v>0</v>
      </c>
      <c r="X156" s="58">
        <f>Formato!T160</f>
        <v>1312896</v>
      </c>
      <c r="Y156" s="58">
        <f>Formato!U160</f>
        <v>0</v>
      </c>
      <c r="Z156" s="58">
        <f>Formato!V160</f>
        <v>0</v>
      </c>
      <c r="AA156" s="58">
        <f>Formato!W160</f>
        <v>0</v>
      </c>
      <c r="AB156" s="59">
        <f t="shared" si="2"/>
        <v>1312896</v>
      </c>
    </row>
    <row r="157" spans="1:28" x14ac:dyDescent="0.2">
      <c r="A157" s="120">
        <f>Formato!A161</f>
        <v>156</v>
      </c>
      <c r="B157" s="120">
        <f>Formato!B161</f>
        <v>8452</v>
      </c>
      <c r="C157" s="120" t="str">
        <f>Formato!C161</f>
        <v>ISV8452</v>
      </c>
      <c r="D157" s="120">
        <f>Formato!D161</f>
        <v>35220</v>
      </c>
      <c r="E157" s="120" t="str">
        <f>Formato!E161</f>
        <v>CARDONA DIAZ ANYI JANEIDY</v>
      </c>
      <c r="F157" s="120" t="str">
        <f>Formato!F161</f>
        <v xml:space="preserve">CC 1007303545 </v>
      </c>
      <c r="G157" s="120">
        <f>Formato!G161</f>
        <v>4200011051</v>
      </c>
      <c r="H157" s="121">
        <f>Formato!H161</f>
        <v>45371</v>
      </c>
      <c r="I157" s="121">
        <f>Formato!I161</f>
        <v>45356</v>
      </c>
      <c r="J157" s="120">
        <f>Formato!J161</f>
        <v>490320</v>
      </c>
      <c r="K157" s="120">
        <f>Formato!K161</f>
        <v>490320</v>
      </c>
      <c r="L157" s="120">
        <f>Formato!L161</f>
        <v>490320</v>
      </c>
      <c r="M157" s="120" t="str">
        <f>Formato!M161</f>
        <v>Se glosa  en función a 3.65, por la cantidad: 1, por el valor de 490.320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157" s="120" t="e">
        <f>Formato!#REF!</f>
        <v>#REF!</v>
      </c>
      <c r="O157" s="56" t="e">
        <f>VLOOKUP($N157,Hoja1!$C$2:$D$20,2,0)</f>
        <v>#REF!</v>
      </c>
      <c r="P157" s="56" t="e">
        <f>Formato!#REF!</f>
        <v>#REF!</v>
      </c>
      <c r="Q157" s="56" t="e">
        <f>Formato!#REF!</f>
        <v>#REF!</v>
      </c>
      <c r="R157" s="57">
        <f>Formato!N161</f>
        <v>0</v>
      </c>
      <c r="S157" s="58">
        <f>Formato!O161</f>
        <v>0</v>
      </c>
      <c r="T157" s="56">
        <f>Formato!P161</f>
        <v>0</v>
      </c>
      <c r="U157" s="56">
        <f>Formato!Q161</f>
        <v>0</v>
      </c>
      <c r="V157" s="56">
        <f>Formato!R161</f>
        <v>0</v>
      </c>
      <c r="W157" s="58">
        <f>Formato!S161</f>
        <v>0</v>
      </c>
      <c r="X157" s="58">
        <f>Formato!T161</f>
        <v>490320</v>
      </c>
      <c r="Y157" s="58">
        <f>Formato!U161</f>
        <v>0</v>
      </c>
      <c r="Z157" s="58">
        <f>Formato!V161</f>
        <v>0</v>
      </c>
      <c r="AA157" s="58">
        <f>Formato!W161</f>
        <v>0</v>
      </c>
      <c r="AB157" s="59">
        <f t="shared" si="2"/>
        <v>490320</v>
      </c>
    </row>
    <row r="158" spans="1:28" x14ac:dyDescent="0.2">
      <c r="A158" s="120">
        <f>Formato!A162</f>
        <v>157</v>
      </c>
      <c r="B158" s="120">
        <f>Formato!B162</f>
        <v>12180</v>
      </c>
      <c r="C158" s="120" t="str">
        <f>Formato!C162</f>
        <v>ISV12180</v>
      </c>
      <c r="D158" s="120">
        <f>Formato!D162</f>
        <v>35192</v>
      </c>
      <c r="E158" s="120" t="str">
        <f>Formato!E162</f>
        <v>MUÑOZ SALCEDO LINA MARIA</v>
      </c>
      <c r="F158" s="120" t="str">
        <f>Formato!F162</f>
        <v xml:space="preserve">CC 1130631033 </v>
      </c>
      <c r="G158" s="120">
        <f>Formato!G162</f>
        <v>4200020904</v>
      </c>
      <c r="H158" s="121">
        <f>Formato!H162</f>
        <v>45397</v>
      </c>
      <c r="I158" s="121">
        <f>Formato!I162</f>
        <v>45359</v>
      </c>
      <c r="J158" s="120">
        <f>Formato!J162</f>
        <v>50870</v>
      </c>
      <c r="K158" s="120">
        <f>Formato!K162</f>
        <v>50870</v>
      </c>
      <c r="L158" s="120">
        <f>Formato!L162</f>
        <v>50870</v>
      </c>
      <c r="M158" s="120" t="str">
        <f>Formato!M162</f>
        <v>Se glosa  en función a 3.65, por la cantidad: 1, por el valor de 50.870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paciente.||Respuesta Glosa: cperez - 28/05/2024| Se reitera objeción: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v>
      </c>
      <c r="N158" s="120" t="e">
        <f>Formato!#REF!</f>
        <v>#REF!</v>
      </c>
      <c r="O158" s="56" t="e">
        <f>VLOOKUP($N158,Hoja1!$C$2:$D$20,2,0)</f>
        <v>#REF!</v>
      </c>
      <c r="P158" s="56" t="e">
        <f>Formato!#REF!</f>
        <v>#REF!</v>
      </c>
      <c r="Q158" s="56" t="e">
        <f>Formato!#REF!</f>
        <v>#REF!</v>
      </c>
      <c r="R158" s="57">
        <f>Formato!N162</f>
        <v>0</v>
      </c>
      <c r="S158" s="58">
        <f>Formato!O162</f>
        <v>0</v>
      </c>
      <c r="T158" s="56">
        <f>Formato!P162</f>
        <v>0</v>
      </c>
      <c r="U158" s="56">
        <f>Formato!Q162</f>
        <v>0</v>
      </c>
      <c r="V158" s="56">
        <f>Formato!R162</f>
        <v>0</v>
      </c>
      <c r="W158" s="58">
        <f>Formato!S162</f>
        <v>0</v>
      </c>
      <c r="X158" s="58">
        <f>Formato!T162</f>
        <v>50870</v>
      </c>
      <c r="Y158" s="58">
        <f>Formato!U162</f>
        <v>0</v>
      </c>
      <c r="Z158" s="58">
        <f>Formato!V162</f>
        <v>0</v>
      </c>
      <c r="AA158" s="58">
        <f>Formato!W162</f>
        <v>0</v>
      </c>
      <c r="AB158" s="59">
        <f t="shared" si="2"/>
        <v>50870</v>
      </c>
    </row>
    <row r="159" spans="1:28" x14ac:dyDescent="0.2">
      <c r="A159" s="120">
        <f>Formato!A163</f>
        <v>158</v>
      </c>
      <c r="B159" s="120">
        <f>Formato!B163</f>
        <v>8382</v>
      </c>
      <c r="C159" s="120" t="str">
        <f>Formato!C163</f>
        <v>ISV8382</v>
      </c>
      <c r="D159" s="120">
        <f>Formato!D163</f>
        <v>35223</v>
      </c>
      <c r="E159" s="120" t="str">
        <f>Formato!E163</f>
        <v>SAUCEA PINEDA MANUEL LEANDRO</v>
      </c>
      <c r="F159" s="120" t="str">
        <f>Formato!F163</f>
        <v xml:space="preserve">CC 1004628639 </v>
      </c>
      <c r="G159" s="120">
        <f>Formato!G163</f>
        <v>4200017463</v>
      </c>
      <c r="H159" s="121">
        <f>Formato!H163</f>
        <v>45371</v>
      </c>
      <c r="I159" s="121">
        <f>Formato!I163</f>
        <v>45363</v>
      </c>
      <c r="J159" s="120">
        <f>Formato!J163</f>
        <v>384340</v>
      </c>
      <c r="K159" s="120">
        <f>Formato!K163</f>
        <v>384340</v>
      </c>
      <c r="L159" s="120">
        <f>Formato!L163</f>
        <v>384340</v>
      </c>
      <c r="M159" s="120" t="str">
        <f>Formato!M163</f>
        <v>Se glosa  en función a 3.65, por la cantidad: 1, por el valor de 384.340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159" s="120" t="e">
        <f>Formato!#REF!</f>
        <v>#REF!</v>
      </c>
      <c r="O159" s="56" t="e">
        <f>VLOOKUP($N159,Hoja1!$C$2:$D$20,2,0)</f>
        <v>#REF!</v>
      </c>
      <c r="P159" s="56" t="e">
        <f>Formato!#REF!</f>
        <v>#REF!</v>
      </c>
      <c r="Q159" s="56" t="e">
        <f>Formato!#REF!</f>
        <v>#REF!</v>
      </c>
      <c r="R159" s="57">
        <f>Formato!N163</f>
        <v>0</v>
      </c>
      <c r="S159" s="58">
        <f>Formato!O163</f>
        <v>0</v>
      </c>
      <c r="T159" s="56">
        <f>Formato!P163</f>
        <v>0</v>
      </c>
      <c r="U159" s="56">
        <f>Formato!Q163</f>
        <v>0</v>
      </c>
      <c r="V159" s="56">
        <f>Formato!R163</f>
        <v>0</v>
      </c>
      <c r="W159" s="58">
        <f>Formato!S163</f>
        <v>0</v>
      </c>
      <c r="X159" s="58">
        <f>Formato!T163</f>
        <v>384340</v>
      </c>
      <c r="Y159" s="58">
        <f>Formato!U163</f>
        <v>0</v>
      </c>
      <c r="Z159" s="58">
        <f>Formato!V163</f>
        <v>0</v>
      </c>
      <c r="AA159" s="58">
        <f>Formato!W163</f>
        <v>0</v>
      </c>
      <c r="AB159" s="59">
        <f t="shared" si="2"/>
        <v>384340</v>
      </c>
    </row>
    <row r="160" spans="1:28" x14ac:dyDescent="0.2">
      <c r="A160" s="120">
        <f>Formato!A164</f>
        <v>159</v>
      </c>
      <c r="B160" s="120">
        <f>Formato!B164</f>
        <v>9770</v>
      </c>
      <c r="C160" s="120" t="str">
        <f>Formato!C164</f>
        <v>ISV9770</v>
      </c>
      <c r="D160" s="120">
        <f>Formato!D164</f>
        <v>35227</v>
      </c>
      <c r="E160" s="120" t="str">
        <f>Formato!E164</f>
        <v>VIVAS CALDERON ANGELA MARIA</v>
      </c>
      <c r="F160" s="120" t="str">
        <f>Formato!F164</f>
        <v xml:space="preserve">CC 1234197046 </v>
      </c>
      <c r="G160" s="120">
        <f>Formato!G164</f>
        <v>4200012604</v>
      </c>
      <c r="H160" s="121">
        <f>Formato!H164</f>
        <v>45383</v>
      </c>
      <c r="I160" s="121">
        <f>Formato!I164</f>
        <v>45368</v>
      </c>
      <c r="J160" s="120">
        <f>Formato!J164</f>
        <v>686460</v>
      </c>
      <c r="K160" s="120">
        <f>Formato!K164</f>
        <v>686460</v>
      </c>
      <c r="L160" s="120">
        <f>Formato!L164</f>
        <v>686460</v>
      </c>
      <c r="M160" s="120" t="str">
        <f>Formato!M164</f>
        <v>Se glosa  en función a 3.65, por la cantidad: 1, por el valor de 686.460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38132, descripcion Habitación bipersonal correspondiente a Pertinencia en función a 6.01, por el tiempo correspondiente a 1 dias por el valor de 455.100 debido a: No se reconoce 1 habitación bipersonal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- 07/05/2024| Se reitera objeción por 3.65 se revisa soportes y respuesta no se pudo confirmar ocurrencia en modo, tiempo y lugar, se reitera auditoria integral:  Se glosa El item con código 38132, descripcion Habitación bipersonal correspondiente a Pertinencia en función a 6.01, por el tiempo correspondiente a 1 dias por el valor de 455.100 debido a: No se reconoce 1 habitación bipersonal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160" s="120" t="e">
        <f>Formato!#REF!</f>
        <v>#REF!</v>
      </c>
      <c r="O160" s="56" t="e">
        <f>VLOOKUP($N160,Hoja1!$C$2:$D$20,2,0)</f>
        <v>#REF!</v>
      </c>
      <c r="P160" s="56" t="e">
        <f>Formato!#REF!</f>
        <v>#REF!</v>
      </c>
      <c r="Q160" s="56" t="e">
        <f>Formato!#REF!</f>
        <v>#REF!</v>
      </c>
      <c r="R160" s="57">
        <f>Formato!N164</f>
        <v>0</v>
      </c>
      <c r="S160" s="58">
        <f>Formato!O164</f>
        <v>0</v>
      </c>
      <c r="T160" s="56">
        <f>Formato!P164</f>
        <v>0</v>
      </c>
      <c r="U160" s="56">
        <f>Formato!Q164</f>
        <v>0</v>
      </c>
      <c r="V160" s="56">
        <f>Formato!R164</f>
        <v>0</v>
      </c>
      <c r="W160" s="58">
        <f>Formato!S164</f>
        <v>0</v>
      </c>
      <c r="X160" s="58">
        <f>Formato!T164</f>
        <v>686460</v>
      </c>
      <c r="Y160" s="58">
        <f>Formato!U164</f>
        <v>0</v>
      </c>
      <c r="Z160" s="58">
        <f>Formato!V164</f>
        <v>0</v>
      </c>
      <c r="AA160" s="58">
        <f>Formato!W164</f>
        <v>0</v>
      </c>
      <c r="AB160" s="59">
        <f t="shared" si="2"/>
        <v>686460</v>
      </c>
    </row>
    <row r="161" spans="1:28" x14ac:dyDescent="0.2">
      <c r="A161" s="120">
        <f>Formato!A165</f>
        <v>160</v>
      </c>
      <c r="B161" s="120">
        <f>Formato!B165</f>
        <v>9098</v>
      </c>
      <c r="C161" s="120" t="str">
        <f>Formato!C165</f>
        <v>ISV9098</v>
      </c>
      <c r="D161" s="120">
        <f>Formato!D165</f>
        <v>35240</v>
      </c>
      <c r="E161" s="120" t="str">
        <f>Formato!E165</f>
        <v>AGUDELO ORTIZ BRAYAN ALEXANDER</v>
      </c>
      <c r="F161" s="120" t="str">
        <f>Formato!F165</f>
        <v xml:space="preserve">CC 1234193738 </v>
      </c>
      <c r="G161" s="120">
        <f>Formato!G165</f>
        <v>4200012604</v>
      </c>
      <c r="H161" s="121">
        <f>Formato!H165</f>
        <v>45377</v>
      </c>
      <c r="I161" s="121">
        <f>Formato!I165</f>
        <v>45368</v>
      </c>
      <c r="J161" s="120">
        <f>Formato!J165</f>
        <v>434549</v>
      </c>
      <c r="K161" s="120">
        <f>Formato!K165</f>
        <v>434549</v>
      </c>
      <c r="L161" s="120">
        <f>Formato!L165</f>
        <v>434549</v>
      </c>
      <c r="M161" s="120" t="str">
        <f>Formato!M165</f>
        <v>Se glosa  en función a 3.65, por la cantidad: 1, por el valor de 434.549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161" s="120" t="e">
        <f>Formato!#REF!</f>
        <v>#REF!</v>
      </c>
      <c r="O161" s="56" t="e">
        <f>VLOOKUP($N161,Hoja1!$C$2:$D$20,2,0)</f>
        <v>#REF!</v>
      </c>
      <c r="P161" s="56" t="e">
        <f>Formato!#REF!</f>
        <v>#REF!</v>
      </c>
      <c r="Q161" s="56" t="e">
        <f>Formato!#REF!</f>
        <v>#REF!</v>
      </c>
      <c r="R161" s="57">
        <f>Formato!N165</f>
        <v>0</v>
      </c>
      <c r="S161" s="58">
        <f>Formato!O165</f>
        <v>0</v>
      </c>
      <c r="T161" s="56">
        <f>Formato!P165</f>
        <v>0</v>
      </c>
      <c r="U161" s="56">
        <f>Formato!Q165</f>
        <v>0</v>
      </c>
      <c r="V161" s="56">
        <f>Formato!R165</f>
        <v>0</v>
      </c>
      <c r="W161" s="58">
        <f>Formato!S165</f>
        <v>0</v>
      </c>
      <c r="X161" s="58">
        <f>Formato!T165</f>
        <v>434549</v>
      </c>
      <c r="Y161" s="58">
        <f>Formato!U165</f>
        <v>0</v>
      </c>
      <c r="Z161" s="58">
        <f>Formato!V165</f>
        <v>0</v>
      </c>
      <c r="AA161" s="58">
        <f>Formato!W165</f>
        <v>0</v>
      </c>
      <c r="AB161" s="59">
        <f t="shared" si="2"/>
        <v>434549</v>
      </c>
    </row>
    <row r="162" spans="1:28" x14ac:dyDescent="0.2">
      <c r="A162" s="120">
        <f>Formato!A166</f>
        <v>161</v>
      </c>
      <c r="B162" s="120">
        <f>Formato!B166</f>
        <v>9309</v>
      </c>
      <c r="C162" s="120" t="str">
        <f>Formato!C166</f>
        <v>ISV9309</v>
      </c>
      <c r="D162" s="120">
        <f>Formato!D166</f>
        <v>35239</v>
      </c>
      <c r="E162" s="120" t="str">
        <f>Formato!E166</f>
        <v>MARQUEZ MARQUEZ GERALDO ENOE</v>
      </c>
      <c r="F162" s="120" t="str">
        <f>Formato!F166</f>
        <v xml:space="preserve">PT 6980975 </v>
      </c>
      <c r="G162" s="120">
        <f>Formato!G166</f>
        <v>4200022519</v>
      </c>
      <c r="H162" s="121">
        <f>Formato!H166</f>
        <v>45385</v>
      </c>
      <c r="I162" s="121">
        <f>Formato!I166</f>
        <v>45372</v>
      </c>
      <c r="J162" s="120">
        <f>Formato!J166</f>
        <v>4100730</v>
      </c>
      <c r="K162" s="120">
        <f>Formato!K166</f>
        <v>4100730</v>
      </c>
      <c r="L162" s="120">
        <f>Formato!L166</f>
        <v>4100730</v>
      </c>
      <c r="M162" s="120" t="str">
        <f>Formato!M166</f>
        <v>Se glosa  en función a 3.65, por la cantidad: 1, por el valor de 4.100.730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37401, descripcion Curación simple con inmovilización correspondiente a Facturacion en función a 1.23, por la cantidad: 1, por el valor de 29.300 debido a: no facturable incluida en derechos de sala de curacion||Respuesta Glosa: ysanchez - 06/05/2024| Se ratifica objeción de acuerdo con el concepto planteado inicialmente: Se glosa en función a 3.65, por la cantidad: 1, por el valor de 4.100.730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37401, descripcion Curación simple con inmovilización correspondiente a Facturacion en función a 1.23, por la cantidad: 1, por el valor de 29.300 debido a: no facturable incluida en derechos de sala de curacion||</v>
      </c>
      <c r="N162" s="120" t="e">
        <f>Formato!#REF!</f>
        <v>#REF!</v>
      </c>
      <c r="O162" s="56" t="e">
        <f>VLOOKUP($N162,Hoja1!$C$2:$D$20,2,0)</f>
        <v>#REF!</v>
      </c>
      <c r="P162" s="56" t="e">
        <f>Formato!#REF!</f>
        <v>#REF!</v>
      </c>
      <c r="Q162" s="56" t="e">
        <f>Formato!#REF!</f>
        <v>#REF!</v>
      </c>
      <c r="R162" s="57">
        <f>Formato!N166</f>
        <v>0</v>
      </c>
      <c r="S162" s="58">
        <f>Formato!O166</f>
        <v>0</v>
      </c>
      <c r="T162" s="56">
        <f>Formato!P166</f>
        <v>0</v>
      </c>
      <c r="U162" s="56">
        <f>Formato!Q166</f>
        <v>0</v>
      </c>
      <c r="V162" s="56">
        <f>Formato!R166</f>
        <v>0</v>
      </c>
      <c r="W162" s="58">
        <f>Formato!S166</f>
        <v>0</v>
      </c>
      <c r="X162" s="58">
        <f>Formato!T166</f>
        <v>4100730</v>
      </c>
      <c r="Y162" s="58">
        <f>Formato!U166</f>
        <v>0</v>
      </c>
      <c r="Z162" s="58">
        <f>Formato!V166</f>
        <v>0</v>
      </c>
      <c r="AA162" s="58">
        <f>Formato!W166</f>
        <v>0</v>
      </c>
      <c r="AB162" s="59">
        <f t="shared" si="2"/>
        <v>4100730</v>
      </c>
    </row>
    <row r="163" spans="1:28" x14ac:dyDescent="0.2">
      <c r="A163" s="120">
        <f>Formato!A167</f>
        <v>162</v>
      </c>
      <c r="B163" s="120">
        <f>Formato!B167</f>
        <v>9560</v>
      </c>
      <c r="C163" s="120" t="str">
        <f>Formato!C167</f>
        <v>ISV9560</v>
      </c>
      <c r="D163" s="120">
        <f>Formato!D167</f>
        <v>35248</v>
      </c>
      <c r="E163" s="120" t="str">
        <f>Formato!E167</f>
        <v>GOMEZ GIRALDO YOSELIN</v>
      </c>
      <c r="F163" s="120" t="str">
        <f>Formato!F167</f>
        <v xml:space="preserve">CC 1111662183 </v>
      </c>
      <c r="G163" s="120">
        <f>Formato!G167</f>
        <v>4200016058</v>
      </c>
      <c r="H163" s="121">
        <f>Formato!H167</f>
        <v>45378</v>
      </c>
      <c r="I163" s="121">
        <f>Formato!I167</f>
        <v>45373</v>
      </c>
      <c r="J163" s="120">
        <f>Formato!J167</f>
        <v>1603507</v>
      </c>
      <c r="K163" s="120">
        <f>Formato!K167</f>
        <v>1603507</v>
      </c>
      <c r="L163" s="120">
        <f>Formato!L167</f>
        <v>1603507</v>
      </c>
      <c r="M163" s="120" t="str">
        <f>Formato!M167</f>
        <v>Se glosa la factura con el rubro Soportes en función a 3.65, por la cantidad: 1, por el valor de 1.603.507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1Se glosa El item con código 19827, descripcion Protrombina, tiempo PT correspondiente a Pertinencia en función a 6.08, por la cantidad: 1, por el valor de 49.900 debido a: No se considera pertinente la solicitud de exámenes de laboratorio teniendo en cuenta que el paciente no tiene documentada ninguna patología previa que afecte su salud, o que su estado esté comprometido.2.Se glosa El item con código 19958, descripcion Tromboplastina, tiempo parcial (PTT) correspondiente a Pertinencia en función a 6.08, por la cantidad: 1, por el valor de 48.500 debido a: No se considera pertinente la solicitud de exámenes de laboratorio teniendo en cuenta que el paciente no tiene documentada ninguna patología previa que afecte su salud, o que su estado esté comprometido.3.Se glosa El item con código 19304, descripcion Cuadro hemático o hemograma hematocrito y leucograma correspondiente a Pertinencia en función a 6.08, por la cantidad: 1, por el valor de 34.300 debido a: No se considera pertinente la solicitud de exámenes de laboratorio teniendo en cuenta que el paciente no tiene documentada ninguna patología previa que afecte su salud, o que su estado esté comprometido.||Respuesta Glosa: ysanchez - 06/05/2024| Se ratifica objeción de acuerdo con el concepto planteado inicialmente: Se glosa la factura con el rubro Soportes en función a 3.65, por la cantidad: 1, por el valor de 1.603.507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1Se glosa El item con código 19827, descripcion Protrombina, tiempo PT correspondiente a Pertinencia en función a 6.08, por la cantidad: 1, por el valor de 49.900 debido a: No se considera pertinente la solicitud de exámenes de laboratorio teniendo en cuenta que el paciente no tiene documentada ninguna patología previa que afecte su salud, o que su estado esté comprometido.2.Se glosa El item con código 19958, descripcion Tromboplastina, tiempo parcial (PTT) correspondiente a Pertinencia en función a 6.08, por la cantidad: 1, por el valor de 48.500 debido a: No se considera pertinente la solicitud de exámenes de laboratorio teniendo en cuenta que el paciente no tiene documentada ninguna patología previa que afecte su salud, o que su estado esté comprometido.3.Se glosa El item con código 19304, descripcion Cuadro hemático o hemograma hematocrito y leucograma correspondiente a Pertinencia en función a 6.08, por la cantidad: 1, por el valor de 34.300 debido a: No se considera pertinente la solicitud de exámenes de laboratorio teniendo en cuenta que el paciente no tiene documentada ninguna patología previa que afecte su salud, o que su estado esté comprometido.||</v>
      </c>
      <c r="N163" s="120" t="e">
        <f>Formato!#REF!</f>
        <v>#REF!</v>
      </c>
      <c r="O163" s="56" t="e">
        <f>VLOOKUP($N163,Hoja1!$C$2:$D$20,2,0)</f>
        <v>#REF!</v>
      </c>
      <c r="P163" s="56" t="e">
        <f>Formato!#REF!</f>
        <v>#REF!</v>
      </c>
      <c r="Q163" s="56" t="e">
        <f>Formato!#REF!</f>
        <v>#REF!</v>
      </c>
      <c r="R163" s="57">
        <f>Formato!N167</f>
        <v>0</v>
      </c>
      <c r="S163" s="58">
        <f>Formato!O167</f>
        <v>0</v>
      </c>
      <c r="T163" s="56">
        <f>Formato!P167</f>
        <v>0</v>
      </c>
      <c r="U163" s="56">
        <f>Formato!Q167</f>
        <v>0</v>
      </c>
      <c r="V163" s="56">
        <f>Formato!R167</f>
        <v>0</v>
      </c>
      <c r="W163" s="58">
        <f>Formato!S167</f>
        <v>0</v>
      </c>
      <c r="X163" s="58">
        <f>Formato!T167</f>
        <v>1603507</v>
      </c>
      <c r="Y163" s="58">
        <f>Formato!U167</f>
        <v>0</v>
      </c>
      <c r="Z163" s="58">
        <f>Formato!V167</f>
        <v>0</v>
      </c>
      <c r="AA163" s="58">
        <f>Formato!W167</f>
        <v>0</v>
      </c>
      <c r="AB163" s="59">
        <f t="shared" si="2"/>
        <v>1603507</v>
      </c>
    </row>
    <row r="164" spans="1:28" x14ac:dyDescent="0.2">
      <c r="A164" s="120">
        <f>Formato!A168</f>
        <v>163</v>
      </c>
      <c r="B164" s="120">
        <f>Formato!B168</f>
        <v>9733</v>
      </c>
      <c r="C164" s="120" t="str">
        <f>Formato!C168</f>
        <v>ISV9733</v>
      </c>
      <c r="D164" s="120">
        <f>Formato!D168</f>
        <v>35255</v>
      </c>
      <c r="E164" s="120" t="str">
        <f>Formato!E168</f>
        <v>BASTO GALEANO LAURA XIMENA</v>
      </c>
      <c r="F164" s="120" t="str">
        <f>Formato!F168</f>
        <v xml:space="preserve">CC 1193083919 </v>
      </c>
      <c r="G164" s="120">
        <f>Formato!G168</f>
        <v>4200016058</v>
      </c>
      <c r="H164" s="121">
        <f>Formato!H168</f>
        <v>45385</v>
      </c>
      <c r="I164" s="121">
        <f>Formato!I168</f>
        <v>45373</v>
      </c>
      <c r="J164" s="120">
        <f>Formato!J168</f>
        <v>555265</v>
      </c>
      <c r="K164" s="120">
        <f>Formato!K168</f>
        <v>555265</v>
      </c>
      <c r="L164" s="120">
        <f>Formato!L168</f>
        <v>555265</v>
      </c>
      <c r="M164" s="120" t="str">
        <f>Formato!M168</f>
        <v>Se glosa  en función a 3.65, por la cantidad: 1, por el valor de 555.265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164" s="120" t="e">
        <f>Formato!#REF!</f>
        <v>#REF!</v>
      </c>
      <c r="O164" s="56" t="e">
        <f>VLOOKUP($N164,Hoja1!$C$2:$D$20,2,0)</f>
        <v>#REF!</v>
      </c>
      <c r="P164" s="56" t="e">
        <f>Formato!#REF!</f>
        <v>#REF!</v>
      </c>
      <c r="Q164" s="56" t="e">
        <f>Formato!#REF!</f>
        <v>#REF!</v>
      </c>
      <c r="R164" s="57">
        <f>Formato!N168</f>
        <v>0</v>
      </c>
      <c r="S164" s="58">
        <f>Formato!O168</f>
        <v>0</v>
      </c>
      <c r="T164" s="56">
        <f>Formato!P168</f>
        <v>0</v>
      </c>
      <c r="U164" s="56">
        <f>Formato!Q168</f>
        <v>0</v>
      </c>
      <c r="V164" s="56">
        <f>Formato!R168</f>
        <v>0</v>
      </c>
      <c r="W164" s="58">
        <f>Formato!S168</f>
        <v>0</v>
      </c>
      <c r="X164" s="58">
        <f>Formato!T168</f>
        <v>555265</v>
      </c>
      <c r="Y164" s="58">
        <f>Formato!U168</f>
        <v>0</v>
      </c>
      <c r="Z164" s="58">
        <f>Formato!V168</f>
        <v>0</v>
      </c>
      <c r="AA164" s="58">
        <f>Formato!W168</f>
        <v>0</v>
      </c>
      <c r="AB164" s="59">
        <f t="shared" si="2"/>
        <v>555265</v>
      </c>
    </row>
    <row r="165" spans="1:28" x14ac:dyDescent="0.2">
      <c r="A165" s="120">
        <f>Formato!A169</f>
        <v>164</v>
      </c>
      <c r="B165" s="120">
        <f>Formato!B169</f>
        <v>9596</v>
      </c>
      <c r="C165" s="120" t="str">
        <f>Formato!C169</f>
        <v>ISV9596</v>
      </c>
      <c r="D165" s="120">
        <f>Formato!D169</f>
        <v>35227</v>
      </c>
      <c r="E165" s="120" t="str">
        <f>Formato!E169</f>
        <v>VIVAS CALDERON ANGELA MARIA</v>
      </c>
      <c r="F165" s="120" t="str">
        <f>Formato!F169</f>
        <v xml:space="preserve">CC 1234197046 </v>
      </c>
      <c r="G165" s="120">
        <f>Formato!G169</f>
        <v>4200012604</v>
      </c>
      <c r="H165" s="121">
        <f>Formato!H169</f>
        <v>45378</v>
      </c>
      <c r="I165" s="121">
        <f>Formato!I169</f>
        <v>45373</v>
      </c>
      <c r="J165" s="120">
        <f>Formato!J169</f>
        <v>819400</v>
      </c>
      <c r="K165" s="120">
        <f>Formato!K169</f>
        <v>819400</v>
      </c>
      <c r="L165" s="120">
        <f>Formato!L169</f>
        <v>819400</v>
      </c>
      <c r="M165" s="120" t="str">
        <f>Formato!M169</f>
        <v>Se glosa  en función a 3.65, por la cantidad: 1, por el valor de 819.400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paciente,se enuncia auditoria integral: 1 . Se glosa El item con código 38935, descripcion Sala de observación correspondiente a Pertinencia en función a 6.01, por el tiempo correspondiente a 1 dias por el valor de 148.700 debido a: No es pertinente la facturación de observación teniendo en cuenta que el paciente está en estables condiciones generales, sin lesiones complejas, sin requerimiento de estancia prolongada para su tratamiento.2.Se glosa El item con código 21716, descripcion Extremidades y articulaciones correspondiente a Pertinencia en función a 6.08, por la cantidad: 1, por el valor de 589.300 debido a: Estudio tomográfico no es pertinente. Los estudios radiológicos son claros con un buen análisis respecto a los hallazgos y junto a una buena evaluación clínica más una evolución adecuada eran suficientes para la toma de decisiones respecto a las lesiones presentes evitando la toma apresurada de estudios por tomografía no pertinentes en el momento, perfectamente podían continuar el manejo correspondiente sin necesidad de estudios adicionales y apresurados, los cuales a la luz no cuentan con el soporte clínico suficiente que obligue su toma.||Respuesta Glosa: cperez - 07/05/2024|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es pertinente la facturación de observación teniendo en cuenta que el paciente está en estables condiciones generales, sin lesiones complejas, sin requerimiento de estancia prolongada para su tratamiento.2.Se glosa El item con código 21716, descripcion Extremidades y articulaciones correspondiente a Pertinencia en función a 6.08, por la cantidad: 1, por el valor de 589.300 debido a: Estudio tomográfico no es pertinente. Los estudios radiológicos son claros con un buen análisis respecto a los hallazgos y junto a una buena evaluación clínica más una evolución adecuada eran suficientes para la toma de decisiones respecto a las lesiones presentes evitando la toma apresurada de estudios por tomografía no pertinentes en el momento, perfectamente podían continuar el manejo correspondiente sin necesidad de estudios adicionales y apresurados, los cuales a la luz no cuentan con el soporte clínico suficiente que obligue su toma.||</v>
      </c>
      <c r="N165" s="120" t="e">
        <f>Formato!#REF!</f>
        <v>#REF!</v>
      </c>
      <c r="O165" s="56" t="e">
        <f>VLOOKUP($N165,Hoja1!$C$2:$D$20,2,0)</f>
        <v>#REF!</v>
      </c>
      <c r="P165" s="56" t="e">
        <f>Formato!#REF!</f>
        <v>#REF!</v>
      </c>
      <c r="Q165" s="56" t="e">
        <f>Formato!#REF!</f>
        <v>#REF!</v>
      </c>
      <c r="R165" s="57">
        <f>Formato!N169</f>
        <v>0</v>
      </c>
      <c r="S165" s="58">
        <f>Formato!O169</f>
        <v>0</v>
      </c>
      <c r="T165" s="56">
        <f>Formato!P169</f>
        <v>0</v>
      </c>
      <c r="U165" s="56">
        <f>Formato!Q169</f>
        <v>0</v>
      </c>
      <c r="V165" s="56">
        <f>Formato!R169</f>
        <v>0</v>
      </c>
      <c r="W165" s="58">
        <f>Formato!S169</f>
        <v>0</v>
      </c>
      <c r="X165" s="58">
        <f>Formato!T169</f>
        <v>819400</v>
      </c>
      <c r="Y165" s="58">
        <f>Formato!U169</f>
        <v>0</v>
      </c>
      <c r="Z165" s="58">
        <f>Formato!V169</f>
        <v>0</v>
      </c>
      <c r="AA165" s="58">
        <f>Formato!W169</f>
        <v>0</v>
      </c>
      <c r="AB165" s="59">
        <f t="shared" si="2"/>
        <v>819400</v>
      </c>
    </row>
    <row r="166" spans="1:28" x14ac:dyDescent="0.2">
      <c r="A166" s="120">
        <f>Formato!A170</f>
        <v>165</v>
      </c>
      <c r="B166" s="120">
        <f>Formato!B170</f>
        <v>9632</v>
      </c>
      <c r="C166" s="120" t="str">
        <f>Formato!C170</f>
        <v>ISV9632</v>
      </c>
      <c r="D166" s="120">
        <f>Formato!D170</f>
        <v>31189</v>
      </c>
      <c r="E166" s="120" t="str">
        <f>Formato!E170</f>
        <v>LOPEZ SALGADO VALENTINA</v>
      </c>
      <c r="F166" s="120" t="str">
        <f>Formato!F170</f>
        <v xml:space="preserve">CC 1007626666 </v>
      </c>
      <c r="G166" s="120">
        <f>Formato!G170</f>
        <v>5300010456</v>
      </c>
      <c r="H166" s="121">
        <f>Formato!H170</f>
        <v>45378</v>
      </c>
      <c r="I166" s="121">
        <f>Formato!I170</f>
        <v>45374</v>
      </c>
      <c r="J166" s="120">
        <f>Formato!J170</f>
        <v>1066595</v>
      </c>
      <c r="K166" s="120">
        <f>Formato!K170</f>
        <v>1066595</v>
      </c>
      <c r="L166" s="120">
        <f>Formato!L170</f>
        <v>1066595</v>
      </c>
      <c r="M166" s="120" t="str">
        <f>Formato!M170</f>
        <v>Se glosa la factura con el rubro Soportes en función a 3.65, por la cantidad: 1, por el valor de 1.066.595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El item con código 39202, descripcion Derechos de sala para curaciones correspondiente a Pertinencia en función a 6.23, por la cantidad: 1, por el valor de 29.300 debido a: No es pertinente la facturación del código 39202, teniendo en cuenta que al validar los soportes anexos en la historia clínica no se evidencia la nota de evolución con la descripción del procedimiento que certifique la realización de éste.||Respuesta Glosa: cperez - 07/05/2024| Se reitera objeción por 3.65 se revisa soportes y respuesta no se pudo confirmar ocurrencia en modo, tiempo y lugar, se reitera auditoria integral:  Se glosa El item con código 39202, descripcion Derechos de sala para curaciones correspondiente a Pertinencia en función a 6.23, por la cantidad: 1, por el valor de 29.300 debido a: No es pertinente la facturación del código 39202, teniendo en cuenta que al validar los soportes anexos en la historia clínica no se evidencia la nota de evolución con la descripción del procedimiento que certifique la realización de éste.||</v>
      </c>
      <c r="N166" s="120" t="e">
        <f>Formato!#REF!</f>
        <v>#REF!</v>
      </c>
      <c r="O166" s="56" t="e">
        <f>VLOOKUP($N166,Hoja1!$C$2:$D$20,2,0)</f>
        <v>#REF!</v>
      </c>
      <c r="P166" s="56" t="e">
        <f>Formato!#REF!</f>
        <v>#REF!</v>
      </c>
      <c r="Q166" s="56" t="e">
        <f>Formato!#REF!</f>
        <v>#REF!</v>
      </c>
      <c r="R166" s="57">
        <f>Formato!N170</f>
        <v>0</v>
      </c>
      <c r="S166" s="58">
        <f>Formato!O170</f>
        <v>0</v>
      </c>
      <c r="T166" s="56">
        <f>Formato!P170</f>
        <v>0</v>
      </c>
      <c r="U166" s="56">
        <f>Formato!Q170</f>
        <v>0</v>
      </c>
      <c r="V166" s="56">
        <f>Formato!R170</f>
        <v>0</v>
      </c>
      <c r="W166" s="58">
        <f>Formato!S170</f>
        <v>0</v>
      </c>
      <c r="X166" s="58">
        <f>Formato!T170</f>
        <v>1066595</v>
      </c>
      <c r="Y166" s="58">
        <f>Formato!U170</f>
        <v>0</v>
      </c>
      <c r="Z166" s="58">
        <f>Formato!V170</f>
        <v>0</v>
      </c>
      <c r="AA166" s="58">
        <f>Formato!W170</f>
        <v>0</v>
      </c>
      <c r="AB166" s="59">
        <f t="shared" si="2"/>
        <v>1066595</v>
      </c>
    </row>
    <row r="167" spans="1:28" x14ac:dyDescent="0.2">
      <c r="A167" s="120">
        <f>Formato!A171</f>
        <v>166</v>
      </c>
      <c r="B167" s="120">
        <f>Formato!B171</f>
        <v>9744</v>
      </c>
      <c r="C167" s="120" t="str">
        <f>Formato!C171</f>
        <v>ISV9744</v>
      </c>
      <c r="D167" s="120">
        <f>Formato!D171</f>
        <v>35262</v>
      </c>
      <c r="E167" s="120" t="str">
        <f>Formato!E171</f>
        <v>GUZMAN CACERES CLAUDIA PATRICIA</v>
      </c>
      <c r="F167" s="120" t="str">
        <f>Formato!F171</f>
        <v xml:space="preserve">CC 67014703 </v>
      </c>
      <c r="G167" s="120">
        <f>Formato!G171</f>
        <v>4200018354</v>
      </c>
      <c r="H167" s="121">
        <f>Formato!H171</f>
        <v>45385</v>
      </c>
      <c r="I167" s="121">
        <f>Formato!I171</f>
        <v>45374</v>
      </c>
      <c r="J167" s="120">
        <f>Formato!J171</f>
        <v>529525</v>
      </c>
      <c r="K167" s="120">
        <f>Formato!K171</f>
        <v>529525</v>
      </c>
      <c r="L167" s="120">
        <f>Formato!L171</f>
        <v>529525</v>
      </c>
      <c r="M167" s="120" t="str">
        <f>Formato!M171</f>
        <v>Se glosa  en función a 3.65, por la cantidad: 1, por el valor de 529.525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167" s="120" t="e">
        <f>Formato!#REF!</f>
        <v>#REF!</v>
      </c>
      <c r="O167" s="56" t="e">
        <f>VLOOKUP($N167,Hoja1!$C$2:$D$20,2,0)</f>
        <v>#REF!</v>
      </c>
      <c r="P167" s="56" t="e">
        <f>Formato!#REF!</f>
        <v>#REF!</v>
      </c>
      <c r="Q167" s="56" t="e">
        <f>Formato!#REF!</f>
        <v>#REF!</v>
      </c>
      <c r="R167" s="57">
        <f>Formato!N171</f>
        <v>0</v>
      </c>
      <c r="S167" s="58">
        <f>Formato!O171</f>
        <v>0</v>
      </c>
      <c r="T167" s="56">
        <f>Formato!P171</f>
        <v>0</v>
      </c>
      <c r="U167" s="56">
        <f>Formato!Q171</f>
        <v>0</v>
      </c>
      <c r="V167" s="56">
        <f>Formato!R171</f>
        <v>0</v>
      </c>
      <c r="W167" s="58">
        <f>Formato!S171</f>
        <v>0</v>
      </c>
      <c r="X167" s="58">
        <f>Formato!T171</f>
        <v>529525</v>
      </c>
      <c r="Y167" s="58">
        <f>Formato!U171</f>
        <v>0</v>
      </c>
      <c r="Z167" s="58">
        <f>Formato!V171</f>
        <v>0</v>
      </c>
      <c r="AA167" s="58">
        <f>Formato!W171</f>
        <v>0</v>
      </c>
      <c r="AB167" s="59">
        <f t="shared" si="2"/>
        <v>529525</v>
      </c>
    </row>
    <row r="168" spans="1:28" x14ac:dyDescent="0.2">
      <c r="A168" s="120">
        <f>Formato!A172</f>
        <v>167</v>
      </c>
      <c r="B168" s="120">
        <f>Formato!B172</f>
        <v>9566</v>
      </c>
      <c r="C168" s="120" t="str">
        <f>Formato!C172</f>
        <v>ISV9566</v>
      </c>
      <c r="D168" s="120">
        <f>Formato!D172</f>
        <v>31188</v>
      </c>
      <c r="E168" s="120" t="str">
        <f>Formato!E172</f>
        <v>MUÑOZ CRUZ MIGUEL ANGEL</v>
      </c>
      <c r="F168" s="120" t="str">
        <f>Formato!F172</f>
        <v xml:space="preserve">CC 1006171311 </v>
      </c>
      <c r="G168" s="120">
        <f>Formato!G172</f>
        <v>5300010456</v>
      </c>
      <c r="H168" s="121">
        <f>Formato!H172</f>
        <v>45385</v>
      </c>
      <c r="I168" s="121">
        <f>Formato!I172</f>
        <v>45375</v>
      </c>
      <c r="J168" s="120">
        <f>Formato!J172</f>
        <v>4451160</v>
      </c>
      <c r="K168" s="120">
        <f>Formato!K172</f>
        <v>4451160</v>
      </c>
      <c r="L168" s="120">
        <f>Formato!L172</f>
        <v>4451160</v>
      </c>
      <c r="M168" s="120" t="str">
        <f>Formato!M172</f>
        <v>Se glosa  en función a 3.65, por la cantidad: 1, por el valor de 4.451.160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adicionalSe glosa El item con código 21706, descripcion Senos paranasales o rinofaringe (incluye cortes axiales y coronales) correspondiente a Pertinencia en función a 6.08, por la cantidad: 1, por el valor de 667.800 debido a: tac de senos paranasales no justificado de acuerdo a signos clinicos y hallazgos se reconoce rx cara se glosa diferencia, Se glosa El item con código 37401, descripcion Curación simple con inmovilización correspondiente a Facturacion en función a 1.06, por la cantidad: 2, por el valor de 58.600 debido a: curaciones no facturables incluidas en derechos de sala de curacion||Respuesta Glosa: ysanchez - 06/05/2024| Se ratifica objeción de acuerdo con el concepto planteado inicialmente: Se glosa en función a 3.65, por la cantidad: 1, por el valor de 4.451.160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adicionalSe glosa El item con código 21706, descripcion Senos paranasales o rinofaringe (incluye cortes axiales y coronales) correspondiente a Pertinencia en función a 6.08, por la cantidad: 1, por el valor de 667.800 debido a: tac de senos paranasales no justificado de acuerdo a signos clinicos y hallazgos se reconoce rx cara se glosa diferencia, Se glosa El item con código 37401, descripcion Curación simple con inmovilización correspondiente a Facturacion en función a 1.06, por la cantidad: 2, por el valor de 58.600 debido a: curaciones no facturables incluidas en derechos de sala de curacion||</v>
      </c>
      <c r="N168" s="120" t="e">
        <f>Formato!#REF!</f>
        <v>#REF!</v>
      </c>
      <c r="O168" s="56" t="e">
        <f>VLOOKUP($N168,Hoja1!$C$2:$D$20,2,0)</f>
        <v>#REF!</v>
      </c>
      <c r="P168" s="56" t="e">
        <f>Formato!#REF!</f>
        <v>#REF!</v>
      </c>
      <c r="Q168" s="56" t="e">
        <f>Formato!#REF!</f>
        <v>#REF!</v>
      </c>
      <c r="R168" s="57">
        <f>Formato!N172</f>
        <v>0</v>
      </c>
      <c r="S168" s="58">
        <f>Formato!O172</f>
        <v>0</v>
      </c>
      <c r="T168" s="56">
        <f>Formato!P172</f>
        <v>0</v>
      </c>
      <c r="U168" s="56">
        <f>Formato!Q172</f>
        <v>0</v>
      </c>
      <c r="V168" s="56">
        <f>Formato!R172</f>
        <v>0</v>
      </c>
      <c r="W168" s="58">
        <f>Formato!S172</f>
        <v>0</v>
      </c>
      <c r="X168" s="58">
        <f>Formato!T172</f>
        <v>4451160</v>
      </c>
      <c r="Y168" s="58">
        <f>Formato!U172</f>
        <v>0</v>
      </c>
      <c r="Z168" s="58">
        <f>Formato!V172</f>
        <v>0</v>
      </c>
      <c r="AA168" s="58">
        <f>Formato!W172</f>
        <v>0</v>
      </c>
      <c r="AB168" s="59">
        <f t="shared" si="2"/>
        <v>4451160</v>
      </c>
    </row>
    <row r="169" spans="1:28" x14ac:dyDescent="0.2">
      <c r="A169" s="120">
        <f>Formato!A173</f>
        <v>168</v>
      </c>
      <c r="B169" s="120">
        <f>Formato!B173</f>
        <v>10288</v>
      </c>
      <c r="C169" s="120" t="str">
        <f>Formato!C173</f>
        <v>ISV10288</v>
      </c>
      <c r="D169" s="120">
        <f>Formato!D173</f>
        <v>35256</v>
      </c>
      <c r="E169" s="120" t="str">
        <f>Formato!E173</f>
        <v>SANCHEZ GALVEZ RICARDO STEVENS</v>
      </c>
      <c r="F169" s="120" t="str">
        <f>Formato!F173</f>
        <v xml:space="preserve">CC 1144140515 </v>
      </c>
      <c r="G169" s="120">
        <f>Formato!G173</f>
        <v>4200023372</v>
      </c>
      <c r="H169" s="121">
        <f>Formato!H173</f>
        <v>45384</v>
      </c>
      <c r="I169" s="121">
        <f>Formato!I173</f>
        <v>45379</v>
      </c>
      <c r="J169" s="120">
        <f>Formato!J173</f>
        <v>1738979</v>
      </c>
      <c r="K169" s="120">
        <f>Formato!K173</f>
        <v>1738979</v>
      </c>
      <c r="L169" s="120">
        <f>Formato!L173</f>
        <v>1738979</v>
      </c>
      <c r="M169" s="120" t="str">
        <f>Formato!M173</f>
        <v>Se glosa  en función a 3.65, por la cantidad: 1, por el valor de 1.738.979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21716, descripcion Extremidades y articulaciones correspondiente a Pertinencia en función a 6.08, por la cantidad: 2, por el valor de 1.178.600 debido a: tac de hombro derecho no jsutificado de acuerdo a resultado de imagenes previas de rx concluyentes sin beneficio terapeutico fractura no desplazada manejo conservador que indique n ueva ayuda diagnostica, tac de rodilla sin evidencia de lesiones en imagenes previas que indiquen nueva ayuda dx||Respuesta Glosa: ysanchez - 06/05/2024| Se ratifica objeción de acuerdo con el concepto planteado inicialmente: Se glosa en función a 3.65, por la cantidad: 1, por el valor de 1.738.979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21716, descripcion Extremidades y articulaciones correspondiente a Pertinencia en función a 6.08, por la cantidad: 2, por el valor de 1.178.600 debido a: tac de hombro derecho no jsutificado de acuerdo a resultado de imagenes previas de rx concluyentes sin beneficio terapeutico fractura no desplazada manejo conservador que indique n ueva ayuda diagnostica, tac de rodilla sin evidencia de lesiones en imagenes previas que indiquen nueva ayuda dx||</v>
      </c>
      <c r="N169" s="120" t="e">
        <f>Formato!#REF!</f>
        <v>#REF!</v>
      </c>
      <c r="O169" s="56" t="e">
        <f>VLOOKUP($N169,Hoja1!$C$2:$D$20,2,0)</f>
        <v>#REF!</v>
      </c>
      <c r="P169" s="56" t="e">
        <f>Formato!#REF!</f>
        <v>#REF!</v>
      </c>
      <c r="Q169" s="56" t="e">
        <f>Formato!#REF!</f>
        <v>#REF!</v>
      </c>
      <c r="R169" s="57">
        <f>Formato!N173</f>
        <v>0</v>
      </c>
      <c r="S169" s="58">
        <f>Formato!O173</f>
        <v>0</v>
      </c>
      <c r="T169" s="56">
        <f>Formato!P173</f>
        <v>0</v>
      </c>
      <c r="U169" s="56">
        <f>Formato!Q173</f>
        <v>0</v>
      </c>
      <c r="V169" s="56">
        <f>Formato!R173</f>
        <v>0</v>
      </c>
      <c r="W169" s="58">
        <f>Formato!S173</f>
        <v>0</v>
      </c>
      <c r="X169" s="58">
        <f>Formato!T173</f>
        <v>1738979</v>
      </c>
      <c r="Y169" s="58">
        <f>Formato!U173</f>
        <v>0</v>
      </c>
      <c r="Z169" s="58">
        <f>Formato!V173</f>
        <v>0</v>
      </c>
      <c r="AA169" s="58">
        <f>Formato!W173</f>
        <v>0</v>
      </c>
      <c r="AB169" s="59">
        <f t="shared" si="2"/>
        <v>1738979</v>
      </c>
    </row>
    <row r="170" spans="1:28" x14ac:dyDescent="0.2">
      <c r="A170" s="120">
        <f>Formato!A174</f>
        <v>169</v>
      </c>
      <c r="B170" s="120">
        <f>Formato!B174</f>
        <v>10826</v>
      </c>
      <c r="C170" s="120" t="str">
        <f>Formato!C174</f>
        <v>ISV10826</v>
      </c>
      <c r="D170" s="120">
        <f>Formato!D174</f>
        <v>35270</v>
      </c>
      <c r="E170" s="120" t="str">
        <f>Formato!E174</f>
        <v>ARAMBURO CASTILLO VICTOR ALONSO</v>
      </c>
      <c r="F170" s="120" t="str">
        <f>Formato!F174</f>
        <v xml:space="preserve">CC 14639635 </v>
      </c>
      <c r="G170" s="120">
        <f>Formato!G174</f>
        <v>4200018272</v>
      </c>
      <c r="H170" s="121">
        <f>Formato!H174</f>
        <v>45387</v>
      </c>
      <c r="I170" s="121">
        <f>Formato!I174</f>
        <v>45383</v>
      </c>
      <c r="J170" s="120">
        <f>Formato!J174</f>
        <v>511585</v>
      </c>
      <c r="K170" s="120">
        <f>Formato!K174</f>
        <v>511585</v>
      </c>
      <c r="L170" s="120">
        <f>Formato!L174</f>
        <v>511585</v>
      </c>
      <c r="M170" s="120" t="str">
        <f>Formato!M174</f>
        <v>Se glosa  en función a 3.65, por la cantidad: 1, por el valor de 511.585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hallazgos en auditoria integral||Respuesta Glosa: cperez - 27/05/2024| Se reitera objeción: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sin hallazgos en auditoria integral||</v>
      </c>
      <c r="N170" s="120" t="e">
        <f>Formato!#REF!</f>
        <v>#REF!</v>
      </c>
      <c r="O170" s="56" t="e">
        <f>VLOOKUP($N170,Hoja1!$C$2:$D$20,2,0)</f>
        <v>#REF!</v>
      </c>
      <c r="P170" s="56" t="e">
        <f>Formato!#REF!</f>
        <v>#REF!</v>
      </c>
      <c r="Q170" s="56" t="e">
        <f>Formato!#REF!</f>
        <v>#REF!</v>
      </c>
      <c r="R170" s="57">
        <f>Formato!N174</f>
        <v>0</v>
      </c>
      <c r="S170" s="58">
        <f>Formato!O174</f>
        <v>0</v>
      </c>
      <c r="T170" s="56">
        <f>Formato!P174</f>
        <v>0</v>
      </c>
      <c r="U170" s="56">
        <f>Formato!Q174</f>
        <v>0</v>
      </c>
      <c r="V170" s="56">
        <f>Formato!R174</f>
        <v>0</v>
      </c>
      <c r="W170" s="58">
        <f>Formato!S174</f>
        <v>0</v>
      </c>
      <c r="X170" s="58">
        <f>Formato!T174</f>
        <v>511585</v>
      </c>
      <c r="Y170" s="58">
        <f>Formato!U174</f>
        <v>0</v>
      </c>
      <c r="Z170" s="58">
        <f>Formato!V174</f>
        <v>0</v>
      </c>
      <c r="AA170" s="58">
        <f>Formato!W174</f>
        <v>0</v>
      </c>
      <c r="AB170" s="59">
        <f t="shared" si="2"/>
        <v>511585</v>
      </c>
    </row>
    <row r="171" spans="1:28" x14ac:dyDescent="0.2">
      <c r="A171" s="120">
        <f>Formato!A175</f>
        <v>170</v>
      </c>
      <c r="B171" s="120">
        <f>Formato!B175</f>
        <v>10888</v>
      </c>
      <c r="C171" s="120" t="str">
        <f>Formato!C175</f>
        <v>ISV10888</v>
      </c>
      <c r="D171" s="120">
        <f>Formato!D175</f>
        <v>35269</v>
      </c>
      <c r="E171" s="120" t="str">
        <f>Formato!E175</f>
        <v>FUENTES MARTINEZ MARCO AURELIO</v>
      </c>
      <c r="F171" s="120" t="str">
        <f>Formato!F175</f>
        <v xml:space="preserve">CC 91492309 </v>
      </c>
      <c r="G171" s="120">
        <f>Formato!G175</f>
        <v>4200012266</v>
      </c>
      <c r="H171" s="121">
        <f>Formato!H175</f>
        <v>45387</v>
      </c>
      <c r="I171" s="121">
        <f>Formato!I175</f>
        <v>45383</v>
      </c>
      <c r="J171" s="120">
        <f>Formato!J175</f>
        <v>191259</v>
      </c>
      <c r="K171" s="120">
        <f>Formato!K175</f>
        <v>191259</v>
      </c>
      <c r="L171" s="120">
        <f>Formato!L175</f>
        <v>191259</v>
      </c>
      <c r="M171" s="120" t="str">
        <f>Formato!M175</f>
        <v>Se glosa  en función a 3.65, por la cantidad: 1, por el valor de 191.259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paciente.||Respuesta Glosa: cperez - 07/05/2024| Se reitera objeción por 3.65 se revisa soportes y respuesta no se pudo confirmar ocurrencia en modo, tiempo y lugar ||</v>
      </c>
      <c r="N171" s="120" t="e">
        <f>Formato!#REF!</f>
        <v>#REF!</v>
      </c>
      <c r="O171" s="56" t="e">
        <f>VLOOKUP($N171,Hoja1!$C$2:$D$20,2,0)</f>
        <v>#REF!</v>
      </c>
      <c r="P171" s="56" t="e">
        <f>Formato!#REF!</f>
        <v>#REF!</v>
      </c>
      <c r="Q171" s="56" t="e">
        <f>Formato!#REF!</f>
        <v>#REF!</v>
      </c>
      <c r="R171" s="57">
        <f>Formato!N175</f>
        <v>0</v>
      </c>
      <c r="S171" s="58">
        <f>Formato!O175</f>
        <v>0</v>
      </c>
      <c r="T171" s="56">
        <f>Formato!P175</f>
        <v>0</v>
      </c>
      <c r="U171" s="56">
        <f>Formato!Q175</f>
        <v>0</v>
      </c>
      <c r="V171" s="56">
        <f>Formato!R175</f>
        <v>0</v>
      </c>
      <c r="W171" s="58">
        <f>Formato!S175</f>
        <v>0</v>
      </c>
      <c r="X171" s="58">
        <f>Formato!T175</f>
        <v>191259</v>
      </c>
      <c r="Y171" s="58">
        <f>Formato!U175</f>
        <v>0</v>
      </c>
      <c r="Z171" s="58">
        <f>Formato!V175</f>
        <v>0</v>
      </c>
      <c r="AA171" s="58">
        <f>Formato!W175</f>
        <v>0</v>
      </c>
      <c r="AB171" s="59">
        <f t="shared" si="2"/>
        <v>191259</v>
      </c>
    </row>
    <row r="172" spans="1:28" x14ac:dyDescent="0.2">
      <c r="A172" s="120">
        <f>Formato!A176</f>
        <v>171</v>
      </c>
      <c r="B172" s="120">
        <f>Formato!B176</f>
        <v>11053</v>
      </c>
      <c r="C172" s="120" t="str">
        <f>Formato!C176</f>
        <v>ISV11053</v>
      </c>
      <c r="D172" s="120">
        <f>Formato!D176</f>
        <v>35280</v>
      </c>
      <c r="E172" s="120" t="str">
        <f>Formato!E176</f>
        <v>USURIAGA ALOMIA CARMEN NIDIA</v>
      </c>
      <c r="F172" s="120" t="str">
        <f>Formato!F176</f>
        <v xml:space="preserve">CC 34370577 </v>
      </c>
      <c r="G172" s="120">
        <f>Formato!G176</f>
        <v>4200016629</v>
      </c>
      <c r="H172" s="121">
        <f>Formato!H176</f>
        <v>45392</v>
      </c>
      <c r="I172" s="121">
        <f>Formato!I176</f>
        <v>45385</v>
      </c>
      <c r="J172" s="120">
        <f>Formato!J176</f>
        <v>1484255</v>
      </c>
      <c r="K172" s="120">
        <f>Formato!K176</f>
        <v>1484255</v>
      </c>
      <c r="L172" s="120">
        <f>Formato!L176</f>
        <v>1484255</v>
      </c>
      <c r="M172" s="120" t="str">
        <f>Formato!M176</f>
        <v>Se glosa  en función a 3.65, por la cantidad: 1, por el valor de 1.484.255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38134, descripcion Habitación de cuatro ó mas camas correspondiente a Pertinencia en función a 6.01, por el tiempo correspondiente a 1 dias por el valor de 340.800 debido a: No se reconoce habitación de 4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- 27/05/2024| Se reitera objeción por 3.65 se revisa soportes y respuesta no se pudo confirmar ocurrencia en modo, tiempo y lugar, se reitera auditoria integral:  Se glosa El item con código 38134, descripcion Habitación de cuatro ó mas camas correspondiente a Pertinencia en función a 6.01, por el tiempo correspondiente a 1 dias por el valor de 340.800 debido a: No se reconoce habitación de 4 camas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172" s="120" t="e">
        <f>Formato!#REF!</f>
        <v>#REF!</v>
      </c>
      <c r="O172" s="56" t="e">
        <f>VLOOKUP($N172,Hoja1!$C$2:$D$20,2,0)</f>
        <v>#REF!</v>
      </c>
      <c r="P172" s="56" t="e">
        <f>Formato!#REF!</f>
        <v>#REF!</v>
      </c>
      <c r="Q172" s="56" t="e">
        <f>Formato!#REF!</f>
        <v>#REF!</v>
      </c>
      <c r="R172" s="57">
        <f>Formato!N176</f>
        <v>0</v>
      </c>
      <c r="S172" s="58">
        <f>Formato!O176</f>
        <v>0</v>
      </c>
      <c r="T172" s="56">
        <f>Formato!P176</f>
        <v>0</v>
      </c>
      <c r="U172" s="56">
        <f>Formato!Q176</f>
        <v>0</v>
      </c>
      <c r="V172" s="56">
        <f>Formato!R176</f>
        <v>0</v>
      </c>
      <c r="W172" s="58">
        <f>Formato!S176</f>
        <v>0</v>
      </c>
      <c r="X172" s="58">
        <f>Formato!T176</f>
        <v>1484255</v>
      </c>
      <c r="Y172" s="58">
        <f>Formato!U176</f>
        <v>0</v>
      </c>
      <c r="Z172" s="58">
        <f>Formato!V176</f>
        <v>0</v>
      </c>
      <c r="AA172" s="58">
        <f>Formato!W176</f>
        <v>0</v>
      </c>
      <c r="AB172" s="59">
        <f t="shared" si="2"/>
        <v>1484255</v>
      </c>
    </row>
    <row r="173" spans="1:28" x14ac:dyDescent="0.2">
      <c r="A173" s="120">
        <f>Formato!A177</f>
        <v>172</v>
      </c>
      <c r="B173" s="120">
        <f>Formato!B177</f>
        <v>11391</v>
      </c>
      <c r="C173" s="120" t="str">
        <f>Formato!C177</f>
        <v>ISV11391</v>
      </c>
      <c r="D173" s="120">
        <f>Formato!D177</f>
        <v>30547</v>
      </c>
      <c r="E173" s="120" t="str">
        <f>Formato!E177</f>
        <v>OSORIO QUINTERO LICETH DAMARIS</v>
      </c>
      <c r="F173" s="120" t="str">
        <f>Formato!F177</f>
        <v xml:space="preserve">CC 1030690816 </v>
      </c>
      <c r="G173" s="120">
        <f>Formato!G177</f>
        <v>3760008597</v>
      </c>
      <c r="H173" s="121">
        <f>Formato!H177</f>
        <v>45392</v>
      </c>
      <c r="I173" s="121">
        <f>Formato!I177</f>
        <v>45385</v>
      </c>
      <c r="J173" s="120">
        <f>Formato!J177</f>
        <v>2415189</v>
      </c>
      <c r="K173" s="120">
        <f>Formato!K177</f>
        <v>2415189</v>
      </c>
      <c r="L173" s="120">
        <f>Formato!L177</f>
        <v>2415189</v>
      </c>
      <c r="M173" s="120" t="str">
        <f>Formato!M177</f>
        <v>Se glosa  en función a 3.65, por la cantidad: 1, por el valor de 2.415.189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21706, descripcion Senos paranasales o rinofaringe (incluye cortes axiales y coronales) correspondiente a Pertinencia en función a 6.08, por la cantidad: 1, por el valor de 667.800 debido a: tac de senos paranasales no justificado de acuerdo a signos clinicos y hallazgos se reconoce rx cara se glosa diferencia||Respuesta Glosa: ysanchez - 20/05/2024| Se ratifica objeción de acuerdo con el concepto planteado inicialmente: Se glosa en función a 3.65, por la cantidad: 1, por el valor de 2.415.189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21706, descripcion Senos paranasales o rinofaringe (incluye cortes axiales y coronales) correspondiente a Pertinencia en función a 6.08, por la cantidad: 1, por el valor de 667.800 debido a: tac de senos paranasales no justificado de acuerdo a signos clinicos y hallazgos se reconoce rx cara se glosa diferencia||</v>
      </c>
      <c r="N173" s="120" t="e">
        <f>Formato!#REF!</f>
        <v>#REF!</v>
      </c>
      <c r="O173" s="56" t="e">
        <f>VLOOKUP($N173,Hoja1!$C$2:$D$20,2,0)</f>
        <v>#REF!</v>
      </c>
      <c r="P173" s="56" t="e">
        <f>Formato!#REF!</f>
        <v>#REF!</v>
      </c>
      <c r="Q173" s="56" t="e">
        <f>Formato!#REF!</f>
        <v>#REF!</v>
      </c>
      <c r="R173" s="57">
        <f>Formato!N177</f>
        <v>0</v>
      </c>
      <c r="S173" s="58">
        <f>Formato!O177</f>
        <v>0</v>
      </c>
      <c r="T173" s="56">
        <f>Formato!P177</f>
        <v>0</v>
      </c>
      <c r="U173" s="56">
        <f>Formato!Q177</f>
        <v>0</v>
      </c>
      <c r="V173" s="56">
        <f>Formato!R177</f>
        <v>0</v>
      </c>
      <c r="W173" s="58">
        <f>Formato!S177</f>
        <v>0</v>
      </c>
      <c r="X173" s="58">
        <f>Formato!T177</f>
        <v>2415189</v>
      </c>
      <c r="Y173" s="58">
        <f>Formato!U177</f>
        <v>0</v>
      </c>
      <c r="Z173" s="58">
        <f>Formato!V177</f>
        <v>0</v>
      </c>
      <c r="AA173" s="58">
        <f>Formato!W177</f>
        <v>0</v>
      </c>
      <c r="AB173" s="59">
        <f t="shared" si="2"/>
        <v>2415189</v>
      </c>
    </row>
    <row r="174" spans="1:28" x14ac:dyDescent="0.2">
      <c r="A174" s="120">
        <f>Formato!A178</f>
        <v>173</v>
      </c>
      <c r="B174" s="120">
        <f>Formato!B178</f>
        <v>11199</v>
      </c>
      <c r="C174" s="120" t="str">
        <f>Formato!C178</f>
        <v>ISV11199</v>
      </c>
      <c r="D174" s="120">
        <f>Formato!D178</f>
        <v>30546</v>
      </c>
      <c r="E174" s="120" t="str">
        <f>Formato!E178</f>
        <v>MORA CONTRERAS MICHAEL ANDRES</v>
      </c>
      <c r="F174" s="120" t="str">
        <f>Formato!F178</f>
        <v xml:space="preserve">CC 1018484358 </v>
      </c>
      <c r="G174" s="120">
        <f>Formato!G178</f>
        <v>3760008597</v>
      </c>
      <c r="H174" s="121">
        <f>Formato!H178</f>
        <v>45392</v>
      </c>
      <c r="I174" s="121">
        <f>Formato!I178</f>
        <v>45385</v>
      </c>
      <c r="J174" s="120">
        <f>Formato!J178</f>
        <v>434045</v>
      </c>
      <c r="K174" s="120">
        <f>Formato!K178</f>
        <v>434045</v>
      </c>
      <c r="L174" s="120">
        <f>Formato!L178</f>
        <v>434045</v>
      </c>
      <c r="M174" s="120" t="str">
        <f>Formato!M178</f>
        <v>Se glosa  en función a 3.65, por la cantidad: 1, por el valor de 434.045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- 27/05/2024|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174" s="120" t="e">
        <f>Formato!#REF!</f>
        <v>#REF!</v>
      </c>
      <c r="O174" s="56" t="e">
        <f>VLOOKUP($N174,Hoja1!$C$2:$D$20,2,0)</f>
        <v>#REF!</v>
      </c>
      <c r="P174" s="56" t="e">
        <f>Formato!#REF!</f>
        <v>#REF!</v>
      </c>
      <c r="Q174" s="56" t="e">
        <f>Formato!#REF!</f>
        <v>#REF!</v>
      </c>
      <c r="R174" s="57">
        <f>Formato!N178</f>
        <v>0</v>
      </c>
      <c r="S174" s="58">
        <f>Formato!O178</f>
        <v>0</v>
      </c>
      <c r="T174" s="56">
        <f>Formato!P178</f>
        <v>0</v>
      </c>
      <c r="U174" s="56">
        <f>Formato!Q178</f>
        <v>0</v>
      </c>
      <c r="V174" s="56">
        <f>Formato!R178</f>
        <v>0</v>
      </c>
      <c r="W174" s="58">
        <f>Formato!S178</f>
        <v>0</v>
      </c>
      <c r="X174" s="58">
        <f>Formato!T178</f>
        <v>434045</v>
      </c>
      <c r="Y174" s="58">
        <f>Formato!U178</f>
        <v>0</v>
      </c>
      <c r="Z174" s="58">
        <f>Formato!V178</f>
        <v>0</v>
      </c>
      <c r="AA174" s="58">
        <f>Formato!W178</f>
        <v>0</v>
      </c>
      <c r="AB174" s="59">
        <f t="shared" si="2"/>
        <v>434045</v>
      </c>
    </row>
    <row r="175" spans="1:28" x14ac:dyDescent="0.2">
      <c r="A175" s="120">
        <f>Formato!A179</f>
        <v>174</v>
      </c>
      <c r="B175" s="120">
        <f>Formato!B179</f>
        <v>11341</v>
      </c>
      <c r="C175" s="120" t="str">
        <f>Formato!C179</f>
        <v>ISV11341</v>
      </c>
      <c r="D175" s="120">
        <f>Formato!D179</f>
        <v>35280</v>
      </c>
      <c r="E175" s="120" t="str">
        <f>Formato!E179</f>
        <v>USURIAGA ALOMIA CARMEN NIDIA</v>
      </c>
      <c r="F175" s="120" t="str">
        <f>Formato!F179</f>
        <v xml:space="preserve">CC 34370577 </v>
      </c>
      <c r="G175" s="120">
        <f>Formato!G179</f>
        <v>4200016629</v>
      </c>
      <c r="H175" s="121">
        <f>Formato!H179</f>
        <v>45392</v>
      </c>
      <c r="I175" s="121">
        <f>Formato!I179</f>
        <v>45389</v>
      </c>
      <c r="J175" s="120">
        <f>Formato!J179</f>
        <v>943549</v>
      </c>
      <c r="K175" s="120">
        <f>Formato!K179</f>
        <v>943549</v>
      </c>
      <c r="L175" s="120">
        <f>Formato!L179</f>
        <v>943549</v>
      </c>
      <c r="M175" s="120" t="str">
        <f>Formato!M179</f>
        <v>Se glosa  en función a 3.65, por la cantidad: 1, por el valor de 943.549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- 27/05/2024|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175" s="120" t="e">
        <f>Formato!#REF!</f>
        <v>#REF!</v>
      </c>
      <c r="O175" s="56" t="e">
        <f>VLOOKUP($N175,Hoja1!$C$2:$D$20,2,0)</f>
        <v>#REF!</v>
      </c>
      <c r="P175" s="56" t="e">
        <f>Formato!#REF!</f>
        <v>#REF!</v>
      </c>
      <c r="Q175" s="56" t="e">
        <f>Formato!#REF!</f>
        <v>#REF!</v>
      </c>
      <c r="R175" s="57">
        <f>Formato!N179</f>
        <v>0</v>
      </c>
      <c r="S175" s="58">
        <f>Formato!O179</f>
        <v>0</v>
      </c>
      <c r="T175" s="56">
        <f>Formato!P179</f>
        <v>0</v>
      </c>
      <c r="U175" s="56">
        <f>Formato!Q179</f>
        <v>0</v>
      </c>
      <c r="V175" s="56">
        <f>Formato!R179</f>
        <v>0</v>
      </c>
      <c r="W175" s="58">
        <f>Formato!S179</f>
        <v>0</v>
      </c>
      <c r="X175" s="58">
        <f>Formato!T179</f>
        <v>943549</v>
      </c>
      <c r="Y175" s="58">
        <f>Formato!U179</f>
        <v>0</v>
      </c>
      <c r="Z175" s="58">
        <f>Formato!V179</f>
        <v>0</v>
      </c>
      <c r="AA175" s="58">
        <f>Formato!W179</f>
        <v>0</v>
      </c>
      <c r="AB175" s="59">
        <f t="shared" si="2"/>
        <v>943549</v>
      </c>
    </row>
    <row r="176" spans="1:28" x14ac:dyDescent="0.2">
      <c r="A176" s="120">
        <f>Formato!A180</f>
        <v>175</v>
      </c>
      <c r="B176" s="120">
        <f>Formato!B180</f>
        <v>12337</v>
      </c>
      <c r="C176" s="120" t="str">
        <f>Formato!C180</f>
        <v>ISV12337</v>
      </c>
      <c r="D176" s="120">
        <f>Formato!D180</f>
        <v>31052</v>
      </c>
      <c r="E176" s="120" t="str">
        <f>Formato!E180</f>
        <v>COPETE CARABALI ALEJANDRA MARIA</v>
      </c>
      <c r="F176" s="120" t="str">
        <f>Formato!F180</f>
        <v xml:space="preserve">CC 66993039 </v>
      </c>
      <c r="G176" s="120">
        <f>Formato!G180</f>
        <v>9950013853</v>
      </c>
      <c r="H176" s="121">
        <f>Formato!H180</f>
        <v>45399</v>
      </c>
      <c r="I176" s="121">
        <f>Formato!I180</f>
        <v>45391</v>
      </c>
      <c r="J176" s="120">
        <f>Formato!J180</f>
        <v>2193899</v>
      </c>
      <c r="K176" s="120">
        <f>Formato!K180</f>
        <v>2193899</v>
      </c>
      <c r="L176" s="120">
        <f>Formato!L180</f>
        <v>2193899</v>
      </c>
      <c r="M176" s="120" t="str">
        <f>Formato!M180</f>
        <v>Se glosa  en función a 3.65, por la cantidad: 1, por el valor de 2.193.899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21701, descripcion Cráneo simple correspondiente a Pertinencia en función a 6.08, por la cantidad: 1, por el valor de 690.900 debido a: No se considera pertinente la realizaciónde Tomografía de cráneo simple en un paciente sindeterioro de conciencia, a quien no se le realizó observaciónneurológica mínima de 6 horas en la cual mostraradeterioro, con Glasgow mayor de 13, Se glosa El item con código 21708, descripcion Columna cervical, dorsal o lumbar (hasta tres espacios) correspondiente a Pertinencia en función a 6.08, por la cantidad: 1, por el valor de 643.400 debido a: tac cervical y espacios adicionales no justificados sin hallazgos suficientes al examen fisico de inngreso que ameriten ayudas diagnosticas||Respuesta Glosa: ysanchez - 12/06/2024| Se ratifica objeción de acuerdo con el concepto planteado inicialmente: Se glosa en función a 3.65, por la cantidad: 1, por el valor de 2.193.899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21701, descripcion Cráneo simple correspondiente a Pertinencia en función a 6.08, por la cantidad: 1, por el valor de 690.900 debido a: No se considera pertinente la realizaciónde Tomografía de cráneo simple en un paciente sindeterioro de conciencia, a quien no se le realizó observaciónneurológica mínima de 6 horas en la cual mostraradeterioro, con Glasgow mayor de 13, Se glosa El item con código 21708, descripcion Columna cervical, dorsal o lumbar (hasta tres espacios) correspondiente a Pertinencia en función a 6.08, por la cantidad: 1, por el valor de 643.400 debido a: tac cervical y espacios adicionales no justificados sin hallazgos suficientes al examen fisico de inngreso que ameriten ayudas diagnosticas||</v>
      </c>
      <c r="N176" s="120" t="e">
        <f>Formato!#REF!</f>
        <v>#REF!</v>
      </c>
      <c r="O176" s="56" t="e">
        <f>VLOOKUP($N176,Hoja1!$C$2:$D$20,2,0)</f>
        <v>#REF!</v>
      </c>
      <c r="P176" s="56" t="e">
        <f>Formato!#REF!</f>
        <v>#REF!</v>
      </c>
      <c r="Q176" s="56" t="e">
        <f>Formato!#REF!</f>
        <v>#REF!</v>
      </c>
      <c r="R176" s="57">
        <f>Formato!N180</f>
        <v>0</v>
      </c>
      <c r="S176" s="58">
        <f>Formato!O180</f>
        <v>0</v>
      </c>
      <c r="T176" s="56">
        <f>Formato!P180</f>
        <v>0</v>
      </c>
      <c r="U176" s="56">
        <f>Formato!Q180</f>
        <v>0</v>
      </c>
      <c r="V176" s="56">
        <f>Formato!R180</f>
        <v>0</v>
      </c>
      <c r="W176" s="58">
        <f>Formato!S180</f>
        <v>0</v>
      </c>
      <c r="X176" s="58">
        <f>Formato!T180</f>
        <v>2193899</v>
      </c>
      <c r="Y176" s="58">
        <f>Formato!U180</f>
        <v>0</v>
      </c>
      <c r="Z176" s="58">
        <f>Formato!V180</f>
        <v>0</v>
      </c>
      <c r="AA176" s="58">
        <f>Formato!W180</f>
        <v>0</v>
      </c>
      <c r="AB176" s="59">
        <f t="shared" si="2"/>
        <v>2193899</v>
      </c>
    </row>
    <row r="177" spans="1:28" x14ac:dyDescent="0.2">
      <c r="A177" s="120">
        <f>Formato!A181</f>
        <v>176</v>
      </c>
      <c r="B177" s="120">
        <f>Formato!B181</f>
        <v>12104</v>
      </c>
      <c r="C177" s="120" t="str">
        <f>Formato!C181</f>
        <v>ISV12104</v>
      </c>
      <c r="D177" s="120">
        <f>Formato!D181</f>
        <v>30646</v>
      </c>
      <c r="E177" s="120" t="str">
        <f>Formato!E181</f>
        <v>ANGARITA LOZANO ALIRIO</v>
      </c>
      <c r="F177" s="120" t="str">
        <f>Formato!F181</f>
        <v xml:space="preserve">CC 93365790 </v>
      </c>
      <c r="G177" s="120">
        <f>Formato!G181</f>
        <v>4300003795</v>
      </c>
      <c r="H177" s="121">
        <f>Formato!H181</f>
        <v>45399</v>
      </c>
      <c r="I177" s="121">
        <f>Formato!I181</f>
        <v>45392</v>
      </c>
      <c r="J177" s="120">
        <f>Formato!J181</f>
        <v>497190</v>
      </c>
      <c r="K177" s="120">
        <f>Formato!K181</f>
        <v>497190</v>
      </c>
      <c r="L177" s="120">
        <f>Formato!L181</f>
        <v>497190</v>
      </c>
      <c r="M177" s="120" t="str">
        <f>Formato!M181</f>
        <v>Se glosa la factura con el rubro Soportes en función a 3.65, por la cantidad: 1, por el valor de 497.190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médica.||Respuesta Glosa: cperez - 13/06/2024|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v>
      </c>
      <c r="N177" s="120" t="e">
        <f>Formato!#REF!</f>
        <v>#REF!</v>
      </c>
      <c r="O177" s="56" t="e">
        <f>VLOOKUP($N177,Hoja1!$C$2:$D$20,2,0)</f>
        <v>#REF!</v>
      </c>
      <c r="P177" s="56" t="e">
        <f>Formato!#REF!</f>
        <v>#REF!</v>
      </c>
      <c r="Q177" s="56" t="e">
        <f>Formato!#REF!</f>
        <v>#REF!</v>
      </c>
      <c r="R177" s="57">
        <f>Formato!N181</f>
        <v>0</v>
      </c>
      <c r="S177" s="58">
        <f>Formato!O181</f>
        <v>0</v>
      </c>
      <c r="T177" s="56">
        <f>Formato!P181</f>
        <v>0</v>
      </c>
      <c r="U177" s="56">
        <f>Formato!Q181</f>
        <v>0</v>
      </c>
      <c r="V177" s="56">
        <f>Formato!R181</f>
        <v>0</v>
      </c>
      <c r="W177" s="58">
        <f>Formato!S181</f>
        <v>0</v>
      </c>
      <c r="X177" s="58">
        <f>Formato!T181</f>
        <v>497190</v>
      </c>
      <c r="Y177" s="58">
        <f>Formato!U181</f>
        <v>0</v>
      </c>
      <c r="Z177" s="58">
        <f>Formato!V181</f>
        <v>0</v>
      </c>
      <c r="AA177" s="58">
        <f>Formato!W181</f>
        <v>0</v>
      </c>
      <c r="AB177" s="59">
        <f t="shared" si="2"/>
        <v>497190</v>
      </c>
    </row>
    <row r="178" spans="1:28" x14ac:dyDescent="0.2">
      <c r="A178" s="120">
        <f>Formato!A182</f>
        <v>177</v>
      </c>
      <c r="B178" s="120">
        <f>Formato!B182</f>
        <v>12298</v>
      </c>
      <c r="C178" s="120" t="str">
        <f>Formato!C182</f>
        <v>ISV12298</v>
      </c>
      <c r="D178" s="120">
        <f>Formato!D182</f>
        <v>30662</v>
      </c>
      <c r="E178" s="120" t="str">
        <f>Formato!E182</f>
        <v>FRANCO RESTREPO JAIDER STEVEN</v>
      </c>
      <c r="F178" s="120" t="str">
        <f>Formato!F182</f>
        <v xml:space="preserve">CC 1001330483 </v>
      </c>
      <c r="G178" s="120">
        <f>Formato!G182</f>
        <v>3100009152</v>
      </c>
      <c r="H178" s="121">
        <f>Formato!H182</f>
        <v>45399</v>
      </c>
      <c r="I178" s="121">
        <f>Formato!I182</f>
        <v>45393</v>
      </c>
      <c r="J178" s="120">
        <f>Formato!J182</f>
        <v>1184490</v>
      </c>
      <c r="K178" s="120">
        <f>Formato!K182</f>
        <v>1184490</v>
      </c>
      <c r="L178" s="120">
        <f>Formato!L182</f>
        <v>1184490</v>
      </c>
      <c r="M178" s="120" t="str">
        <f>Formato!M182</f>
        <v>Se glosa la factura con el rubro Soportes en función a 3.65, por la cantidad: 1, por el valor de 1.184.490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El item con código 37401, descripcion Curación simple con inmovilización correspondiente a Pertinencia en función a 6.23, por la cantidad: 1, por el valor de 29.300 debido a: No es pertinente la facturación de código 37401, teniendo en cuenta que las curaciones se facturan por sesión y no por región anatómica, además el procedimiento fue realizado por el mismo personal asistencial, procedimientos realizados en un mismo evento, ademas se factura también el código 39202, curación simple, no se realiza inmovilización||Respuesta Glosa: cperez - 14/06/2024| Se reitera objeción por 3.65 se revisa soportes y respuesta no se pudo confirmar ocurrencia en modo, tiempo y lugar, se reitera auditoria integral:  Se glosa El item con código 37401, descripcion Curación simple con inmovilización correspondiente a Pertinencia en función a 6.23, por la cantidad: 1, por el valor de 29.300 debido a: No es pertinente la facturación de código 37401, teniendo en cuenta que las curaciones se facturan por sesión y no por región anatómica, además el procedimiento fue realizado por el mismo personal asistencial, procedimientos realizados en un mismo evento, ademas se factura también el código 39202, curación simple, no se realiza inmovilización||</v>
      </c>
      <c r="N178" s="120" t="e">
        <f>Formato!#REF!</f>
        <v>#REF!</v>
      </c>
      <c r="O178" s="56" t="e">
        <f>VLOOKUP($N178,Hoja1!$C$2:$D$20,2,0)</f>
        <v>#REF!</v>
      </c>
      <c r="P178" s="56" t="e">
        <f>Formato!#REF!</f>
        <v>#REF!</v>
      </c>
      <c r="Q178" s="56" t="e">
        <f>Formato!#REF!</f>
        <v>#REF!</v>
      </c>
      <c r="R178" s="57">
        <f>Formato!N182</f>
        <v>0</v>
      </c>
      <c r="S178" s="58">
        <f>Formato!O182</f>
        <v>0</v>
      </c>
      <c r="T178" s="56">
        <f>Formato!P182</f>
        <v>0</v>
      </c>
      <c r="U178" s="56">
        <f>Formato!Q182</f>
        <v>0</v>
      </c>
      <c r="V178" s="56">
        <f>Formato!R182</f>
        <v>0</v>
      </c>
      <c r="W178" s="58">
        <f>Formato!S182</f>
        <v>0</v>
      </c>
      <c r="X178" s="58">
        <f>Formato!T182</f>
        <v>1184490</v>
      </c>
      <c r="Y178" s="58">
        <f>Formato!U182</f>
        <v>0</v>
      </c>
      <c r="Z178" s="58">
        <f>Formato!V182</f>
        <v>0</v>
      </c>
      <c r="AA178" s="58">
        <f>Formato!W182</f>
        <v>0</v>
      </c>
      <c r="AB178" s="59">
        <f t="shared" si="2"/>
        <v>1184490</v>
      </c>
    </row>
    <row r="179" spans="1:28" x14ac:dyDescent="0.2">
      <c r="A179" s="120">
        <f>Formato!A183</f>
        <v>178</v>
      </c>
      <c r="B179" s="120">
        <f>Formato!B183</f>
        <v>12238</v>
      </c>
      <c r="C179" s="120" t="str">
        <f>Formato!C183</f>
        <v>ISV12238</v>
      </c>
      <c r="D179" s="120">
        <f>Formato!D183</f>
        <v>30647</v>
      </c>
      <c r="E179" s="120" t="str">
        <f>Formato!E183</f>
        <v>ASTUDILLO BARRIOS CESAR AUGUSTO</v>
      </c>
      <c r="F179" s="120" t="str">
        <f>Formato!F183</f>
        <v xml:space="preserve">CC 16940980 </v>
      </c>
      <c r="G179" s="120">
        <f>Formato!G183</f>
        <v>4300004002</v>
      </c>
      <c r="H179" s="121">
        <f>Formato!H183</f>
        <v>45399</v>
      </c>
      <c r="I179" s="121">
        <f>Formato!I183</f>
        <v>45393</v>
      </c>
      <c r="J179" s="120">
        <f>Formato!J183</f>
        <v>391290</v>
      </c>
      <c r="K179" s="120">
        <f>Formato!K183</f>
        <v>391290</v>
      </c>
      <c r="L179" s="120">
        <f>Formato!L183</f>
        <v>391290</v>
      </c>
      <c r="M179" s="120" t="str">
        <f>Formato!M183</f>
        <v>Se glosa la factura con el rubro Soportes en función a 3.65, por la cantidad: 1, por el valor de 391.290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1. Se glosa El item con código 21102, descripcion Brazo, pierna, rodilla, fémur, hombro, omoplato correspondiente a Pertinencia en función a 6.08, por la cantidad: 1, por el valor de 90.400 debido a: No se considera soportada la realización de radiografía ,teniendo en cuenta que en la historia clínica no se describen lesiones a ese nivel que sugieran trauma grave o fractura en esta región. Además, la naturaleza del trauma no está relacionada con lesión en dicha zona.2.Se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médica.||Respuesta Glosa: cperez - 14/06/2024| Se reitera objeción por 3.65 se revisa soportes y respuesta no se pudo confirmar ocurrencia en modo, tiempo y lugar, se reitera auditoria integral:  Se glosa El item con código 21102, descripcion Brazo, pierna, rodilla, fémur, hombro, omoplato correspondiente a Pertinencia en función a 6.08, por la cantidad: 1, por el valor de 90.400 debido a: No se considera soportada la realización de radiografía ,teniendo en cuenta que en la historia clínica no se describen lesiones a ese nivel que sugieran trauma grave o fractura en esta región. Además, la naturaleza del trauma no está relacionada con lesión en dicha zona.2.Se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v>
      </c>
      <c r="N179" s="120" t="e">
        <f>Formato!#REF!</f>
        <v>#REF!</v>
      </c>
      <c r="O179" s="56" t="e">
        <f>VLOOKUP($N179,Hoja1!$C$2:$D$20,2,0)</f>
        <v>#REF!</v>
      </c>
      <c r="P179" s="56" t="e">
        <f>Formato!#REF!</f>
        <v>#REF!</v>
      </c>
      <c r="Q179" s="56" t="e">
        <f>Formato!#REF!</f>
        <v>#REF!</v>
      </c>
      <c r="R179" s="57">
        <f>Formato!N183</f>
        <v>0</v>
      </c>
      <c r="S179" s="58">
        <f>Formato!O183</f>
        <v>0</v>
      </c>
      <c r="T179" s="56">
        <f>Formato!P183</f>
        <v>0</v>
      </c>
      <c r="U179" s="56">
        <f>Formato!Q183</f>
        <v>0</v>
      </c>
      <c r="V179" s="56">
        <f>Formato!R183</f>
        <v>0</v>
      </c>
      <c r="W179" s="58">
        <f>Formato!S183</f>
        <v>0</v>
      </c>
      <c r="X179" s="58">
        <f>Formato!T183</f>
        <v>391290</v>
      </c>
      <c r="Y179" s="58">
        <f>Formato!U183</f>
        <v>0</v>
      </c>
      <c r="Z179" s="58">
        <f>Formato!V183</f>
        <v>0</v>
      </c>
      <c r="AA179" s="58">
        <f>Formato!W183</f>
        <v>0</v>
      </c>
      <c r="AB179" s="59">
        <f t="shared" si="2"/>
        <v>391290</v>
      </c>
    </row>
    <row r="180" spans="1:28" x14ac:dyDescent="0.2">
      <c r="A180" s="120">
        <f>Formato!A184</f>
        <v>179</v>
      </c>
      <c r="B180" s="120">
        <f>Formato!B184</f>
        <v>12581</v>
      </c>
      <c r="C180" s="120" t="str">
        <f>Formato!C184</f>
        <v>ISV12581</v>
      </c>
      <c r="D180" s="120">
        <f>Formato!D184</f>
        <v>35305</v>
      </c>
      <c r="E180" s="120" t="str">
        <f>Formato!E184</f>
        <v>ORTIZ DIAZ CARLOS HERNANDO</v>
      </c>
      <c r="F180" s="120" t="str">
        <f>Formato!F184</f>
        <v xml:space="preserve">CC 16705474 </v>
      </c>
      <c r="G180" s="120">
        <f>Formato!G184</f>
        <v>4200013068</v>
      </c>
      <c r="H180" s="121">
        <f>Formato!H184</f>
        <v>45401</v>
      </c>
      <c r="I180" s="121">
        <f>Formato!I184</f>
        <v>45395</v>
      </c>
      <c r="J180" s="120">
        <f>Formato!J184</f>
        <v>446357</v>
      </c>
      <c r="K180" s="120">
        <f>Formato!K184</f>
        <v>446357</v>
      </c>
      <c r="L180" s="120">
        <f>Formato!L184</f>
        <v>446357</v>
      </c>
      <c r="M180" s="120" t="str">
        <f>Formato!M184</f>
        <v>Se glosa  en función a 3.91, por la cantidad: 1, por el valor de 446.357 debido a: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médica.||Respuesta Glosa: cperez - 13/06/2024| Se reitera objeción: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v>
      </c>
      <c r="N180" s="120" t="e">
        <f>Formato!#REF!</f>
        <v>#REF!</v>
      </c>
      <c r="O180" s="56" t="e">
        <f>VLOOKUP($N180,Hoja1!$C$2:$D$20,2,0)</f>
        <v>#REF!</v>
      </c>
      <c r="P180" s="56" t="e">
        <f>Formato!#REF!</f>
        <v>#REF!</v>
      </c>
      <c r="Q180" s="56" t="e">
        <f>Formato!#REF!</f>
        <v>#REF!</v>
      </c>
      <c r="R180" s="57">
        <f>Formato!N184</f>
        <v>0</v>
      </c>
      <c r="S180" s="58">
        <f>Formato!O184</f>
        <v>0</v>
      </c>
      <c r="T180" s="56">
        <f>Formato!P184</f>
        <v>0</v>
      </c>
      <c r="U180" s="56">
        <f>Formato!Q184</f>
        <v>0</v>
      </c>
      <c r="V180" s="56">
        <f>Formato!R184</f>
        <v>0</v>
      </c>
      <c r="W180" s="58">
        <f>Formato!S184</f>
        <v>0</v>
      </c>
      <c r="X180" s="58">
        <f>Formato!T184</f>
        <v>446357</v>
      </c>
      <c r="Y180" s="58">
        <f>Formato!U184</f>
        <v>0</v>
      </c>
      <c r="Z180" s="58">
        <f>Formato!V184</f>
        <v>0</v>
      </c>
      <c r="AA180" s="58">
        <f>Formato!W184</f>
        <v>0</v>
      </c>
      <c r="AB180" s="59">
        <f t="shared" si="2"/>
        <v>446357</v>
      </c>
    </row>
    <row r="181" spans="1:28" x14ac:dyDescent="0.2">
      <c r="A181" s="120">
        <f>Formato!A185</f>
        <v>180</v>
      </c>
      <c r="B181" s="120">
        <f>Formato!B185</f>
        <v>12496</v>
      </c>
      <c r="C181" s="120" t="str">
        <f>Formato!C185</f>
        <v>ISV12496</v>
      </c>
      <c r="D181" s="120">
        <f>Formato!D185</f>
        <v>35297</v>
      </c>
      <c r="E181" s="120" t="str">
        <f>Formato!E185</f>
        <v>JIMENEZ GONGORA VALERIN CAMILA</v>
      </c>
      <c r="F181" s="120" t="str">
        <f>Formato!F185</f>
        <v xml:space="preserve">TI 1104806609 </v>
      </c>
      <c r="G181" s="120">
        <f>Formato!G185</f>
        <v>4200016041</v>
      </c>
      <c r="H181" s="121">
        <f>Formato!H185</f>
        <v>45399</v>
      </c>
      <c r="I181" s="121">
        <f>Formato!I185</f>
        <v>45396</v>
      </c>
      <c r="J181" s="120">
        <f>Formato!J185</f>
        <v>2356787</v>
      </c>
      <c r="K181" s="120">
        <f>Formato!K185</f>
        <v>2356787</v>
      </c>
      <c r="L181" s="120">
        <f>Formato!L185</f>
        <v>2356787</v>
      </c>
      <c r="M181" s="120" t="str">
        <f>Formato!M185</f>
        <v>Se glosa  en función a 3.65, por la cantidad: 1, por el valor de 2.356.787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37401, descripcion Curación simple con inmovilización correspondiente a Pertinencia en función a 6.23, por la cantidad: 4, por el valor de 87.900 debido a: no justificado cobro d ecuracion en inmovilizacion de acuerdo a ahistoria clinica se evidencia curaciones simples se reconoce sala de curacion se glosa diferenica, Se glosa El item con código 21706, descripcion Senos paranasales o rinofaringe (incluye cortes axiales y coronales) correspondiente a Pertinencia en función a 6.08, por la cantidad: 1, por el valor de 687.700 debido a: tac de senos paranasales no justificado de acuerdo a signos clinicos y hallazgos se reconoce rx cara se glosa diferencia||Respuesta Glosa: ysanchez - 14/06/2024| Se ratifica objeción de acuerdo con el concepto planteado inicialmente: Se glosa en función a 3.65, por la cantidad: 1, por el valor de 2.356.787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37401, descripcion Curación simple con inmovilización correspondiente a Pertinencia en función a 6.23, por la cantidad: 4, por el valor de 87.900 debido a: no justificado cobro d ecuracion en inmovilizacion de acuerdo a ahistoria clinica se evidencia curaciones simples se reconoce sala de curacion se glosa diferenica, Se glosa El item con código 21706, descripcion Senos paranasales o rinofaringe (incluye cortes axiales y coronales) correspondiente a Pertinencia en función a 6.08, por la cantidad: 1, por el valor de 687.700 debido a: tac de senos paranasales no justificado de acuerdo a signos clinicos y hallazgos se reconoce rx cara se glosa diferencia||</v>
      </c>
      <c r="N181" s="120" t="e">
        <f>Formato!#REF!</f>
        <v>#REF!</v>
      </c>
      <c r="O181" s="56" t="e">
        <f>VLOOKUP($N181,Hoja1!$C$2:$D$20,2,0)</f>
        <v>#REF!</v>
      </c>
      <c r="P181" s="56" t="e">
        <f>Formato!#REF!</f>
        <v>#REF!</v>
      </c>
      <c r="Q181" s="56" t="e">
        <f>Formato!#REF!</f>
        <v>#REF!</v>
      </c>
      <c r="R181" s="57">
        <f>Formato!N185</f>
        <v>0</v>
      </c>
      <c r="S181" s="58">
        <f>Formato!O185</f>
        <v>0</v>
      </c>
      <c r="T181" s="56">
        <f>Formato!P185</f>
        <v>0</v>
      </c>
      <c r="U181" s="56">
        <f>Formato!Q185</f>
        <v>0</v>
      </c>
      <c r="V181" s="56">
        <f>Formato!R185</f>
        <v>0</v>
      </c>
      <c r="W181" s="58">
        <f>Formato!S185</f>
        <v>0</v>
      </c>
      <c r="X181" s="58">
        <f>Formato!T185</f>
        <v>2356787</v>
      </c>
      <c r="Y181" s="58">
        <f>Formato!U185</f>
        <v>0</v>
      </c>
      <c r="Z181" s="58">
        <f>Formato!V185</f>
        <v>0</v>
      </c>
      <c r="AA181" s="58">
        <f>Formato!W185</f>
        <v>0</v>
      </c>
      <c r="AB181" s="59">
        <f t="shared" si="2"/>
        <v>2356787</v>
      </c>
    </row>
    <row r="182" spans="1:28" x14ac:dyDescent="0.2">
      <c r="A182" s="120">
        <f>Formato!A186</f>
        <v>181</v>
      </c>
      <c r="B182" s="120">
        <f>Formato!B186</f>
        <v>12553</v>
      </c>
      <c r="C182" s="120" t="str">
        <f>Formato!C186</f>
        <v>ISV12553</v>
      </c>
      <c r="D182" s="120">
        <f>Formato!D186</f>
        <v>35304</v>
      </c>
      <c r="E182" s="120" t="str">
        <f>Formato!E186</f>
        <v>RIVERA FUENMAYOR LUISA MARIA</v>
      </c>
      <c r="F182" s="120" t="str">
        <f>Formato!F186</f>
        <v xml:space="preserve">CC 1006097672 </v>
      </c>
      <c r="G182" s="120">
        <f>Formato!G186</f>
        <v>4200027191</v>
      </c>
      <c r="H182" s="121">
        <f>Formato!H186</f>
        <v>45401</v>
      </c>
      <c r="I182" s="121">
        <f>Formato!I186</f>
        <v>45396</v>
      </c>
      <c r="J182" s="120">
        <f>Formato!J186</f>
        <v>766698</v>
      </c>
      <c r="K182" s="120">
        <f>Formato!K186</f>
        <v>766698</v>
      </c>
      <c r="L182" s="120">
        <f>Formato!L186</f>
        <v>766698</v>
      </c>
      <c r="M182" s="120" t="str">
        <f>Formato!M186</f>
        <v>Se glosa  en función a 3.91, por la cantidad: 1, por el valor de 766.698 debido a: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médica.||Respuesta Glosa: cperez - 17/06/2024| Se reitera objeción: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v>
      </c>
      <c r="N182" s="120" t="e">
        <f>Formato!#REF!</f>
        <v>#REF!</v>
      </c>
      <c r="O182" s="56" t="e">
        <f>VLOOKUP($N182,Hoja1!$C$2:$D$20,2,0)</f>
        <v>#REF!</v>
      </c>
      <c r="P182" s="56" t="e">
        <f>Formato!#REF!</f>
        <v>#REF!</v>
      </c>
      <c r="Q182" s="56" t="e">
        <f>Formato!#REF!</f>
        <v>#REF!</v>
      </c>
      <c r="R182" s="57">
        <f>Formato!N186</f>
        <v>0</v>
      </c>
      <c r="S182" s="58">
        <f>Formato!O186</f>
        <v>0</v>
      </c>
      <c r="T182" s="56">
        <f>Formato!P186</f>
        <v>0</v>
      </c>
      <c r="U182" s="56">
        <f>Formato!Q186</f>
        <v>0</v>
      </c>
      <c r="V182" s="56">
        <f>Formato!R186</f>
        <v>0</v>
      </c>
      <c r="W182" s="58">
        <f>Formato!S186</f>
        <v>0</v>
      </c>
      <c r="X182" s="58">
        <f>Formato!T186</f>
        <v>766698</v>
      </c>
      <c r="Y182" s="58">
        <f>Formato!U186</f>
        <v>0</v>
      </c>
      <c r="Z182" s="58">
        <f>Formato!V186</f>
        <v>0</v>
      </c>
      <c r="AA182" s="58">
        <f>Formato!W186</f>
        <v>0</v>
      </c>
      <c r="AB182" s="59">
        <f t="shared" si="2"/>
        <v>766698</v>
      </c>
    </row>
    <row r="183" spans="1:28" x14ac:dyDescent="0.2">
      <c r="A183" s="120">
        <f>Formato!A187</f>
        <v>182</v>
      </c>
      <c r="B183" s="120">
        <f>Formato!B187</f>
        <v>12597</v>
      </c>
      <c r="C183" s="120" t="str">
        <f>Formato!C187</f>
        <v>ISV12597</v>
      </c>
      <c r="D183" s="120">
        <f>Formato!D187</f>
        <v>35306</v>
      </c>
      <c r="E183" s="120" t="str">
        <f>Formato!E187</f>
        <v>ARISTIZABAL ACOSTA SANTIAGO</v>
      </c>
      <c r="F183" s="120" t="str">
        <f>Formato!F187</f>
        <v xml:space="preserve">TI 1111671929 </v>
      </c>
      <c r="G183" s="120">
        <f>Formato!G187</f>
        <v>4200027191</v>
      </c>
      <c r="H183" s="121">
        <f>Formato!H187</f>
        <v>45401</v>
      </c>
      <c r="I183" s="121">
        <f>Formato!I187</f>
        <v>45396</v>
      </c>
      <c r="J183" s="120">
        <f>Formato!J187</f>
        <v>577305</v>
      </c>
      <c r="K183" s="120">
        <f>Formato!K187</f>
        <v>577305</v>
      </c>
      <c r="L183" s="120">
        <f>Formato!L187</f>
        <v>577305</v>
      </c>
      <c r="M183" s="120" t="str">
        <f>Formato!M187</f>
        <v>Se glosa la factura con el rubro Soportes en función a 3.91, por la cantidad: 1, por el valor de 577.305 debido a: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médica.||Respuesta Glosa: cperez - 28/05/2024| Se reitera objeción: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v>
      </c>
      <c r="N183" s="120" t="e">
        <f>Formato!#REF!</f>
        <v>#REF!</v>
      </c>
      <c r="O183" s="56" t="e">
        <f>VLOOKUP($N183,Hoja1!$C$2:$D$20,2,0)</f>
        <v>#REF!</v>
      </c>
      <c r="P183" s="56" t="e">
        <f>Formato!#REF!</f>
        <v>#REF!</v>
      </c>
      <c r="Q183" s="56" t="e">
        <f>Formato!#REF!</f>
        <v>#REF!</v>
      </c>
      <c r="R183" s="57">
        <f>Formato!N187</f>
        <v>0</v>
      </c>
      <c r="S183" s="58">
        <f>Formato!O187</f>
        <v>0</v>
      </c>
      <c r="T183" s="56">
        <f>Formato!P187</f>
        <v>0</v>
      </c>
      <c r="U183" s="56">
        <f>Formato!Q187</f>
        <v>0</v>
      </c>
      <c r="V183" s="56">
        <f>Formato!R187</f>
        <v>0</v>
      </c>
      <c r="W183" s="58">
        <f>Formato!S187</f>
        <v>0</v>
      </c>
      <c r="X183" s="58">
        <f>Formato!T187</f>
        <v>577305</v>
      </c>
      <c r="Y183" s="58">
        <f>Formato!U187</f>
        <v>0</v>
      </c>
      <c r="Z183" s="58">
        <f>Formato!V187</f>
        <v>0</v>
      </c>
      <c r="AA183" s="58">
        <f>Formato!W187</f>
        <v>0</v>
      </c>
      <c r="AB183" s="59">
        <f t="shared" si="2"/>
        <v>577305</v>
      </c>
    </row>
    <row r="184" spans="1:28" x14ac:dyDescent="0.2">
      <c r="A184" s="120">
        <f>Formato!A188</f>
        <v>183</v>
      </c>
      <c r="B184" s="120">
        <f>Formato!B188</f>
        <v>12992</v>
      </c>
      <c r="C184" s="120" t="str">
        <f>Formato!C188</f>
        <v>ISV12992</v>
      </c>
      <c r="D184" s="120">
        <f>Formato!D188</f>
        <v>31059</v>
      </c>
      <c r="E184" s="120" t="str">
        <f>Formato!E188</f>
        <v>ANGULO ANGULO JEISON STIVEN</v>
      </c>
      <c r="F184" s="120" t="str">
        <f>Formato!F188</f>
        <v xml:space="preserve">CC 1130632116 </v>
      </c>
      <c r="G184" s="120">
        <f>Formato!G188</f>
        <v>9950014975</v>
      </c>
      <c r="H184" s="121">
        <f>Formato!H188</f>
        <v>45404</v>
      </c>
      <c r="I184" s="121">
        <f>Formato!I188</f>
        <v>45399</v>
      </c>
      <c r="J184" s="120">
        <f>Formato!J188</f>
        <v>1715278</v>
      </c>
      <c r="K184" s="120">
        <f>Formato!K188</f>
        <v>1715278</v>
      </c>
      <c r="L184" s="120">
        <f>Formato!L188</f>
        <v>1715278</v>
      </c>
      <c r="M184" s="120" t="str">
        <f>Formato!M188</f>
        <v>Se glosa  en función a 3.65, por la cantidad: 1, por el valor de 1.715.278 debido a: La información contenida en FURIPS e Historia clínica, en lo referente a los datos del accidente de tránsito, presentan inconsistencias que afectan su veracidad y no permiten verificar laOCURRENCIA DEL HECHO NI LA ACREDITACIÓN DE LA CALIDAD DE VÍCTIMA O DEL BENEFICIARIO, en concordancia con el Artículo 2.6.1.4.3.10 Verificación derequisitos.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paciente,adicional  Se glosa El item con código 21708, descripcion Columna cervical, dorsal o lumbar (hasta tres espacios) correspondiente a Pertinencia en función a 6.08, por la cantidad: 1, por el valor de 643.400 debido a: tac de columna lumbosacra y espacio adicionales sin hallazgos suficientes ni lesiones oseas en imagenes previas de rx, Se glosa El item con código 21709, descripcion Columna cervical, dorsal o lumbar (espacio adicional) correspondiente a Pertinencia en función a 6.08, por la cantidad: 3, por el valor de 461.700 debido a: tac de columna lumbosacra y espacio adicionales sin hallazgos suficientes que ameriten ayuda diagnostica se reconocio rx column||Respuesta Glosa: ysanchez - 13/06/2024| Se ratifica objeción de acuerdo con el concepto planteado inicialmente: Se glosa en función a 3.65, por la cantidad: 1, por el valor de 1.715.278 debido a: La información contenida en FURIPS e Historia clínica, en lo referente a los datos del accidente de tránsito, presentan inconsistencias que afectan su veracidad y no permiten verificar laOCURRENCIA DEL HECHO NI LA ACREDITACIÓN DE LA CALIDAD DE VÍCTIMA O DEL BENEFICIARIO, en concordancia con el Artículo 2.6.1.4.3.10 Verificación derequisitos.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paciente,adicional Se glosa El item con código 21708, descripcion Columna cervical, dorsal o lumbar (hasta tres espacios) correspondiente a Pertinencia en función a 6.08, por la cantidad: 1, por el valor de 643.400 debido a: tac de columna lumbosacra y espacio adicionales sin hallazgos suficientes ni lesiones oseas en imagenes previas de rx, Se glosa El item con código 21709, descripcion Columna cervical, dorsal o lumbar (espacio adicional) correspondiente a Pertinencia en función a 6.08, por la cantidad: 3, por el valor de 461.700 debido a: tac de columna lumbosacra y espacio adicionales sin hallazgos suficientes que ameriten ayuda diagnostica se reconocio rx columna||</v>
      </c>
      <c r="N184" s="120" t="e">
        <f>Formato!#REF!</f>
        <v>#REF!</v>
      </c>
      <c r="O184" s="56" t="e">
        <f>VLOOKUP($N184,Hoja1!$C$2:$D$20,2,0)</f>
        <v>#REF!</v>
      </c>
      <c r="P184" s="56" t="e">
        <f>Formato!#REF!</f>
        <v>#REF!</v>
      </c>
      <c r="Q184" s="56" t="e">
        <f>Formato!#REF!</f>
        <v>#REF!</v>
      </c>
      <c r="R184" s="57">
        <f>Formato!N188</f>
        <v>0</v>
      </c>
      <c r="S184" s="58">
        <f>Formato!O188</f>
        <v>0</v>
      </c>
      <c r="T184" s="56">
        <f>Formato!P188</f>
        <v>0</v>
      </c>
      <c r="U184" s="56">
        <f>Formato!Q188</f>
        <v>0</v>
      </c>
      <c r="V184" s="56">
        <f>Formato!R188</f>
        <v>0</v>
      </c>
      <c r="W184" s="58">
        <f>Formato!S188</f>
        <v>0</v>
      </c>
      <c r="X184" s="58">
        <f>Formato!T188</f>
        <v>1715278</v>
      </c>
      <c r="Y184" s="58">
        <f>Formato!U188</f>
        <v>0</v>
      </c>
      <c r="Z184" s="58">
        <f>Formato!V188</f>
        <v>0</v>
      </c>
      <c r="AA184" s="58">
        <f>Formato!W188</f>
        <v>0</v>
      </c>
      <c r="AB184" s="59">
        <f t="shared" si="2"/>
        <v>1715278</v>
      </c>
    </row>
    <row r="185" spans="1:28" x14ac:dyDescent="0.2">
      <c r="A185" s="120">
        <f>Formato!A189</f>
        <v>184</v>
      </c>
      <c r="B185" s="120">
        <f>Formato!B189</f>
        <v>13278</v>
      </c>
      <c r="C185" s="120" t="str">
        <f>Formato!C189</f>
        <v>ISV13278</v>
      </c>
      <c r="D185" s="120">
        <f>Formato!D189</f>
        <v>35320</v>
      </c>
      <c r="E185" s="120" t="str">
        <f>Formato!E189</f>
        <v>GUTIERREZ MURILLO JUAN CARLOS</v>
      </c>
      <c r="F185" s="120" t="str">
        <f>Formato!F189</f>
        <v xml:space="preserve">CC 1144204418 </v>
      </c>
      <c r="G185" s="120">
        <f>Formato!G189</f>
        <v>4200013518</v>
      </c>
      <c r="H185" s="121">
        <f>Formato!H189</f>
        <v>45406</v>
      </c>
      <c r="I185" s="121">
        <f>Formato!I189</f>
        <v>45402</v>
      </c>
      <c r="J185" s="120">
        <f>Formato!J189</f>
        <v>2840733</v>
      </c>
      <c r="K185" s="120">
        <f>Formato!K189</f>
        <v>2840733</v>
      </c>
      <c r="L185" s="120">
        <f>Formato!L189</f>
        <v>2840733</v>
      </c>
      <c r="M185" s="120" t="str">
        <f>Formato!M189</f>
        <v>Se glosa  en función a 3.65, por la cantidad: 1, por el valor de 2.840.733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a esto se enuncia auditoría integral1.Se glosa El item con código 77701, descripcion MEDICAMENTOS correspondiente a Pertinencia en función a 6.07, por la cantidad: 1, por el valor de 27.768 debido a: Los valores que vienen relacionados yo justificados en los soportes de la factura (CEFALEXINA 500 MG cantidad 21), presentan diferencias significativas respecto de los valores de distribución, venta yo comercialización del mercado yo de los que se encuentran debidamente reportados en el SISMED para la fecha de suministro del medicamento. En atención a lo anterior, el valor de reconocimiento para (CEFALEXINA ) es de 639.Se objeta 10143Los valores que vienen relacionados yo justificados en los soportes de la factura (Toxoide tetánico 40 UI), presentan diferencias significativas respecto de los valores de distribución, venta yo comercialización del mercado yo de los que se encuentran debidamente reportados en el SISMED para la fecha de suministro del medicamento. En atención a lo anterior, el valor de reconocimiento para (toxoide tetánico) es de 12.000.Se objeta 176252.Se glosa El item con código 21105, descrip||Respuesta Glosa: ysanchez - 13/06/2024| Se ratifica objeción de acuerdo con el concepto planteado inicialmente: Se glosa en función a 3.65, por la cantidad: 1, por el valor de 2.840.733 debido a: La información contenida en FURIPS e Historia clínica, en lo referente a los datos del accidente de tránsito, presentan inconsistencias que afectan su veracidad y no permiten verificar lanbsp;OCURRENCIA DEL HECHO NI LA ACREDITACIÓN DE LA CALIDAD DE VÍCTIMA O DEL BENEFICIARIO, en concordancia con el Artículo 2.6.1.4.3.10 Verificación denbsp;requisitos.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paciente,nbsp;adicional a esto se enuncia auditoría integral1.Se glosa El item con código 77701, descripcion MEDICAMENTOS correspondiente a Pertinencia en función a 6.07, por la cantidad: 1, por el valor de 27.768 debido a: Los valores que vienen relacionados yo justificados en los soportes de la factura (CEFALEXINA 500 MG cantidad 21), presentan diferencias significativas respecto de los valores de distribución, venta yo comercialización del mercado yo de los que se encuentran debidamente reportados en el SISMED para la fecha de suministro del medicamento. En atención a lo anterior, el valor de reconocimiento para (CEFALEXINA ) es de 639.Se objeta 10143Los valores que vienen relacionados yo justificados en los soportes de la factura (Toxoide tetánico 40 UI), presentan diferencias significativas respecto de los valores de distribución, venta yo comercialización del mercado yo de los que se encuentran debidamente reportados en el SISMED para la fecha de suministro del medicamento. En atención a lo anterior, el valor de reconocimiento para (toxoide tetánico) es de 12.000.Se objeta 176252.Se glosa El item con código 21105, descripcion Pelvis, cadera, articulaciones sacro ilíacas y coxo femorales correspondiente a Pertinencia en función a 6.08, por la cantidad: 2, por el valor de 153.400 debido a: No se considera pertinente la realización de radiografía de pelvis teniendo en cuenta que al examen físico el paciente no presenta inestabilidad en la valoración de la cadera, deformidad o limitación para la marcha||</v>
      </c>
      <c r="N185" s="120" t="e">
        <f>Formato!#REF!</f>
        <v>#REF!</v>
      </c>
      <c r="O185" s="56" t="e">
        <f>VLOOKUP($N185,Hoja1!$C$2:$D$20,2,0)</f>
        <v>#REF!</v>
      </c>
      <c r="P185" s="56" t="e">
        <f>Formato!#REF!</f>
        <v>#REF!</v>
      </c>
      <c r="Q185" s="56" t="e">
        <f>Formato!#REF!</f>
        <v>#REF!</v>
      </c>
      <c r="R185" s="57">
        <f>Formato!N189</f>
        <v>0</v>
      </c>
      <c r="S185" s="58">
        <f>Formato!O189</f>
        <v>0</v>
      </c>
      <c r="T185" s="56">
        <f>Formato!P189</f>
        <v>0</v>
      </c>
      <c r="U185" s="56">
        <f>Formato!Q189</f>
        <v>0</v>
      </c>
      <c r="V185" s="56">
        <f>Formato!R189</f>
        <v>0</v>
      </c>
      <c r="W185" s="58">
        <f>Formato!S189</f>
        <v>0</v>
      </c>
      <c r="X185" s="58">
        <f>Formato!T189</f>
        <v>2840733</v>
      </c>
      <c r="Y185" s="58">
        <f>Formato!U189</f>
        <v>0</v>
      </c>
      <c r="Z185" s="58">
        <f>Formato!V189</f>
        <v>0</v>
      </c>
      <c r="AA185" s="58">
        <f>Formato!W189</f>
        <v>0</v>
      </c>
      <c r="AB185" s="59">
        <f t="shared" si="2"/>
        <v>2840733</v>
      </c>
    </row>
    <row r="186" spans="1:28" x14ac:dyDescent="0.2">
      <c r="A186" s="120">
        <f>Formato!A190</f>
        <v>185</v>
      </c>
      <c r="B186" s="120">
        <f>Formato!B190</f>
        <v>14082</v>
      </c>
      <c r="C186" s="120" t="str">
        <f>Formato!C190</f>
        <v>ISV14082</v>
      </c>
      <c r="D186" s="120">
        <f>Formato!D190</f>
        <v>33231</v>
      </c>
      <c r="E186" s="120" t="str">
        <f>Formato!E190</f>
        <v>ARBOLEDA BETANCUR ANDREA</v>
      </c>
      <c r="F186" s="120" t="str">
        <f>Formato!F190</f>
        <v xml:space="preserve">CC 1089931249 </v>
      </c>
      <c r="G186" s="120">
        <f>Formato!G190</f>
        <v>7000012061</v>
      </c>
      <c r="H186" s="121">
        <f>Formato!H190</f>
        <v>45412</v>
      </c>
      <c r="I186" s="121">
        <f>Formato!I190</f>
        <v>45409</v>
      </c>
      <c r="J186" s="120">
        <f>Formato!J190</f>
        <v>331699</v>
      </c>
      <c r="K186" s="120">
        <f>Formato!K190</f>
        <v>331699</v>
      </c>
      <c r="L186" s="120">
        <f>Formato!L190</f>
        <v>331699</v>
      </c>
      <c r="M186" s="120" t="str">
        <f>Formato!M190</f>
        <v>Se glosa  en función a 3.65, por la cantidad: 1, por el valor de 331.699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- 07/06/2024| Se reitera objeción por 3.65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186" s="120" t="e">
        <f>Formato!#REF!</f>
        <v>#REF!</v>
      </c>
      <c r="O186" s="56" t="e">
        <f>VLOOKUP($N186,Hoja1!$C$2:$D$20,2,0)</f>
        <v>#REF!</v>
      </c>
      <c r="P186" s="56" t="e">
        <f>Formato!#REF!</f>
        <v>#REF!</v>
      </c>
      <c r="Q186" s="56" t="e">
        <f>Formato!#REF!</f>
        <v>#REF!</v>
      </c>
      <c r="R186" s="57">
        <f>Formato!N190</f>
        <v>0</v>
      </c>
      <c r="S186" s="58">
        <f>Formato!O190</f>
        <v>0</v>
      </c>
      <c r="T186" s="56">
        <f>Formato!P190</f>
        <v>0</v>
      </c>
      <c r="U186" s="56">
        <f>Formato!Q190</f>
        <v>0</v>
      </c>
      <c r="V186" s="56">
        <f>Formato!R190</f>
        <v>0</v>
      </c>
      <c r="W186" s="58">
        <f>Formato!S190</f>
        <v>0</v>
      </c>
      <c r="X186" s="58">
        <f>Formato!T190</f>
        <v>331699</v>
      </c>
      <c r="Y186" s="58">
        <f>Formato!U190</f>
        <v>0</v>
      </c>
      <c r="Z186" s="58">
        <f>Formato!V190</f>
        <v>0</v>
      </c>
      <c r="AA186" s="58">
        <f>Formato!W190</f>
        <v>0</v>
      </c>
      <c r="AB186" s="59">
        <f t="shared" si="2"/>
        <v>331699</v>
      </c>
    </row>
    <row r="187" spans="1:28" x14ac:dyDescent="0.2">
      <c r="A187" s="120">
        <f>Formato!A191</f>
        <v>186</v>
      </c>
      <c r="B187" s="120">
        <f>Formato!B191</f>
        <v>14071</v>
      </c>
      <c r="C187" s="120" t="str">
        <f>Formato!C191</f>
        <v>ISV14071</v>
      </c>
      <c r="D187" s="120">
        <f>Formato!D191</f>
        <v>33230</v>
      </c>
      <c r="E187" s="120" t="str">
        <f>Formato!E191</f>
        <v>ARBOLEDA BETANCUR BRIAN STEVEN</v>
      </c>
      <c r="F187" s="120" t="str">
        <f>Formato!F191</f>
        <v xml:space="preserve">CC 1004682303 </v>
      </c>
      <c r="G187" s="120">
        <f>Formato!G191</f>
        <v>7000012061</v>
      </c>
      <c r="H187" s="121">
        <f>Formato!H191</f>
        <v>45412</v>
      </c>
      <c r="I187" s="121">
        <f>Formato!I191</f>
        <v>45409</v>
      </c>
      <c r="J187" s="120">
        <f>Formato!J191</f>
        <v>477268</v>
      </c>
      <c r="K187" s="120">
        <f>Formato!K191</f>
        <v>477268</v>
      </c>
      <c r="L187" s="120">
        <f>Formato!L191</f>
        <v>477268</v>
      </c>
      <c r="M187" s="120" t="str">
        <f>Formato!M191</f>
        <v>Se glosa  en función a 3.65, por la cantidad: 1, por el valor de 477.268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37401, descripcion Curación simple con inmovilización correspondiente a Facturacion en función a 1.04, por la cantidad: 1, por el valor de 29.300 debido a: Se evidencia sobre facturación en una curación.3.Se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- 14/06/2024| Se reitera objeción por 3.65 se revisa soportes y respuesta no se pudo confirmar ocurrencia en modo, tiempo y lugar, se reitera auditoria integral:  Se glosa El item con código 37401, descripcion Curación simple con inmovilización correspondiente a Facturacion en función a 1.04, por la cantidad: 1, por el valor de 29.300 debido a: Se evidencia sobre facturación en una curación.3.Se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187" s="120" t="e">
        <f>Formato!#REF!</f>
        <v>#REF!</v>
      </c>
      <c r="O187" s="56" t="e">
        <f>VLOOKUP($N187,Hoja1!$C$2:$D$20,2,0)</f>
        <v>#REF!</v>
      </c>
      <c r="P187" s="56" t="e">
        <f>Formato!#REF!</f>
        <v>#REF!</v>
      </c>
      <c r="Q187" s="56" t="e">
        <f>Formato!#REF!</f>
        <v>#REF!</v>
      </c>
      <c r="R187" s="57">
        <f>Formato!N191</f>
        <v>0</v>
      </c>
      <c r="S187" s="58">
        <f>Formato!O191</f>
        <v>0</v>
      </c>
      <c r="T187" s="56">
        <f>Formato!P191</f>
        <v>0</v>
      </c>
      <c r="U187" s="56">
        <f>Formato!Q191</f>
        <v>0</v>
      </c>
      <c r="V187" s="56">
        <f>Formato!R191</f>
        <v>0</v>
      </c>
      <c r="W187" s="58">
        <f>Formato!S191</f>
        <v>0</v>
      </c>
      <c r="X187" s="58">
        <f>Formato!T191</f>
        <v>477268</v>
      </c>
      <c r="Y187" s="58">
        <f>Formato!U191</f>
        <v>0</v>
      </c>
      <c r="Z187" s="58">
        <f>Formato!V191</f>
        <v>0</v>
      </c>
      <c r="AA187" s="58">
        <f>Formato!W191</f>
        <v>0</v>
      </c>
      <c r="AB187" s="59">
        <f t="shared" si="2"/>
        <v>477268</v>
      </c>
    </row>
    <row r="188" spans="1:28" x14ac:dyDescent="0.2">
      <c r="A188" s="120">
        <f>Formato!A192</f>
        <v>187</v>
      </c>
      <c r="B188" s="120">
        <f>Formato!B192</f>
        <v>14372</v>
      </c>
      <c r="C188" s="120" t="str">
        <f>Formato!C192</f>
        <v>ISV14372</v>
      </c>
      <c r="D188" s="120">
        <f>Formato!D192</f>
        <v>35344</v>
      </c>
      <c r="E188" s="120" t="str">
        <f>Formato!E192</f>
        <v>ORTEGA LEAL ADOLFO</v>
      </c>
      <c r="F188" s="120" t="str">
        <f>Formato!F192</f>
        <v xml:space="preserve">CC 16585030 </v>
      </c>
      <c r="G188" s="120">
        <f>Formato!G192</f>
        <v>4200021703</v>
      </c>
      <c r="H188" s="121">
        <f>Formato!H192</f>
        <v>45419</v>
      </c>
      <c r="I188" s="121">
        <f>Formato!I192</f>
        <v>45410</v>
      </c>
      <c r="J188" s="120">
        <f>Formato!J192</f>
        <v>3408434</v>
      </c>
      <c r="K188" s="120">
        <f>Formato!K192</f>
        <v>3408434</v>
      </c>
      <c r="L188" s="120">
        <f>Formato!L192</f>
        <v>3408434</v>
      </c>
      <c r="M188" s="120" t="str">
        <f>Formato!M192</f>
        <v>Se glosa  en función a 3.65, por la cantidad: 1, por el valor de 3.408.434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21712, descripcion Tórax correspondiente a Pertinencia en función a 6.08, por la cantidad: 1, por el valor de 619.900 debido a: tac de torax o jsutificado de acuerdo a halalzgos se reocncoe rx torax se glosa diferencia, Se glosa El item con código 19290, descripcion suero, orina y otros correspondiente a Pertinencia en función a 6.08, por la cantidad: 1, por el valor de 19.800 debido a: Laboratorio no justificado toda vez que el paciente no tiene documentada ninguna patología previa ni hallazgos clínicos que ameriten ayudas diagnosti, Se glosa El item con código 19290, descripcion suero, orina y otros correspondiente a Pertinencia en función a 6.08, por la cantidad: 1, por el valor de 19.800 debido a: Laboratorio no justificado toda vez que el paciente no tiene documentada ninguna patología previa ni hallazgos clínicos que ameriten ayudas diagnosticas, Se glosa El item con código 19304, descripcion Cuadro hemático o hemograma hematocrito y leucograma correspondiente a Pertinencia en función a 6.08, por la cantidad: 1, por el valor de 34.300 debido a: Laboratorio no justificado||Respuesta Glosa: ysanchez - 12/06/2024| Se ratifica objeción de acuerdo con el concepto planteado inicialmente: Se glosa en función a 3.65, por la cantidad: 1, por el valor de 3.408.434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21712, descripcion Tórax correspondiente a Pertinencia en función a 6.08, por la cantidad: 1, por el valor de 619.900 debido a: tac de torax o jsutificado de acuerdo a halalzgos se reocncoe rx torax se glosa diferencia, Se glosa El item con código 19290, descripcion suero, orina y otros correspondiente a Pertinencia en función a 6.08, por la cantidad: 1, por el valor de 19.800 debido a: Laboratorio no justificado toda vez que el paciente no tiene documentada ninguna patología previa ni hallazgos clínicos que ameriten ayudas diagnosti, Se glosa El item con código 19290, descripcion suero, orina y otros correspondiente a Pertinencia en función a 6.08, por la cantidad: 1, por el valor de 19.800 debido a: Laboratorio no justificado toda vez que el paciente no tiene documentada ninguna patología previa ni hallazgos clínicos que ameriten ayudas diagnosticas, Se glosa El item con código 19304, descripcion Cuadro hemático o hemograma hematocrito y leucograma correspondiente a Pertinencia en función a 6.08, por la cantidad: 1, por el valor de 34.300 debido a: Laboratorio no justificado toda vez que el paciente no tiene documentada ninguna patología previa ni hallazgos clínicos que ameriten ayudas diagnosticas, Se glosa El item con código 19441, descripcion Fibrinógeno correspondiente a Pertinencia en función a 6.08, por la cantidad: 1, por el valor de 31.400 debido a: Laboratorio no justificado toda vez que el paciente no tiene documentada ninguna patología previa ni hallazgos clínicos que ameriten ayudas diagnosticas||</v>
      </c>
      <c r="N188" s="120" t="e">
        <f>Formato!#REF!</f>
        <v>#REF!</v>
      </c>
      <c r="O188" s="56" t="e">
        <f>VLOOKUP($N188,Hoja1!$C$2:$D$20,2,0)</f>
        <v>#REF!</v>
      </c>
      <c r="P188" s="56" t="e">
        <f>Formato!#REF!</f>
        <v>#REF!</v>
      </c>
      <c r="Q188" s="56" t="e">
        <f>Formato!#REF!</f>
        <v>#REF!</v>
      </c>
      <c r="R188" s="57">
        <f>Formato!N192</f>
        <v>0</v>
      </c>
      <c r="S188" s="58">
        <f>Formato!O192</f>
        <v>0</v>
      </c>
      <c r="T188" s="56">
        <f>Formato!P192</f>
        <v>0</v>
      </c>
      <c r="U188" s="56">
        <f>Formato!Q192</f>
        <v>0</v>
      </c>
      <c r="V188" s="56">
        <f>Formato!R192</f>
        <v>0</v>
      </c>
      <c r="W188" s="58">
        <f>Formato!S192</f>
        <v>0</v>
      </c>
      <c r="X188" s="58">
        <f>Formato!T192</f>
        <v>3408434</v>
      </c>
      <c r="Y188" s="58">
        <f>Formato!U192</f>
        <v>0</v>
      </c>
      <c r="Z188" s="58">
        <f>Formato!V192</f>
        <v>0</v>
      </c>
      <c r="AA188" s="58">
        <f>Formato!W192</f>
        <v>0</v>
      </c>
      <c r="AB188" s="59">
        <f t="shared" si="2"/>
        <v>3408434</v>
      </c>
    </row>
    <row r="189" spans="1:28" x14ac:dyDescent="0.2">
      <c r="A189" s="120">
        <f>Formato!A193</f>
        <v>188</v>
      </c>
      <c r="B189" s="120">
        <f>Formato!B193</f>
        <v>14135</v>
      </c>
      <c r="C189" s="120" t="str">
        <f>Formato!C193</f>
        <v>ISV14135</v>
      </c>
      <c r="D189" s="120">
        <f>Formato!D193</f>
        <v>35349</v>
      </c>
      <c r="E189" s="120" t="str">
        <f>Formato!E193</f>
        <v>MERCADO QUIMBAYO ANNGIE NATHALIA</v>
      </c>
      <c r="F189" s="120" t="str">
        <f>Formato!F193</f>
        <v xml:space="preserve">CC 1144185215 </v>
      </c>
      <c r="G189" s="120">
        <f>Formato!G193</f>
        <v>4200017101</v>
      </c>
      <c r="H189" s="121">
        <f>Formato!H193</f>
        <v>45419</v>
      </c>
      <c r="I189" s="121">
        <f>Formato!I193</f>
        <v>45411</v>
      </c>
      <c r="J189" s="120">
        <f>Formato!J193</f>
        <v>1774793</v>
      </c>
      <c r="K189" s="120">
        <f>Formato!K193</f>
        <v>1774793</v>
      </c>
      <c r="L189" s="120">
        <f>Formato!L193</f>
        <v>1774793</v>
      </c>
      <c r="M189" s="120" t="str">
        <f>Formato!M193</f>
        <v>Se glosa  en función a 3.65, por la cantidad: 1, por el valor de 1.774.793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21201, descripcion Tórax (PA o P A y lateral), reja costal correspondiente a Pertinencia en función a 6.08, por la cantidad: 1, por el valor de 99.300 debido a: rx no justificado sin hallazgos clinicos en region anatomica al examen de ingreso que ameriten ayuda diagnostica, Se glosa El item con código 37401, descripcion Curación simple con inmovilización correspondiente a Pertinencia en función a 6.23, por la cantidad: 1, por el valor de 72.500 debido a: curacion no facturable incluida en derechos de sala de curacion, Preglosa Técnica por Proceso, diferencia de valor en Código: 37401 Curación simple con inmovilización.||Respuesta Glosa: ysanchez - 12/06/2024| Se ratifica objeción de acuerdo con el concepto planteado inicialmente: Se glosa en función a 3.65, por la cantidad: 1, por el valor de 1.774.793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21201, descripcion Tórax (PA o P A y lateral), reja costal correspondiente a Pertinencia en función a 6.08, por la cantidad: 1, por el valor de 99.300 debido a: rx no justificado sin hallazgos clinicos en region anatomica al examen de ingreso que ameriten ayuda diagnostica, Se glosa El item con código 37401, descripcion Curación simple con inmovilización correspondiente a Pertinencia en función a 6.23, por la cantidad: 1, por el valor de 72.500 debido a: curacion no facturable incluida en derechos de sala de curacion, Preglosa Técnica por Proceso, diferencia de valor en Código: 37401 Curación simple con inmovilización.||</v>
      </c>
      <c r="N189" s="120" t="e">
        <f>Formato!#REF!</f>
        <v>#REF!</v>
      </c>
      <c r="O189" s="56" t="e">
        <f>VLOOKUP($N189,Hoja1!$C$2:$D$20,2,0)</f>
        <v>#REF!</v>
      </c>
      <c r="P189" s="56" t="e">
        <f>Formato!#REF!</f>
        <v>#REF!</v>
      </c>
      <c r="Q189" s="56" t="e">
        <f>Formato!#REF!</f>
        <v>#REF!</v>
      </c>
      <c r="R189" s="57">
        <f>Formato!N193</f>
        <v>0</v>
      </c>
      <c r="S189" s="58">
        <f>Formato!O193</f>
        <v>0</v>
      </c>
      <c r="T189" s="56">
        <f>Formato!P193</f>
        <v>0</v>
      </c>
      <c r="U189" s="56">
        <f>Formato!Q193</f>
        <v>0</v>
      </c>
      <c r="V189" s="56">
        <f>Formato!R193</f>
        <v>0</v>
      </c>
      <c r="W189" s="58">
        <f>Formato!S193</f>
        <v>0</v>
      </c>
      <c r="X189" s="58">
        <f>Formato!T193</f>
        <v>1774793</v>
      </c>
      <c r="Y189" s="58">
        <f>Formato!U193</f>
        <v>0</v>
      </c>
      <c r="Z189" s="58">
        <f>Formato!V193</f>
        <v>0</v>
      </c>
      <c r="AA189" s="58">
        <f>Formato!W193</f>
        <v>0</v>
      </c>
      <c r="AB189" s="59">
        <f t="shared" si="2"/>
        <v>1774793</v>
      </c>
    </row>
    <row r="190" spans="1:28" x14ac:dyDescent="0.2">
      <c r="A190" s="120">
        <f>Formato!A194</f>
        <v>189</v>
      </c>
      <c r="B190" s="120">
        <f>Formato!B194</f>
        <v>14749</v>
      </c>
      <c r="C190" s="120" t="str">
        <f>Formato!C194</f>
        <v>ISV14749</v>
      </c>
      <c r="D190" s="120">
        <f>Formato!D194</f>
        <v>35379</v>
      </c>
      <c r="E190" s="120" t="str">
        <f>Formato!E194</f>
        <v xml:space="preserve">ORTIZ PANTOJA  JONATHAN </v>
      </c>
      <c r="F190" s="120" t="str">
        <f>Formato!F194</f>
        <v xml:space="preserve">CC 1143843333 </v>
      </c>
      <c r="G190" s="120">
        <f>Formato!G194</f>
        <v>4200027045</v>
      </c>
      <c r="H190" s="121">
        <f>Formato!H194</f>
        <v>45426</v>
      </c>
      <c r="I190" s="121">
        <f>Formato!I194</f>
        <v>45413</v>
      </c>
      <c r="J190" s="120">
        <f>Formato!J194</f>
        <v>1078193</v>
      </c>
      <c r="K190" s="120">
        <f>Formato!K194</f>
        <v>1078193</v>
      </c>
      <c r="L190" s="120">
        <f>Formato!L194</f>
        <v>1078193</v>
      </c>
      <c r="M190" s="120" t="str">
        <f>Formato!M194</f>
        <v>Se glosa  en función a 3.65, por la cantidad: 1, por el valor de 1.078.193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Auditoria integral: Se glosa El item con código 21101, descripcion Mano, dedos, puño (muñeca), codo, pie, clavícula, antebrazo, cuello de pie (tobillo), edad ósea (carpograma), calcáneo correspondiente a Pertinencia en función a 6.08, por la cantidad: 1, por el valor de 139.400 debido a: SOLO SE RECONOCE UNA RADIOGRAFIA DE MANO LA OTRA PROYECCION NO PERTINENTE SEGUN HALLAZGOS CINICOS.||Respuesta Glosa: cperez - 14/06/2024| Se reitera objeción: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Auditoria integral: Se glosa El item con código 21101, descripcion Mano, dedos, puño (muñeca), codo, pie, clavícula, antebrazo, cuello de pie (tobillo), edad ósea (carpograma), calcáneo correspondiente a Pertinencia en función a 6.08, por la cantidad: 1, por el valor de 139.400 debido a: SOLO SE RECONOCE UNA RADIOGRAFIA DE MANO LA OTRA PROYECCION NO PERTINENTE SEGUN HALLAZGOS CINICOS.||</v>
      </c>
      <c r="N190" s="120" t="e">
        <f>Formato!#REF!</f>
        <v>#REF!</v>
      </c>
      <c r="O190" s="56" t="e">
        <f>VLOOKUP($N190,Hoja1!$C$2:$D$20,2,0)</f>
        <v>#REF!</v>
      </c>
      <c r="P190" s="56" t="e">
        <f>Formato!#REF!</f>
        <v>#REF!</v>
      </c>
      <c r="Q190" s="56" t="e">
        <f>Formato!#REF!</f>
        <v>#REF!</v>
      </c>
      <c r="R190" s="57">
        <f>Formato!N194</f>
        <v>0</v>
      </c>
      <c r="S190" s="58">
        <f>Formato!O194</f>
        <v>0</v>
      </c>
      <c r="T190" s="56">
        <f>Formato!P194</f>
        <v>0</v>
      </c>
      <c r="U190" s="56">
        <f>Formato!Q194</f>
        <v>0</v>
      </c>
      <c r="V190" s="56">
        <f>Formato!R194</f>
        <v>0</v>
      </c>
      <c r="W190" s="58">
        <f>Formato!S194</f>
        <v>0</v>
      </c>
      <c r="X190" s="58">
        <f>Formato!T194</f>
        <v>1078193</v>
      </c>
      <c r="Y190" s="58">
        <f>Formato!U194</f>
        <v>0</v>
      </c>
      <c r="Z190" s="58">
        <f>Formato!V194</f>
        <v>0</v>
      </c>
      <c r="AA190" s="58">
        <f>Formato!W194</f>
        <v>0</v>
      </c>
      <c r="AB190" s="59">
        <f t="shared" si="2"/>
        <v>1078193</v>
      </c>
    </row>
    <row r="191" spans="1:28" x14ac:dyDescent="0.2">
      <c r="A191" s="120">
        <f>Formato!A195</f>
        <v>190</v>
      </c>
      <c r="B191" s="120">
        <f>Formato!B195</f>
        <v>15275</v>
      </c>
      <c r="C191" s="120" t="str">
        <f>Formato!C195</f>
        <v>ISV15275</v>
      </c>
      <c r="D191" s="120">
        <f>Formato!D195</f>
        <v>35375</v>
      </c>
      <c r="E191" s="120" t="str">
        <f>Formato!E195</f>
        <v>DIAZ VACA CLAUDIA MARCELA</v>
      </c>
      <c r="F191" s="120" t="str">
        <f>Formato!F195</f>
        <v xml:space="preserve">CC 1130674735 </v>
      </c>
      <c r="G191" s="120">
        <f>Formato!G195</f>
        <v>4200015886</v>
      </c>
      <c r="H191" s="121">
        <f>Formato!H195</f>
        <v>45426</v>
      </c>
      <c r="I191" s="121">
        <f>Formato!I195</f>
        <v>45415</v>
      </c>
      <c r="J191" s="120">
        <f>Formato!J195</f>
        <v>5389353</v>
      </c>
      <c r="K191" s="120">
        <f>Formato!K195</f>
        <v>5389353</v>
      </c>
      <c r="L191" s="120">
        <f>Formato!L195</f>
        <v>5389353</v>
      </c>
      <c r="M191" s="120" t="str">
        <f>Formato!M195</f>
        <v>Se glosa  en función a 3.65, por la cantidad: 1, por el valor de 5.389.353 debido a:  la información contenida en furips,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no se considera pertinente la realización de drenaje, curetaje y secuestrectomia, favor aportar nota quirúrgica donde se aclare la realización de los procedimientos facturados, sujeto a nueva auditoria.||Respuesta Glosa: ysanchez - 10/07/2024| 996.No se acepta devolución, injustificada e infundada: el enunciado referido por la entidadaseguradora de póliza soat no hace parte del manual de uso de la Resolución 3047, en su anexotécnico No 6 integrado en el decreto 780 del año 2016, las causales de devolución son taxativas ydeben estar vinculadas al manual de uso. De acuerdo a ley 1438 del 2011 artículo 143 : PRUEBA DE ACCIDENTE DE TRANSITO : SERÁSUFICIENTE LA DECLARACIÓN DEL MÉDICO DE URGENCIAS SOBRE ESTE HECHO, EN EL FORMATOQUE SE ESTABLEZCA PARA EL EFECTO POR PARTE DEL MINISTERIO DE LA PROTECCIÓN SOCIAL,SIN PERJUICIO DE LA INTERVENCIÓN DE LA AUTORIDAD DE TRÁNSITO Y DE LA POSIBILIDAD DEQUE LA ASEGURADORA DEL SOAT REALICE AUDITORÍAS POSTERIORES. Se puede verificar en eldocumento clínico que el médico tratante está certificando y declarando que la atención recibida porel paciente es a causa del accidente de tránsito. Certificamos que la versión de los hechos es veraz y la información del vehículo implicado perteneceal amparado por la póliza del asunto. Nuestra solicitud se encuentra dentro de lo establecido en lasnormas que regulan las coberturas del SOAT y está debidamente demostrada y soportada laocurrencia del siniestro. De acuerdo con DECRETO 2644 DEL AO 2022 EN SU ARTÍCULO 2.MODIFICACIÓN DEL ARTÍCULO 2.6.1.4.2.3. DEL DECRETO 780 DE 2016, ÚNICO REGLAMENTARIODEL SECTOR SALUD Y PROTECCIÓN SOCIAL. MODIFÍQUESE EL ARTÍCULO 2.6.1.4.2.3. DELDECRETO 780 DE 2016. De igual manera se realiza auditoria integral de los soportes adjuntos factura, detallado, furips ,historia clínica, epicrisis y demás soportes donde se evidencia que están diligenciadoscorrectamente y no presentan inconsistencias, la información la cual se encuentra consignada en lahistoria clínica es la que brinda el paciente yo familiar al momento del ingreso a la institución.||</v>
      </c>
      <c r="N191" s="120" t="e">
        <f>Formato!#REF!</f>
        <v>#REF!</v>
      </c>
      <c r="O191" s="56" t="e">
        <f>VLOOKUP($N191,Hoja1!$C$2:$D$20,2,0)</f>
        <v>#REF!</v>
      </c>
      <c r="P191" s="56" t="e">
        <f>Formato!#REF!</f>
        <v>#REF!</v>
      </c>
      <c r="Q191" s="56" t="e">
        <f>Formato!#REF!</f>
        <v>#REF!</v>
      </c>
      <c r="R191" s="57">
        <f>Formato!N195</f>
        <v>0</v>
      </c>
      <c r="S191" s="58">
        <f>Formato!O195</f>
        <v>0</v>
      </c>
      <c r="T191" s="56">
        <f>Formato!P195</f>
        <v>0</v>
      </c>
      <c r="U191" s="56">
        <f>Formato!Q195</f>
        <v>0</v>
      </c>
      <c r="V191" s="56">
        <f>Formato!R195</f>
        <v>0</v>
      </c>
      <c r="W191" s="58">
        <f>Formato!S195</f>
        <v>0</v>
      </c>
      <c r="X191" s="58">
        <f>Formato!T195</f>
        <v>5389353</v>
      </c>
      <c r="Y191" s="58">
        <f>Formato!U195</f>
        <v>0</v>
      </c>
      <c r="Z191" s="58">
        <f>Formato!V195</f>
        <v>0</v>
      </c>
      <c r="AA191" s="58">
        <f>Formato!W195</f>
        <v>0</v>
      </c>
      <c r="AB191" s="59">
        <f t="shared" si="2"/>
        <v>5389353</v>
      </c>
    </row>
    <row r="192" spans="1:28" x14ac:dyDescent="0.2">
      <c r="A192" s="120">
        <f>Formato!A196</f>
        <v>191</v>
      </c>
      <c r="B192" s="120">
        <f>Formato!B196</f>
        <v>14799</v>
      </c>
      <c r="C192" s="120" t="str">
        <f>Formato!C196</f>
        <v>ISV14799</v>
      </c>
      <c r="D192" s="120">
        <f>Formato!D196</f>
        <v>35357</v>
      </c>
      <c r="E192" s="120" t="str">
        <f>Formato!E196</f>
        <v>AGUDELO MAYOR BRANDON MAURICIO</v>
      </c>
      <c r="F192" s="120" t="str">
        <f>Formato!F196</f>
        <v xml:space="preserve">CC 1006053286 </v>
      </c>
      <c r="G192" s="120">
        <f>Formato!G196</f>
        <v>4200015735</v>
      </c>
      <c r="H192" s="121">
        <f>Formato!H196</f>
        <v>45420</v>
      </c>
      <c r="I192" s="121">
        <f>Formato!I196</f>
        <v>45415</v>
      </c>
      <c r="J192" s="120">
        <f>Formato!J196</f>
        <v>959520</v>
      </c>
      <c r="K192" s="120">
        <f>Formato!K196</f>
        <v>959520</v>
      </c>
      <c r="L192" s="120">
        <f>Formato!L196</f>
        <v>959520</v>
      </c>
      <c r="M192" s="120" t="str">
        <f>Formato!M196</f>
        <v>Se glosa  en función a 3.65, por la cantidad: 1, por el valor de 959.520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sin observaciones adicionales en auditoria integral.||Respuesta Glosa: cperez - 13/06/2024| Se reitera objeción: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sin observaciones adicionales en auditoria integral.||</v>
      </c>
      <c r="N192" s="120" t="e">
        <f>Formato!#REF!</f>
        <v>#REF!</v>
      </c>
      <c r="O192" s="56" t="e">
        <f>VLOOKUP($N192,Hoja1!$C$2:$D$20,2,0)</f>
        <v>#REF!</v>
      </c>
      <c r="P192" s="56" t="e">
        <f>Formato!#REF!</f>
        <v>#REF!</v>
      </c>
      <c r="Q192" s="56" t="e">
        <f>Formato!#REF!</f>
        <v>#REF!</v>
      </c>
      <c r="R192" s="57">
        <f>Formato!N196</f>
        <v>0</v>
      </c>
      <c r="S192" s="58">
        <f>Formato!O196</f>
        <v>0</v>
      </c>
      <c r="T192" s="56">
        <f>Formato!P196</f>
        <v>0</v>
      </c>
      <c r="U192" s="56">
        <f>Formato!Q196</f>
        <v>0</v>
      </c>
      <c r="V192" s="56">
        <f>Formato!R196</f>
        <v>0</v>
      </c>
      <c r="W192" s="58">
        <f>Formato!S196</f>
        <v>0</v>
      </c>
      <c r="X192" s="58">
        <f>Formato!T196</f>
        <v>959520</v>
      </c>
      <c r="Y192" s="58">
        <f>Formato!U196</f>
        <v>0</v>
      </c>
      <c r="Z192" s="58">
        <f>Formato!V196</f>
        <v>0</v>
      </c>
      <c r="AA192" s="58">
        <f>Formato!W196</f>
        <v>0</v>
      </c>
      <c r="AB192" s="59">
        <f t="shared" si="2"/>
        <v>959520</v>
      </c>
    </row>
    <row r="193" spans="1:28" x14ac:dyDescent="0.2">
      <c r="A193" s="120">
        <f>Formato!A197</f>
        <v>192</v>
      </c>
      <c r="B193" s="120">
        <f>Formato!B197</f>
        <v>14794</v>
      </c>
      <c r="C193" s="120" t="str">
        <f>Formato!C197</f>
        <v>ISV14794</v>
      </c>
      <c r="D193" s="120">
        <f>Formato!D197</f>
        <v>30464</v>
      </c>
      <c r="E193" s="120" t="str">
        <f>Formato!E197</f>
        <v>ARIAS VELEZ NICOL DAYANA</v>
      </c>
      <c r="F193" s="120" t="str">
        <f>Formato!F197</f>
        <v xml:space="preserve">CC 1006015510 </v>
      </c>
      <c r="G193" s="120">
        <f>Formato!G197</f>
        <v>6600003171</v>
      </c>
      <c r="H193" s="121">
        <f>Formato!H197</f>
        <v>45420</v>
      </c>
      <c r="I193" s="121">
        <f>Formato!I197</f>
        <v>45415</v>
      </c>
      <c r="J193" s="120">
        <f>Formato!J197</f>
        <v>1292838</v>
      </c>
      <c r="K193" s="120">
        <f>Formato!K197</f>
        <v>1292838</v>
      </c>
      <c r="L193" s="120">
        <f>Formato!L197</f>
        <v>1292838</v>
      </c>
      <c r="M193" s="120" t="str">
        <f>Formato!M197</f>
        <v>Se glosa  en función a 3.65, por la cantidad: 1, por el valor de 1.292.838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sin observaciones adicionales  en auditoria integral.||Respuesta Glosa: cperez - 13/06/2024| Se reitera objeción: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sin observaciones adicionales en auditoria integral.||</v>
      </c>
      <c r="N193" s="120" t="e">
        <f>Formato!#REF!</f>
        <v>#REF!</v>
      </c>
      <c r="O193" s="56" t="e">
        <f>VLOOKUP($N193,Hoja1!$C$2:$D$20,2,0)</f>
        <v>#REF!</v>
      </c>
      <c r="P193" s="56" t="e">
        <f>Formato!#REF!</f>
        <v>#REF!</v>
      </c>
      <c r="Q193" s="56" t="e">
        <f>Formato!#REF!</f>
        <v>#REF!</v>
      </c>
      <c r="R193" s="57">
        <f>Formato!N197</f>
        <v>0</v>
      </c>
      <c r="S193" s="58">
        <f>Formato!O197</f>
        <v>0</v>
      </c>
      <c r="T193" s="56">
        <f>Formato!P197</f>
        <v>0</v>
      </c>
      <c r="U193" s="56">
        <f>Formato!Q197</f>
        <v>0</v>
      </c>
      <c r="V193" s="56">
        <f>Formato!R197</f>
        <v>0</v>
      </c>
      <c r="W193" s="58">
        <f>Formato!S197</f>
        <v>0</v>
      </c>
      <c r="X193" s="58">
        <f>Formato!T197</f>
        <v>1292838</v>
      </c>
      <c r="Y193" s="58">
        <f>Formato!U197</f>
        <v>0</v>
      </c>
      <c r="Z193" s="58">
        <f>Formato!V197</f>
        <v>0</v>
      </c>
      <c r="AA193" s="58">
        <f>Formato!W197</f>
        <v>0</v>
      </c>
      <c r="AB193" s="59">
        <f t="shared" si="2"/>
        <v>1292838</v>
      </c>
    </row>
    <row r="194" spans="1:28" x14ac:dyDescent="0.2">
      <c r="A194" s="120">
        <f>Formato!A198</f>
        <v>193</v>
      </c>
      <c r="B194" s="120">
        <f>Formato!B198</f>
        <v>14833</v>
      </c>
      <c r="C194" s="120" t="str">
        <f>Formato!C198</f>
        <v>ISV14833</v>
      </c>
      <c r="D194" s="120">
        <f>Formato!D198</f>
        <v>35358</v>
      </c>
      <c r="E194" s="120" t="str">
        <f>Formato!E198</f>
        <v>ROJAS  JOSE LUIS</v>
      </c>
      <c r="F194" s="120" t="str">
        <f>Formato!F198</f>
        <v xml:space="preserve">CC 16728468 </v>
      </c>
      <c r="G194" s="120">
        <f>Formato!G198</f>
        <v>4200022947</v>
      </c>
      <c r="H194" s="121">
        <f>Formato!H198</f>
        <v>45420</v>
      </c>
      <c r="I194" s="121">
        <f>Formato!I198</f>
        <v>45415</v>
      </c>
      <c r="J194" s="120">
        <f>Formato!J198</f>
        <v>1865940</v>
      </c>
      <c r="K194" s="120">
        <f>Formato!K198</f>
        <v>1865940</v>
      </c>
      <c r="L194" s="120">
        <f>Formato!L198</f>
        <v>1865940</v>
      </c>
      <c r="M194" s="120" t="str">
        <f>Formato!M198</f>
        <v>Se glosa  en función a 3.65, por la cantidad: 1, por el valor de 1.865.940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21706, descripcion Senos paranasales o rinofaringe (incluye cortes axiales y coronales) correspondiente a Pertinencia en función a 6.08, por la cantidad: 1, por el valor de 667.800 debido a: tac de senos paranasales no justificado de acuerdo a signos clinicos y hallazgos se reconoce rx cara se glosa diferencia||Respuesta Glosa: ysanchez - 12/06/2024| Se ratifica objeción de acuerdo con el concepto planteado inicialmente: Se glosa en función a 3.65, por la cantidad: 1, por el valor de 1.865.940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21706, descripcion Senos paranasales o rinofaringe (incluye cortes axiales y coronales) correspondiente a Pertinencia en función a 6.08, por la cantidad: 1, por el valor de 667.800 debido a: tac de senos paranasales no justificado de acuerdo a signos clinicos y hallazgos se reconoce rx cara se glosa diferencia||</v>
      </c>
      <c r="N194" s="120" t="e">
        <f>Formato!#REF!</f>
        <v>#REF!</v>
      </c>
      <c r="O194" s="56" t="e">
        <f>VLOOKUP($N194,Hoja1!$C$2:$D$20,2,0)</f>
        <v>#REF!</v>
      </c>
      <c r="P194" s="56" t="e">
        <f>Formato!#REF!</f>
        <v>#REF!</v>
      </c>
      <c r="Q194" s="56" t="e">
        <f>Formato!#REF!</f>
        <v>#REF!</v>
      </c>
      <c r="R194" s="57">
        <f>Formato!N198</f>
        <v>0</v>
      </c>
      <c r="S194" s="58">
        <f>Formato!O198</f>
        <v>0</v>
      </c>
      <c r="T194" s="56">
        <f>Formato!P198</f>
        <v>0</v>
      </c>
      <c r="U194" s="56">
        <f>Formato!Q198</f>
        <v>0</v>
      </c>
      <c r="V194" s="56">
        <f>Formato!R198</f>
        <v>0</v>
      </c>
      <c r="W194" s="58">
        <f>Formato!S198</f>
        <v>0</v>
      </c>
      <c r="X194" s="58">
        <f>Formato!T198</f>
        <v>1865940</v>
      </c>
      <c r="Y194" s="58">
        <f>Formato!U198</f>
        <v>0</v>
      </c>
      <c r="Z194" s="58">
        <f>Formato!V198</f>
        <v>0</v>
      </c>
      <c r="AA194" s="58">
        <f>Formato!W198</f>
        <v>0</v>
      </c>
      <c r="AB194" s="59">
        <f t="shared" si="2"/>
        <v>1865940</v>
      </c>
    </row>
    <row r="195" spans="1:28" x14ac:dyDescent="0.2">
      <c r="A195" s="120">
        <f>Formato!A199</f>
        <v>194</v>
      </c>
      <c r="B195" s="120">
        <f>Formato!B199</f>
        <v>15058</v>
      </c>
      <c r="C195" s="120" t="str">
        <f>Formato!C199</f>
        <v>ISV15058</v>
      </c>
      <c r="D195" s="120">
        <f>Formato!D199</f>
        <v>35359</v>
      </c>
      <c r="E195" s="120" t="str">
        <f>Formato!E199</f>
        <v>ECHEVERRY GIRALDO FANOR</v>
      </c>
      <c r="F195" s="120" t="str">
        <f>Formato!F199</f>
        <v xml:space="preserve">CC 16775790 </v>
      </c>
      <c r="G195" s="120">
        <f>Formato!G199</f>
        <v>4200023229</v>
      </c>
      <c r="H195" s="121">
        <f>Formato!H199</f>
        <v>45420</v>
      </c>
      <c r="I195" s="121">
        <f>Formato!I199</f>
        <v>45418</v>
      </c>
      <c r="J195" s="120">
        <f>Formato!J199</f>
        <v>554759</v>
      </c>
      <c r="K195" s="120">
        <f>Formato!K199</f>
        <v>554759</v>
      </c>
      <c r="L195" s="120">
        <f>Formato!L199</f>
        <v>554759</v>
      </c>
      <c r="M195" s="120" t="str">
        <f>Formato!M199</f>
        <v>Se glosa la factura con el rubro Soportes en función a 3.65, por la cantidad: 1, por el valor de 554.759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El item con código 38935, descripcion Sala de observación correspondiente a Pertinencia en función a 6.01, por el tiempo correspondiente a 1 dias por el valor de 148.700 debido a: No pertinente sala de observación, Traumatismo de bajo impacto, no se describe en historia clínica signos o síntomas graves de lesiones óseas, se trata de lesiones de tejidos blandos, paciente estable, sin seguimiento neurológico que justifique la sala de observación.||Respuesta Glosa: cperez - 14/06/2024| Se reitera objeción: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El item con código 38935, descripcion Sala de observación correspondiente a Pertinencia en función a 6.01, por el tiempo correspondiente a 1 dias por el valor de 148.700 debido a: No pertinente sala de observación, Traumatismo de bajo impacto, no se describe en historia clínica signos o síntomas graves de lesiones óseas, se trata de lesiones de tejidos blandos, paciente estable, sin seguimiento neurológico que justifique la sala de observación.||</v>
      </c>
      <c r="N195" s="120" t="e">
        <f>Formato!#REF!</f>
        <v>#REF!</v>
      </c>
      <c r="O195" s="56" t="e">
        <f>VLOOKUP($N195,Hoja1!$C$2:$D$20,2,0)</f>
        <v>#REF!</v>
      </c>
      <c r="P195" s="56" t="e">
        <f>Formato!#REF!</f>
        <v>#REF!</v>
      </c>
      <c r="Q195" s="56" t="e">
        <f>Formato!#REF!</f>
        <v>#REF!</v>
      </c>
      <c r="R195" s="57">
        <f>Formato!N199</f>
        <v>0</v>
      </c>
      <c r="S195" s="58">
        <f>Formato!O199</f>
        <v>0</v>
      </c>
      <c r="T195" s="56">
        <f>Formato!P199</f>
        <v>0</v>
      </c>
      <c r="U195" s="56">
        <f>Formato!Q199</f>
        <v>0</v>
      </c>
      <c r="V195" s="56">
        <f>Formato!R199</f>
        <v>0</v>
      </c>
      <c r="W195" s="58">
        <f>Formato!S199</f>
        <v>0</v>
      </c>
      <c r="X195" s="58">
        <f>Formato!T199</f>
        <v>554759</v>
      </c>
      <c r="Y195" s="58">
        <f>Formato!U199</f>
        <v>0</v>
      </c>
      <c r="Z195" s="58">
        <f>Formato!V199</f>
        <v>0</v>
      </c>
      <c r="AA195" s="58">
        <f>Formato!W199</f>
        <v>0</v>
      </c>
      <c r="AB195" s="59">
        <f t="shared" ref="AB195:AB224" si="3">J195-S195-Y195-AA195-T195-U195</f>
        <v>554759</v>
      </c>
    </row>
    <row r="196" spans="1:28" x14ac:dyDescent="0.2">
      <c r="A196" s="120">
        <f>Formato!A200</f>
        <v>195</v>
      </c>
      <c r="B196" s="120">
        <f>Formato!B200</f>
        <v>15683</v>
      </c>
      <c r="C196" s="120" t="str">
        <f>Formato!C200</f>
        <v>ISV15683</v>
      </c>
      <c r="D196" s="120">
        <f>Formato!D200</f>
        <v>35401</v>
      </c>
      <c r="E196" s="120" t="str">
        <f>Formato!E200</f>
        <v>HURTADO CASTRO NATASHA KAROLINA</v>
      </c>
      <c r="F196" s="120" t="str">
        <f>Formato!F200</f>
        <v xml:space="preserve">CC 1107516150 </v>
      </c>
      <c r="G196" s="120">
        <f>Formato!G200</f>
        <v>4200015223</v>
      </c>
      <c r="H196" s="121">
        <f>Formato!H200</f>
        <v>45433</v>
      </c>
      <c r="I196" s="121">
        <f>Formato!I200</f>
        <v>45422</v>
      </c>
      <c r="J196" s="120">
        <f>Formato!J200</f>
        <v>889401</v>
      </c>
      <c r="K196" s="120">
        <f>Formato!K200</f>
        <v>889401</v>
      </c>
      <c r="L196" s="120">
        <f>Formato!L200</f>
        <v>889401</v>
      </c>
      <c r="M196" s="120" t="str">
        <f>Formato!M200</f>
        <v>Se glosa  en función a 3.65, por la cantidad: 1, por el valor de 889.401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77701, descripcion MEDICAMENTOS correspondiente a Tarifas en función a 2.07, por la cantidad: 1, por el valor de 17.425 debido a: Se reconoce TOXOIDE TETANICO Amp, cantidad 1, al precio promedio de venta al público, que es de 12.200 unidad se glosa la diferencia en el cobro, según lo establecido en el artículo 56, decreto 2423 de 1996.3.Se glosa El item con código 19958, descripcion Tromboplastina, tiempo parcial (PTT) correspondiente a Pertinencia en función a 6.08, por la cantidad: 1, por el valor de 48.500 debido a: No se considera pertinente la solicitud de ptt, toda vez que el paciente no tiene documentada ninguna patología previa que afecte la coagulación, tampoco tiene traumas que hagan sospechar perdida aguda de sangre ni se le realizaron procedimientos que fueran a causar al paciente sangrado abundante, no se documentan antecedentes que justifiquen toma de laboratorios.4.Se glosa El item con código 19827, descripcion Protrombina, tiempo PT correspondiente a Pertinencia en función a 6.08, por la cantidad: 1, por el valor de 49.900 debido a: No se considera pertinente la solicitud d||Respuesta Glosa: cperez - 11/07/2024| Se reitera objeción por 3.65 se revisa soportes y respuesta no se pudo confirmar ocurrencia en modo, tiempo y lugar, se reitera auditoria integral: 2.Se glosa El item con código 77701, descripcion MEDICAMENTOS correspondiente a Tarifas en función a 2.07, por la cantidad: 1, por el valor de 17.425 debido a: Se reconoce TOXOIDE TETANICO Amp, cantidad 1, al precio promedio de venta al público, que es de 12.200 unidad se glosa la diferencia en el cobro, según lo establecido en el artículo 56, decreto 2423 de 1996.3.Se glosa El item con código 19958, descripcion Tromboplastina, tiempo parcial (PTT) correspondiente a Pertinencia en función a 6.08, por la cantidad: 1, por el valor de 48.500 debido a: No se considera pertinente la solicitud de ptt, toda vez que el paciente no tiene documentada ninguna patología previa que afecte la coagulación, tampoco tiene traumas que hagan sospechar perdida aguda de sangre ni se le realizaron procedimientos que fueran a causar al paciente sangrado abundante, no se documentan antecedentes que justifiquen toma de laboratorios.4.Se glosa El item con código 19827, descripcion Protrombina, tiempo PT correspondiente a Pertinencia en función a 6.08, por la cantidad: 1, por el valor de 49.900 debido a: No se considera pertinente la solicitud de pt, toda vez que el paciente no tiene documentada ninguna patología previa que afecte la coagulación, tampoco tiene traumas que hagan sospechar perdida aguda de sangre ni se le realizaron procedimientos que fueran a causar al paciente sangrado abundante, no se documentan antecedentes que justifiquen toma de laboratorios.5.Se glosa El item con código 19304, descripcion Cuadro hemático o hemograma hematocrito y leucograma correspondiente a Pertinencia en función a 6.08, por la cantidad: 1, por el valor de 34.300 debido a: No se considera pertinente la solicitud de cuadro hemático, toda vez que el paciente no tiene documentada ninguna patología previa que afecte la coagulación, tampoco tiene traumas que hagan sospechar perdida aguda de sangre ni se le realizaron procedimientos que fueran a causar al paciente sangrado abundante, no se documentan antecedentes que justifiquen toma de laboratorios.6.Se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196" s="120" t="e">
        <f>Formato!#REF!</f>
        <v>#REF!</v>
      </c>
      <c r="O196" s="56" t="e">
        <f>VLOOKUP($N196,Hoja1!$C$2:$D$20,2,0)</f>
        <v>#REF!</v>
      </c>
      <c r="P196" s="56" t="e">
        <f>Formato!#REF!</f>
        <v>#REF!</v>
      </c>
      <c r="Q196" s="56" t="e">
        <f>Formato!#REF!</f>
        <v>#REF!</v>
      </c>
      <c r="R196" s="57">
        <f>Formato!N200</f>
        <v>0</v>
      </c>
      <c r="S196" s="58">
        <f>Formato!O200</f>
        <v>0</v>
      </c>
      <c r="T196" s="56">
        <f>Formato!P200</f>
        <v>0</v>
      </c>
      <c r="U196" s="56">
        <f>Formato!Q200</f>
        <v>0</v>
      </c>
      <c r="V196" s="56">
        <f>Formato!R200</f>
        <v>0</v>
      </c>
      <c r="W196" s="58">
        <f>Formato!S200</f>
        <v>0</v>
      </c>
      <c r="X196" s="58">
        <f>Formato!T200</f>
        <v>889401</v>
      </c>
      <c r="Y196" s="58">
        <f>Formato!U200</f>
        <v>0</v>
      </c>
      <c r="Z196" s="58">
        <f>Formato!V200</f>
        <v>0</v>
      </c>
      <c r="AA196" s="58">
        <f>Formato!W200</f>
        <v>0</v>
      </c>
      <c r="AB196" s="59">
        <f t="shared" si="3"/>
        <v>889401</v>
      </c>
    </row>
    <row r="197" spans="1:28" x14ac:dyDescent="0.2">
      <c r="A197" s="120">
        <f>Formato!A201</f>
        <v>196</v>
      </c>
      <c r="B197" s="120">
        <f>Formato!B201</f>
        <v>16367</v>
      </c>
      <c r="C197" s="120" t="str">
        <f>Formato!C201</f>
        <v>ISV16367</v>
      </c>
      <c r="D197" s="120">
        <f>Formato!D201</f>
        <v>30176</v>
      </c>
      <c r="E197" s="120" t="str">
        <f>Formato!E201</f>
        <v>OSPINA CALERO BENHUR ANDRES</v>
      </c>
      <c r="F197" s="120" t="str">
        <f>Formato!F201</f>
        <v xml:space="preserve">CC 1006313115 </v>
      </c>
      <c r="G197" s="120">
        <f>Formato!G201</f>
        <v>6400000998</v>
      </c>
      <c r="H197" s="121">
        <f>Formato!H201</f>
        <v>45434</v>
      </c>
      <c r="I197" s="121">
        <f>Formato!I201</f>
        <v>45428</v>
      </c>
      <c r="J197" s="120">
        <f>Formato!J201</f>
        <v>358305</v>
      </c>
      <c r="K197" s="120">
        <f>Formato!K201</f>
        <v>358305</v>
      </c>
      <c r="L197" s="120">
        <f>Formato!L201</f>
        <v>358305</v>
      </c>
      <c r="M197" s="120" t="str">
        <f>Formato!M201</f>
        <v>Se glosa la factura con el rubro Soportes en función a 3.91, por la cantidad: 1, por el valor de 358.305 debido a: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médica.||Respuesta Glosa: cperez - 11/07/2024| Se reitera objeción por 3.91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v>
      </c>
      <c r="N197" s="120" t="e">
        <f>Formato!#REF!</f>
        <v>#REF!</v>
      </c>
      <c r="O197" s="56" t="e">
        <f>VLOOKUP($N197,Hoja1!$C$2:$D$20,2,0)</f>
        <v>#REF!</v>
      </c>
      <c r="P197" s="56" t="e">
        <f>Formato!#REF!</f>
        <v>#REF!</v>
      </c>
      <c r="Q197" s="56" t="e">
        <f>Formato!#REF!</f>
        <v>#REF!</v>
      </c>
      <c r="R197" s="57">
        <f>Formato!N201</f>
        <v>0</v>
      </c>
      <c r="S197" s="58">
        <f>Formato!O201</f>
        <v>0</v>
      </c>
      <c r="T197" s="56">
        <f>Formato!P201</f>
        <v>0</v>
      </c>
      <c r="U197" s="56">
        <f>Formato!Q201</f>
        <v>0</v>
      </c>
      <c r="V197" s="56">
        <f>Formato!R201</f>
        <v>0</v>
      </c>
      <c r="W197" s="58">
        <f>Formato!S201</f>
        <v>0</v>
      </c>
      <c r="X197" s="58">
        <f>Formato!T201</f>
        <v>358305</v>
      </c>
      <c r="Y197" s="58">
        <f>Formato!U201</f>
        <v>0</v>
      </c>
      <c r="Z197" s="58">
        <f>Formato!V201</f>
        <v>0</v>
      </c>
      <c r="AA197" s="58">
        <f>Formato!W201</f>
        <v>0</v>
      </c>
      <c r="AB197" s="59">
        <f t="shared" si="3"/>
        <v>358305</v>
      </c>
    </row>
    <row r="198" spans="1:28" x14ac:dyDescent="0.2">
      <c r="A198" s="120">
        <f>Formato!A202</f>
        <v>197</v>
      </c>
      <c r="B198" s="120">
        <f>Formato!B202</f>
        <v>16354</v>
      </c>
      <c r="C198" s="120" t="str">
        <f>Formato!C202</f>
        <v>ISV16354</v>
      </c>
      <c r="D198" s="120">
        <f>Formato!D202</f>
        <v>35409</v>
      </c>
      <c r="E198" s="120" t="str">
        <f>Formato!E202</f>
        <v>MAURICIO  LULIGO MUÑOZ</v>
      </c>
      <c r="F198" s="120" t="str">
        <f>Formato!F202</f>
        <v xml:space="preserve">CC 1143832636 </v>
      </c>
      <c r="G198" s="120">
        <f>Formato!G202</f>
        <v>4200015891</v>
      </c>
      <c r="H198" s="121">
        <f>Formato!H202</f>
        <v>45434</v>
      </c>
      <c r="I198" s="121">
        <f>Formato!I202</f>
        <v>45429</v>
      </c>
      <c r="J198" s="120">
        <f>Formato!J202</f>
        <v>2029038</v>
      </c>
      <c r="K198" s="120">
        <f>Formato!K202</f>
        <v>2029038</v>
      </c>
      <c r="L198" s="120">
        <f>Formato!L202</f>
        <v>2029038</v>
      </c>
      <c r="M198" s="120" t="str">
        <f>Formato!M202</f>
        <v>Se glosa  en función a 3.65, por la cantidad: 1, por el valor de 2.029.038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a esto se enuncia auditoría integral1.Se glosa El item con código 77702, descripcion MATERIALES E INSUMOS correspondiente a Facturacion en función a 1.06, por la cantidad: 1, por el valor de 22.884 debido a: Se glosa Insumos (CONECTOR )el cual No es facturable toda vez que se encuentra incluido en los derechos de sala según lo establecido en el Parágrafo 2, Artículo 49 del Decreto 2423 de 1996.||Respuesta Glosa: ysanchez - 08/07/2024| Se ratifica objeción de acuerdo con el concepto planteado inicialmente: Se glosa en función a 3.65, por la cantidad: 1, por el valor de 2.029.038 debido a: La información contenida en FURIPS e Historia clínica, en lo referente a los datos del accidente de tránsito, presentan inconsistencias que afectan su veracidad y no permiten verificar lanbsp;OCURRENCIA DEL HECHO NI LA ACREDITACIÓN DE LA CALIDAD DE VÍCTIMA O DEL BENEFICIARIO, en concordancia con el Artículo 2.6.1.4.3.10 Verificación denbsp;requisitos.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paciente,nbsp;adicional a esto se enuncia auditoría integral1.Se glosa El item con código 77702, descripcion MATERIALES E INSUMOS correspondiente a Facturacion en función a 1.06, por la cantidad: 1, por el valor de 22.884 debido a: Se glosa Insumos (CONECTOR )el cual No es facturable toda vez que se encuentra incluido en los derechos de sala según lo establecido en el Parágrafo 2, Artículo 49 del Decreto 2423 de 1996.||</v>
      </c>
      <c r="N198" s="120" t="e">
        <f>Formato!#REF!</f>
        <v>#REF!</v>
      </c>
      <c r="O198" s="56" t="e">
        <f>VLOOKUP($N198,Hoja1!$C$2:$D$20,2,0)</f>
        <v>#REF!</v>
      </c>
      <c r="P198" s="56" t="e">
        <f>Formato!#REF!</f>
        <v>#REF!</v>
      </c>
      <c r="Q198" s="56" t="e">
        <f>Formato!#REF!</f>
        <v>#REF!</v>
      </c>
      <c r="R198" s="57">
        <f>Formato!N202</f>
        <v>0</v>
      </c>
      <c r="S198" s="58">
        <f>Formato!O202</f>
        <v>0</v>
      </c>
      <c r="T198" s="56">
        <f>Formato!P202</f>
        <v>0</v>
      </c>
      <c r="U198" s="56">
        <f>Formato!Q202</f>
        <v>0</v>
      </c>
      <c r="V198" s="56">
        <f>Formato!R202</f>
        <v>0</v>
      </c>
      <c r="W198" s="58">
        <f>Formato!S202</f>
        <v>0</v>
      </c>
      <c r="X198" s="58">
        <f>Formato!T202</f>
        <v>2029038</v>
      </c>
      <c r="Y198" s="58">
        <f>Formato!U202</f>
        <v>0</v>
      </c>
      <c r="Z198" s="58">
        <f>Formato!V202</f>
        <v>0</v>
      </c>
      <c r="AA198" s="58">
        <f>Formato!W202</f>
        <v>0</v>
      </c>
      <c r="AB198" s="59">
        <f t="shared" si="3"/>
        <v>2029038</v>
      </c>
    </row>
    <row r="199" spans="1:28" x14ac:dyDescent="0.2">
      <c r="A199" s="120">
        <f>Formato!A203</f>
        <v>198</v>
      </c>
      <c r="B199" s="120">
        <f>Formato!B203</f>
        <v>16511</v>
      </c>
      <c r="C199" s="120" t="str">
        <f>Formato!C203</f>
        <v>ISV16511</v>
      </c>
      <c r="D199" s="120">
        <f>Formato!D203</f>
        <v>35410</v>
      </c>
      <c r="E199" s="120" t="str">
        <f>Formato!E203</f>
        <v>JARAMILLO VEGA DAMIAN</v>
      </c>
      <c r="F199" s="120" t="str">
        <f>Formato!F203</f>
        <v xml:space="preserve">CC 1007849986 </v>
      </c>
      <c r="G199" s="120">
        <f>Formato!G203</f>
        <v>4200014779</v>
      </c>
      <c r="H199" s="121">
        <f>Formato!H203</f>
        <v>45434</v>
      </c>
      <c r="I199" s="121">
        <f>Formato!I203</f>
        <v>45429</v>
      </c>
      <c r="J199" s="120">
        <f>Formato!J203</f>
        <v>313809</v>
      </c>
      <c r="K199" s="120">
        <f>Formato!K203</f>
        <v>313809</v>
      </c>
      <c r="L199" s="120">
        <f>Formato!L203</f>
        <v>313809</v>
      </c>
      <c r="M199" s="120" t="str">
        <f>Formato!M203</f>
        <v>Se glosa  en función a 3.91, por la cantidad: 1, por el valor de 313.809 debido a: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médica.||Respuesta Glosa: cperez - 11/07/2024| Se reitera objeción por 3.91 se revisa soportes y respuesta no se pudo confirmar ocurrencia en modo, tiempo y lugar, se reitera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v>
      </c>
      <c r="N199" s="120" t="e">
        <f>Formato!#REF!</f>
        <v>#REF!</v>
      </c>
      <c r="O199" s="56" t="e">
        <f>VLOOKUP($N199,Hoja1!$C$2:$D$20,2,0)</f>
        <v>#REF!</v>
      </c>
      <c r="P199" s="56" t="e">
        <f>Formato!#REF!</f>
        <v>#REF!</v>
      </c>
      <c r="Q199" s="56" t="e">
        <f>Formato!#REF!</f>
        <v>#REF!</v>
      </c>
      <c r="R199" s="57">
        <f>Formato!N203</f>
        <v>0</v>
      </c>
      <c r="S199" s="58">
        <f>Formato!O203</f>
        <v>0</v>
      </c>
      <c r="T199" s="56">
        <f>Formato!P203</f>
        <v>0</v>
      </c>
      <c r="U199" s="56">
        <f>Formato!Q203</f>
        <v>0</v>
      </c>
      <c r="V199" s="56">
        <f>Formato!R203</f>
        <v>0</v>
      </c>
      <c r="W199" s="58">
        <f>Formato!S203</f>
        <v>0</v>
      </c>
      <c r="X199" s="58">
        <f>Formato!T203</f>
        <v>313809</v>
      </c>
      <c r="Y199" s="58">
        <f>Formato!U203</f>
        <v>0</v>
      </c>
      <c r="Z199" s="58">
        <f>Formato!V203</f>
        <v>0</v>
      </c>
      <c r="AA199" s="58">
        <f>Formato!W203</f>
        <v>0</v>
      </c>
      <c r="AB199" s="59">
        <f t="shared" si="3"/>
        <v>313809</v>
      </c>
    </row>
    <row r="200" spans="1:28" x14ac:dyDescent="0.2">
      <c r="A200" s="120">
        <f>Formato!A204</f>
        <v>199</v>
      </c>
      <c r="B200" s="120">
        <f>Formato!B204</f>
        <v>16525</v>
      </c>
      <c r="C200" s="120" t="str">
        <f>Formato!C204</f>
        <v>ISV16525</v>
      </c>
      <c r="D200" s="120">
        <f>Formato!D204</f>
        <v>35411</v>
      </c>
      <c r="E200" s="120" t="str">
        <f>Formato!E204</f>
        <v>GIL VASQUEZ JHONATAN SANTIAGO</v>
      </c>
      <c r="F200" s="120" t="str">
        <f>Formato!F204</f>
        <v xml:space="preserve">CC 1000686698 </v>
      </c>
      <c r="G200" s="120">
        <f>Formato!G204</f>
        <v>4200019679</v>
      </c>
      <c r="H200" s="121">
        <f>Formato!H204</f>
        <v>45434</v>
      </c>
      <c r="I200" s="121">
        <f>Formato!I204</f>
        <v>45430</v>
      </c>
      <c r="J200" s="120">
        <f>Formato!J204</f>
        <v>647056</v>
      </c>
      <c r="K200" s="120">
        <f>Formato!K204</f>
        <v>647056</v>
      </c>
      <c r="L200" s="120">
        <f>Formato!L204</f>
        <v>647056</v>
      </c>
      <c r="M200" s="120" t="str">
        <f>Formato!M204</f>
        <v>Se glosa  en función a 3.91, por la cantidad: 1, por el valor de 647.056 debido a: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médica.||Respuesta Glosa: cperez - 11/07/2024| Se reitera objeción por 3.91 se revisa soportes y respuesta no se pudo confirmar ocurrencia en modo, tiempo y lugar, se reitera auditoria integral: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Se glosa El item con código 38935, descripcion Sala de observación correspondiente a Pertinencia en función a 6.01, por el tiempo correspondiente a 1 dias por el valor de 148.700 debido a: No se reconoce sala de observación toda vez que no se realizó seguimiento neurológico, paciente estable,se prolongó estancia en espera de realización de procedimientos diagnósticos, interpretación de exámenes yo definición de la conducta médica.||</v>
      </c>
      <c r="N200" s="120" t="e">
        <f>Formato!#REF!</f>
        <v>#REF!</v>
      </c>
      <c r="O200" s="56" t="e">
        <f>VLOOKUP($N200,Hoja1!$C$2:$D$20,2,0)</f>
        <v>#REF!</v>
      </c>
      <c r="P200" s="56" t="e">
        <f>Formato!#REF!</f>
        <v>#REF!</v>
      </c>
      <c r="Q200" s="56" t="e">
        <f>Formato!#REF!</f>
        <v>#REF!</v>
      </c>
      <c r="R200" s="57">
        <f>Formato!N204</f>
        <v>0</v>
      </c>
      <c r="S200" s="58">
        <f>Formato!O204</f>
        <v>0</v>
      </c>
      <c r="T200" s="56">
        <f>Formato!P204</f>
        <v>0</v>
      </c>
      <c r="U200" s="56">
        <f>Formato!Q204</f>
        <v>0</v>
      </c>
      <c r="V200" s="56">
        <f>Formato!R204</f>
        <v>0</v>
      </c>
      <c r="W200" s="58">
        <f>Formato!S204</f>
        <v>0</v>
      </c>
      <c r="X200" s="58">
        <f>Formato!T204</f>
        <v>647056</v>
      </c>
      <c r="Y200" s="58">
        <f>Formato!U204</f>
        <v>0</v>
      </c>
      <c r="Z200" s="58">
        <f>Formato!V204</f>
        <v>0</v>
      </c>
      <c r="AA200" s="58">
        <f>Formato!W204</f>
        <v>0</v>
      </c>
      <c r="AB200" s="59">
        <f t="shared" si="3"/>
        <v>647056</v>
      </c>
    </row>
    <row r="201" spans="1:28" x14ac:dyDescent="0.2">
      <c r="A201" s="120">
        <f>Formato!A205</f>
        <v>200</v>
      </c>
      <c r="B201" s="120">
        <f>Formato!B205</f>
        <v>19845</v>
      </c>
      <c r="C201" s="120" t="str">
        <f>Formato!C205</f>
        <v>ISV19845</v>
      </c>
      <c r="D201" s="120">
        <f>Formato!D205</f>
        <v>31122</v>
      </c>
      <c r="E201" s="120" t="str">
        <f>Formato!E205</f>
        <v>ORTIZ DE SUAREZ MARIA MAURA</v>
      </c>
      <c r="F201" s="120" t="str">
        <f>Formato!F205</f>
        <v xml:space="preserve">CC 31211640 </v>
      </c>
      <c r="G201" s="120">
        <f>Formato!G205</f>
        <v>9950009450</v>
      </c>
      <c r="H201" s="121">
        <f>Formato!H205</f>
        <v>45460</v>
      </c>
      <c r="I201" s="121">
        <f>Formato!I205</f>
        <v>45455</v>
      </c>
      <c r="J201" s="120">
        <f>Formato!J205</f>
        <v>545809</v>
      </c>
      <c r="K201" s="120">
        <f>Formato!K205</f>
        <v>545809</v>
      </c>
      <c r="L201" s="120">
        <f>Formato!L205</f>
        <v>545809</v>
      </c>
      <c r="M201" s="120" t="str">
        <f>Formato!M205</f>
        <v>Se glosa  en función a 3.90, por la cantidad: 1, por el valor de 545.809 debido a: Historia clínica, epicrisis o resumen clínico de la atención presentan inconsistencia en la declaración del médico tratante como prueba de la ocurrencia del evento. (Artículo 143 Ley 1438 de 2011, Circular 033 de 2011 y Circular 040 de 2012 expedidas por el Ministerio de Salud y Protección Social), no se describe mecánica, por ende, es necesario ampliación de la versión de los hechos que certifique que se trata de un accidente de tránsito.2.Se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ysanchez - 18/07/2024| Se ratifica objeción de acuerdo con el concepto planteado inicialmente: Se glosa en función a 3.90, por la cantidad: 1, por el valor de 545.809 debido a: Historia clínica, epicrisis o resumen clínico de la atención presentan inconsistencia en la declaración del médico tratante como prueba de la ocurrencia del evento. (Artículo 143 Ley 1438 de 2011, Circular 033 de 2011 y Circular 040 de 2012 expedidas por el Ministerio de Salud y Protección Social), no se describe mecánica, por ende, es necesario ampliación de la versión de los hechos que certifique que se trata de un accidente de tránsito.2.Se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 presenta inconsistencias en el relato de los hechos  sobre mecanica de ocurrencia de AT||</v>
      </c>
      <c r="N201" s="120" t="e">
        <f>Formato!#REF!</f>
        <v>#REF!</v>
      </c>
      <c r="O201" s="56" t="e">
        <f>VLOOKUP($N201,Hoja1!$C$2:$D$20,2,0)</f>
        <v>#REF!</v>
      </c>
      <c r="P201" s="56" t="e">
        <f>Formato!#REF!</f>
        <v>#REF!</v>
      </c>
      <c r="Q201" s="56" t="e">
        <f>Formato!#REF!</f>
        <v>#REF!</v>
      </c>
      <c r="R201" s="57">
        <f>Formato!N205</f>
        <v>0</v>
      </c>
      <c r="S201" s="58">
        <f>Formato!O205</f>
        <v>0</v>
      </c>
      <c r="T201" s="56">
        <f>Formato!P205</f>
        <v>0</v>
      </c>
      <c r="U201" s="56">
        <f>Formato!Q205</f>
        <v>0</v>
      </c>
      <c r="V201" s="56">
        <f>Formato!R205</f>
        <v>0</v>
      </c>
      <c r="W201" s="58">
        <f>Formato!S205</f>
        <v>0</v>
      </c>
      <c r="X201" s="58">
        <f>Formato!T205</f>
        <v>545809</v>
      </c>
      <c r="Y201" s="58">
        <f>Formato!U205</f>
        <v>0</v>
      </c>
      <c r="Z201" s="58">
        <f>Formato!V205</f>
        <v>0</v>
      </c>
      <c r="AA201" s="58">
        <f>Formato!W205</f>
        <v>0</v>
      </c>
      <c r="AB201" s="59">
        <f t="shared" si="3"/>
        <v>545809</v>
      </c>
    </row>
    <row r="202" spans="1:28" x14ac:dyDescent="0.2">
      <c r="A202" s="120">
        <f>Formato!A206</f>
        <v>201</v>
      </c>
      <c r="B202" s="120">
        <f>Formato!B206</f>
        <v>23085</v>
      </c>
      <c r="C202" s="120" t="str">
        <f>Formato!C206</f>
        <v>ISV23085</v>
      </c>
      <c r="D202" s="120">
        <f>Formato!D206</f>
        <v>35559</v>
      </c>
      <c r="E202" s="120" t="str">
        <f>Formato!E206</f>
        <v>MORENO MORA FEBE ESTER</v>
      </c>
      <c r="F202" s="120" t="str">
        <f>Formato!F206</f>
        <v xml:space="preserve">PT 6648044 </v>
      </c>
      <c r="G202" s="120">
        <f>Formato!G206</f>
        <v>4200030500</v>
      </c>
      <c r="H202" s="121">
        <f>Formato!H206</f>
        <v>45482</v>
      </c>
      <c r="I202" s="121">
        <f>Formato!I206</f>
        <v>45477</v>
      </c>
      <c r="J202" s="120">
        <f>Formato!J206</f>
        <v>261646</v>
      </c>
      <c r="K202" s="120">
        <f>Formato!K206</f>
        <v>261646</v>
      </c>
      <c r="L202" s="120">
        <f>Formato!L206</f>
        <v>261646</v>
      </c>
      <c r="M202" s="120" t="str">
        <f>Formato!M206</f>
        <v>Se glosa  en función a 3.65, por la cantidad: 1, por el valor de 261.646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en función a 6.01, por el tiempo correspondiente a 1 dias por el valor de 148.700 debido a: Se glosa sala de observación, teniendo en cuenta que la estancia del paciente fue de 4 horas , la condición del paciente es estable, sin signos de alerta, sin fracturas, el tiempo es adecuado para el seguimiento neurológico del paciente según descripción de los síntomas y síntomas.||Respuesta Glosa: ysanchez - 05/08/2024| Se ratifica objeción de acuerdo con el concepto planteado inicialmente: Se glosa en función a 3.65, por la cantidad: 1, por el valor de 261.646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en función a 6.01, por el tiempo correspondiente a 1 dias por el valor de 148.700 debido a: Se glosa sala de observación, teniendo en cuenta que la estancia del paciente fue de 4 horas , la condición del paciente es estable, sin signos de alerta, sin fracturas, el tiempo es adecuado para el seguimiento neurológico del paciente según descripción de los síntomas y síntomas.||</v>
      </c>
      <c r="N202" s="120" t="e">
        <f>Formato!#REF!</f>
        <v>#REF!</v>
      </c>
      <c r="O202" s="56" t="e">
        <f>VLOOKUP($N202,Hoja1!$C$2:$D$20,2,0)</f>
        <v>#REF!</v>
      </c>
      <c r="P202" s="56" t="e">
        <f>Formato!#REF!</f>
        <v>#REF!</v>
      </c>
      <c r="Q202" s="56" t="e">
        <f>Formato!#REF!</f>
        <v>#REF!</v>
      </c>
      <c r="R202" s="57">
        <f>Formato!N206</f>
        <v>0</v>
      </c>
      <c r="S202" s="58">
        <f>Formato!O206</f>
        <v>0</v>
      </c>
      <c r="T202" s="56">
        <f>Formato!P206</f>
        <v>0</v>
      </c>
      <c r="U202" s="56">
        <f>Formato!Q206</f>
        <v>0</v>
      </c>
      <c r="V202" s="56">
        <f>Formato!R206</f>
        <v>0</v>
      </c>
      <c r="W202" s="58">
        <f>Formato!S206</f>
        <v>0</v>
      </c>
      <c r="X202" s="58">
        <f>Formato!T206</f>
        <v>261646</v>
      </c>
      <c r="Y202" s="58">
        <f>Formato!U206</f>
        <v>0</v>
      </c>
      <c r="Z202" s="58">
        <f>Formato!V206</f>
        <v>0</v>
      </c>
      <c r="AA202" s="58">
        <f>Formato!W206</f>
        <v>0</v>
      </c>
      <c r="AB202" s="59">
        <f t="shared" si="3"/>
        <v>261646</v>
      </c>
    </row>
    <row r="203" spans="1:28" x14ac:dyDescent="0.2">
      <c r="A203" s="120">
        <f>Formato!A207</f>
        <v>202</v>
      </c>
      <c r="B203" s="120">
        <f>Formato!B207</f>
        <v>23264</v>
      </c>
      <c r="C203" s="120" t="str">
        <f>Formato!C207</f>
        <v>ISV23264</v>
      </c>
      <c r="D203" s="120">
        <f>Formato!D207</f>
        <v>35564</v>
      </c>
      <c r="E203" s="120" t="str">
        <f>Formato!E207</f>
        <v>GARCIA CAMPOS ELISABET VICTORIA</v>
      </c>
      <c r="F203" s="120" t="str">
        <f>Formato!F207</f>
        <v xml:space="preserve">MS VEN000071 </v>
      </c>
      <c r="G203" s="120">
        <f>Formato!G207</f>
        <v>4200030500</v>
      </c>
      <c r="H203" s="121">
        <f>Formato!H207</f>
        <v>45483</v>
      </c>
      <c r="I203" s="121">
        <f>Formato!I207</f>
        <v>45477</v>
      </c>
      <c r="J203" s="120">
        <f>Formato!J207</f>
        <v>232346</v>
      </c>
      <c r="K203" s="120">
        <f>Formato!K207</f>
        <v>232346</v>
      </c>
      <c r="L203" s="120">
        <f>Formato!L207</f>
        <v>232346</v>
      </c>
      <c r="M203" s="120" t="str">
        <f>Formato!M207</f>
        <v>Se glosa  en función a 3.65, por la cantidad: 1, por el valor de 232.346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en función a 6.01, por el tiempo correspondiente a 1 dias por el valor de 148.700 debido a: Se glosa sala de observación, teniendo en cuenta que la estancia del paciente fue de 4 horas , la condición del paciente es estable, sin signos de alerta, sin fracturas, el tiempo es adecuado para el seguimiento neurológico del paciente según descripción de los síntomas y síntomas.||Respuesta Glosa: ysanchez - 05/08/2024| Se ratifica objeción de acuerdo con el concepto planteado inicialmente: Se glosa en función a 3.65, por la cantidad: 1, por el valor de 232.346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en función a 6.01, por el tiempo correspondiente a 1 dias por el valor de 148.700 debido a: Se glosa sala de observación, teniendo en cuenta que la estancia del paciente fue de 4 horas , la condición del paciente es estable, sin signos de alerta, sin fracturas, el tiempo es adecuado para el seguimiento neurológico del paciente según descripción de los síntomas y síntomas.||</v>
      </c>
      <c r="N203" s="120" t="e">
        <f>Formato!#REF!</f>
        <v>#REF!</v>
      </c>
      <c r="O203" s="56" t="e">
        <f>VLOOKUP($N203,Hoja1!$C$2:$D$20,2,0)</f>
        <v>#REF!</v>
      </c>
      <c r="P203" s="56" t="e">
        <f>Formato!#REF!</f>
        <v>#REF!</v>
      </c>
      <c r="Q203" s="56" t="e">
        <f>Formato!#REF!</f>
        <v>#REF!</v>
      </c>
      <c r="R203" s="57">
        <f>Formato!N207</f>
        <v>0</v>
      </c>
      <c r="S203" s="58">
        <f>Formato!O207</f>
        <v>0</v>
      </c>
      <c r="T203" s="56">
        <f>Formato!P207</f>
        <v>0</v>
      </c>
      <c r="U203" s="56">
        <f>Formato!Q207</f>
        <v>0</v>
      </c>
      <c r="V203" s="56">
        <f>Formato!R207</f>
        <v>0</v>
      </c>
      <c r="W203" s="58">
        <f>Formato!S207</f>
        <v>0</v>
      </c>
      <c r="X203" s="58">
        <f>Formato!T207</f>
        <v>232346</v>
      </c>
      <c r="Y203" s="58">
        <f>Formato!U207</f>
        <v>0</v>
      </c>
      <c r="Z203" s="58">
        <f>Formato!V207</f>
        <v>0</v>
      </c>
      <c r="AA203" s="58">
        <f>Formato!W207</f>
        <v>0</v>
      </c>
      <c r="AB203" s="59">
        <f t="shared" si="3"/>
        <v>232346</v>
      </c>
    </row>
    <row r="204" spans="1:28" x14ac:dyDescent="0.2">
      <c r="A204" s="120">
        <f>Formato!A208</f>
        <v>203</v>
      </c>
      <c r="B204" s="120">
        <f>Formato!B208</f>
        <v>24525</v>
      </c>
      <c r="C204" s="120" t="str">
        <f>Formato!C208</f>
        <v>ISV24525</v>
      </c>
      <c r="D204" s="120">
        <f>Formato!D208</f>
        <v>35593</v>
      </c>
      <c r="E204" s="120" t="str">
        <f>Formato!E208</f>
        <v>APRAEZ JIMENEZ JHON MICHAEL</v>
      </c>
      <c r="F204" s="120" t="str">
        <f>Formato!F208</f>
        <v xml:space="preserve">CC 1144210081 </v>
      </c>
      <c r="G204" s="120">
        <f>Formato!G208</f>
        <v>4200028060</v>
      </c>
      <c r="H204" s="121">
        <f>Formato!H208</f>
        <v>45495</v>
      </c>
      <c r="I204" s="121">
        <f>Formato!I208</f>
        <v>45489</v>
      </c>
      <c r="J204" s="120">
        <f>Formato!J208</f>
        <v>398705</v>
      </c>
      <c r="K204" s="120">
        <f>Formato!K208</f>
        <v>398705</v>
      </c>
      <c r="L204" s="120">
        <f>Formato!L208</f>
        <v>398705</v>
      </c>
      <c r="M204" s="120" t="str">
        <f>Formato!M208</f>
        <v>Se glosa  en función a 3.65, por la cantidad: 1, por el valor de 398.705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en función a 6.01, por el tiempo correspondiente a 1 dias por el valor de 148.700 debido a: Se glosa sala de observación, teniendo en cuenta que la estancia del paciente fue de 4 horas , la condición del paciente es estable, sin signos de alerta, sin fracturas, el tiempo es adecuado para el seguimiento neurológico del paciente según descripción de los síntomas y síntomas.||Respuesta Glosa: cperez - 22/08/2024| Se reitera objeción por 3.65 se revisa soportes y respuesta no se pudo confirmar ocurrencia en modo, tiempo y lugar, se reitera auditoria integral: Se glosa en función a 6.01, por el tiempo correspondiente a 1 dias por el valor de 148.700 debido a: Se glosa sala de observación, teniendo en cuenta que la estancia del paciente fue de 4 horas , la condición del paciente es estable, sin signos de alerta, sin fracturas, el tiempo es adecuado para el seguimiento neurológico del paciente según descripción de los síntomas y síntomas.||</v>
      </c>
      <c r="N204" s="120" t="e">
        <f>Formato!#REF!</f>
        <v>#REF!</v>
      </c>
      <c r="O204" s="56" t="e">
        <f>VLOOKUP($N204,Hoja1!$C$2:$D$20,2,0)</f>
        <v>#REF!</v>
      </c>
      <c r="P204" s="56" t="e">
        <f>Formato!#REF!</f>
        <v>#REF!</v>
      </c>
      <c r="Q204" s="56" t="e">
        <f>Formato!#REF!</f>
        <v>#REF!</v>
      </c>
      <c r="R204" s="57">
        <f>Formato!N208</f>
        <v>0</v>
      </c>
      <c r="S204" s="58">
        <f>Formato!O208</f>
        <v>0</v>
      </c>
      <c r="T204" s="56">
        <f>Formato!P208</f>
        <v>0</v>
      </c>
      <c r="U204" s="56">
        <f>Formato!Q208</f>
        <v>0</v>
      </c>
      <c r="V204" s="56">
        <f>Formato!R208</f>
        <v>0</v>
      </c>
      <c r="W204" s="58">
        <f>Formato!S208</f>
        <v>0</v>
      </c>
      <c r="X204" s="58">
        <f>Formato!T208</f>
        <v>398705</v>
      </c>
      <c r="Y204" s="58">
        <f>Formato!U208</f>
        <v>0</v>
      </c>
      <c r="Z204" s="58">
        <f>Formato!V208</f>
        <v>0</v>
      </c>
      <c r="AA204" s="58">
        <f>Formato!W208</f>
        <v>0</v>
      </c>
      <c r="AB204" s="59">
        <f t="shared" si="3"/>
        <v>398705</v>
      </c>
    </row>
    <row r="205" spans="1:28" x14ac:dyDescent="0.2">
      <c r="A205" s="120">
        <f>Formato!A209</f>
        <v>204</v>
      </c>
      <c r="B205" s="120">
        <f>Formato!B209</f>
        <v>22433</v>
      </c>
      <c r="C205" s="120" t="str">
        <f>Formato!C209</f>
        <v>ISV22433</v>
      </c>
      <c r="D205" s="120">
        <f>Formato!D209</f>
        <v>35535</v>
      </c>
      <c r="E205" s="120" t="str">
        <f>Formato!E209</f>
        <v>SANCHEZ  PATIÑO BENJAMIN</v>
      </c>
      <c r="F205" s="120" t="str">
        <f>Formato!F209</f>
        <v xml:space="preserve">CC 1006008776 </v>
      </c>
      <c r="G205" s="120">
        <f>Formato!G209</f>
        <v>4200021130</v>
      </c>
      <c r="H205" s="121">
        <f>Formato!H209</f>
        <v>45476</v>
      </c>
      <c r="I205" s="121">
        <f>Formato!I209</f>
        <v>45472</v>
      </c>
      <c r="J205" s="120">
        <f>Formato!J209</f>
        <v>380585</v>
      </c>
      <c r="K205" s="120">
        <f>Formato!K209</f>
        <v>380585</v>
      </c>
      <c r="L205" s="120">
        <f>Formato!L209</f>
        <v>148700</v>
      </c>
      <c r="M205" s="120" t="str">
        <f>Formato!M209</f>
        <v>Se glosa  en función a 3.65, por la cantidad: 1, por el valor de 380.585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  Se enuncia auditoria integral: Se glosa en función a 6.01, por el tiempo correspondiente a 1 dias por el valor de 148.700 debido a: Se glosa sala de observación, teniendo en cuenta que la estancia del paciente fue de 2 horas , la condición del paciente es estable, sin signos de alerta, sin fracturas, el tiempo es adecuado para el seguimiento neurológico del paciente según descripción de los síntomas y síntomas.||Respuesta Glosa: cperez - 01/08/2024| se levanta objeción parcial por 3.65 teniendo en cuenta que se revisa siniestro se confirma ocurrencia en modo, tiempo y lugar, se reitera auditoria integral por concepto de: Se glosa en función a 6.01, por el tiempo correspondiente a 1 dias por el valor de 148.700 debido a: Se glosa sala de observación, teniendo en cuenta que la estancia del paciente fue de 2 horas , la condición del paciente es estable, sin signos de alerta, sin fracturas, el tiempo es adecuado para el seguimiento neurológico del paciente según descripción de los síntomas y síntomas.||</v>
      </c>
      <c r="N205" s="120" t="e">
        <f>Formato!#REF!</f>
        <v>#REF!</v>
      </c>
      <c r="O205" s="56" t="e">
        <f>VLOOKUP($N205,Hoja1!$C$2:$D$20,2,0)</f>
        <v>#REF!</v>
      </c>
      <c r="P205" s="56" t="e">
        <f>Formato!#REF!</f>
        <v>#REF!</v>
      </c>
      <c r="Q205" s="56" t="e">
        <f>Formato!#REF!</f>
        <v>#REF!</v>
      </c>
      <c r="R205" s="57">
        <f>Formato!N209</f>
        <v>45510</v>
      </c>
      <c r="S205" s="58">
        <f>Formato!O209</f>
        <v>224928</v>
      </c>
      <c r="T205" s="56">
        <f>Formato!P209</f>
        <v>4638</v>
      </c>
      <c r="U205" s="56">
        <f>Formato!Q209</f>
        <v>2319</v>
      </c>
      <c r="V205" s="56">
        <f>Formato!R209</f>
        <v>800591092</v>
      </c>
      <c r="W205" s="58">
        <f>Formato!S209</f>
        <v>0</v>
      </c>
      <c r="X205" s="58">
        <f>Formato!T209</f>
        <v>148700</v>
      </c>
      <c r="Y205" s="58">
        <f>Formato!U209</f>
        <v>0</v>
      </c>
      <c r="Z205" s="58">
        <f>Formato!V209</f>
        <v>0</v>
      </c>
      <c r="AA205" s="58">
        <f>Formato!W209</f>
        <v>0</v>
      </c>
      <c r="AB205" s="59">
        <f t="shared" si="3"/>
        <v>148700</v>
      </c>
    </row>
    <row r="206" spans="1:28" x14ac:dyDescent="0.2">
      <c r="A206" s="120">
        <f>Formato!A210</f>
        <v>205</v>
      </c>
      <c r="B206" s="120">
        <f>Formato!B210</f>
        <v>15771</v>
      </c>
      <c r="C206" s="120" t="str">
        <f>Formato!C210</f>
        <v>ISV15771</v>
      </c>
      <c r="D206" s="120">
        <f>Formato!D210</f>
        <v>35402</v>
      </c>
      <c r="E206" s="120" t="str">
        <f>Formato!E210</f>
        <v>CALPA CASTRILLON JONATAN</v>
      </c>
      <c r="F206" s="120" t="str">
        <f>Formato!F210</f>
        <v xml:space="preserve">CC 1144103080 </v>
      </c>
      <c r="G206" s="120">
        <f>Formato!G210</f>
        <v>4200015223</v>
      </c>
      <c r="H206" s="121">
        <f>Formato!H210</f>
        <v>45433</v>
      </c>
      <c r="I206" s="121">
        <f>Formato!I210</f>
        <v>45422</v>
      </c>
      <c r="J206" s="120">
        <f>Formato!J210</f>
        <v>402120</v>
      </c>
      <c r="K206" s="120">
        <f>Formato!K210</f>
        <v>402120</v>
      </c>
      <c r="L206" s="120">
        <f>Formato!L210</f>
        <v>148700</v>
      </c>
      <c r="M206" s="120" t="str">
        <f>Formato!M210</f>
        <v>Se glosa  en función a 3.65, por la cantidad: 1, por el valor de 402.120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- 11/07/2024| se levanta objeción parcial por 3.65 teniendo en cuenta que se revisa siniestro se confirma ocurrencia en modo, tiempo y lugar, se reitera auditoria integral por concepto de: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206" s="120" t="e">
        <f>Formato!#REF!</f>
        <v>#REF!</v>
      </c>
      <c r="O206" s="56" t="e">
        <f>VLOOKUP($N206,Hoja1!$C$2:$D$20,2,0)</f>
        <v>#REF!</v>
      </c>
      <c r="P206" s="56" t="e">
        <f>Formato!#REF!</f>
        <v>#REF!</v>
      </c>
      <c r="Q206" s="56" t="e">
        <f>Formato!#REF!</f>
        <v>#REF!</v>
      </c>
      <c r="R206" s="57">
        <f>Formato!N210</f>
        <v>45485</v>
      </c>
      <c r="S206" s="58">
        <f>Formato!O210</f>
        <v>245818</v>
      </c>
      <c r="T206" s="56">
        <f>Formato!P210</f>
        <v>5068</v>
      </c>
      <c r="U206" s="56">
        <f>Formato!Q210</f>
        <v>2534</v>
      </c>
      <c r="V206" s="56">
        <f>Formato!R210</f>
        <v>800587248</v>
      </c>
      <c r="W206" s="58">
        <f>Formato!S210</f>
        <v>0</v>
      </c>
      <c r="X206" s="58">
        <f>Formato!T210</f>
        <v>148700</v>
      </c>
      <c r="Y206" s="58">
        <f>Formato!U210</f>
        <v>0</v>
      </c>
      <c r="Z206" s="58">
        <f>Formato!V210</f>
        <v>0</v>
      </c>
      <c r="AA206" s="58">
        <f>Formato!W210</f>
        <v>0</v>
      </c>
      <c r="AB206" s="59">
        <f t="shared" si="3"/>
        <v>148700</v>
      </c>
    </row>
    <row r="207" spans="1:28" x14ac:dyDescent="0.2">
      <c r="A207" s="120">
        <f>Formato!A211</f>
        <v>206</v>
      </c>
      <c r="B207" s="120">
        <f>Formato!B211</f>
        <v>7136</v>
      </c>
      <c r="C207" s="120" t="str">
        <f>Formato!C211</f>
        <v>ISV7136</v>
      </c>
      <c r="D207" s="120">
        <f>Formato!D211</f>
        <v>35177</v>
      </c>
      <c r="E207" s="120" t="str">
        <f>Formato!E211</f>
        <v>RODALLEGA CELORIO SANDRA PAOLA</v>
      </c>
      <c r="F207" s="120" t="str">
        <f>Formato!F211</f>
        <v xml:space="preserve">CC 1006536751 </v>
      </c>
      <c r="G207" s="120">
        <f>Formato!G211</f>
        <v>4200015700</v>
      </c>
      <c r="H207" s="121">
        <f>Formato!H211</f>
        <v>45356</v>
      </c>
      <c r="I207" s="121">
        <f>Formato!I211</f>
        <v>45349</v>
      </c>
      <c r="J207" s="120">
        <f>Formato!J211</f>
        <v>408285</v>
      </c>
      <c r="K207" s="120">
        <f>Formato!K211</f>
        <v>408285</v>
      </c>
      <c r="L207" s="120">
        <f>Formato!L211</f>
        <v>148700</v>
      </c>
      <c r="M207" s="120" t="str">
        <f>Formato!M211</f>
        <v>Se glosa  en función a 3.65, por la cantidad: 1, por el valor de 408.285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- 06/05/2024| se levanta objeción parcial por 3.65 teniendo en cuenta que se revisa siniestro se confirma ocurrencia en modo, tiempo y lugar, se reitera auditoria integral por concepto de: 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207" s="120" t="e">
        <f>Formato!#REF!</f>
        <v>#REF!</v>
      </c>
      <c r="O207" s="56" t="e">
        <f>VLOOKUP($N207,Hoja1!$C$2:$D$20,2,0)</f>
        <v>#REF!</v>
      </c>
      <c r="P207" s="56" t="e">
        <f>Formato!#REF!</f>
        <v>#REF!</v>
      </c>
      <c r="Q207" s="56" t="e">
        <f>Formato!#REF!</f>
        <v>#REF!</v>
      </c>
      <c r="R207" s="57">
        <f>Formato!N211</f>
        <v>45421</v>
      </c>
      <c r="S207" s="58">
        <f>Formato!O211</f>
        <v>251797</v>
      </c>
      <c r="T207" s="56">
        <f>Formato!P211</f>
        <v>5192</v>
      </c>
      <c r="U207" s="56">
        <f>Formato!Q211</f>
        <v>2596</v>
      </c>
      <c r="V207" s="56">
        <f>Formato!R211</f>
        <v>800576829</v>
      </c>
      <c r="W207" s="58">
        <f>Formato!S211</f>
        <v>0</v>
      </c>
      <c r="X207" s="58">
        <f>Formato!T211</f>
        <v>148700</v>
      </c>
      <c r="Y207" s="58">
        <f>Formato!U211</f>
        <v>0</v>
      </c>
      <c r="Z207" s="58">
        <f>Formato!V211</f>
        <v>0</v>
      </c>
      <c r="AA207" s="58">
        <f>Formato!W211</f>
        <v>0</v>
      </c>
      <c r="AB207" s="59">
        <f t="shared" si="3"/>
        <v>148700</v>
      </c>
    </row>
    <row r="208" spans="1:28" x14ac:dyDescent="0.2">
      <c r="A208" s="120">
        <f>Formato!A212</f>
        <v>207</v>
      </c>
      <c r="B208" s="120">
        <f>Formato!B212</f>
        <v>1409</v>
      </c>
      <c r="C208" s="120" t="str">
        <f>Formato!C212</f>
        <v>ISV1409</v>
      </c>
      <c r="D208" s="120">
        <f>Formato!D212</f>
        <v>35015</v>
      </c>
      <c r="E208" s="120" t="str">
        <f>Formato!E212</f>
        <v>AYALA TRUJILLO JULIAN</v>
      </c>
      <c r="F208" s="120" t="str">
        <f>Formato!F212</f>
        <v xml:space="preserve">CC 1084923043 </v>
      </c>
      <c r="G208" s="120">
        <f>Formato!G212</f>
        <v>4200019359</v>
      </c>
      <c r="H208" s="121">
        <f>Formato!H212</f>
        <v>45313</v>
      </c>
      <c r="I208" s="121">
        <f>Formato!I212</f>
        <v>45287</v>
      </c>
      <c r="J208" s="120">
        <f>Formato!J212</f>
        <v>484302</v>
      </c>
      <c r="K208" s="120">
        <f>Formato!K212</f>
        <v>484302</v>
      </c>
      <c r="L208" s="120">
        <f>Formato!L212</f>
        <v>161500</v>
      </c>
      <c r="M208" s="120" t="str">
        <f>Formato!M212</f>
        <v>Se glosa El item  con código 37401, descripcion Curación simple con inmovilización correspondiente a Pertinencia en función a 6.23, por la cantidad: 1, por el valor de 27.500 debido a: No es pertinente la facturación del código 37401, teniendo en cuenta que al validar los soportes anexos, se evidencia que el procedimiento realizado fue una curación, procedimiento ya facturado en el código 39202.||Se glosa El item  con código 38935, descripcion Sala de observación correspondiente a Pertinencia en función a 6.01, por el tiempo correspondiente a 1 dias por el valor de 134.000 debido a: No se reconoce sala de observación toda vez que no se utilizó el servicio de hidratación o seguimiento neurológico,se prolongó estancia en espera de realización de procedimientos diagnósticos, interpretación de exámenes yo definición de la conducta médica.||Respuesta Glosa: cperez - 01/04/2024| cdigo de respuesta 999 no se acepta glosa ips no acepta se glosa por motivo citado pertinencia no se acepta glosa por cdigo 38935 sala de observacin paciente en contexto de accidente de trnsito con cuadro clinico de traumatismo en extremidades a nivel de hombro derecho muñeca y pie izquierdo aqueja dolor y limitacion funcional de extremidad afectada al examen fisico dolor a la palpacion limitacion en hombro derecho  muñeca y pie izquierdo quien requiere observacin clnica posterior a la atencin inicial de urgencias valorado por medico quien indica analgesia y toma de ayudas diagnosticas para descartar compromiso oseo se ingresa al servicio para evaluar control de sintomatologa post analgesia adems en espera del reporte de ayudas dx para definir conducta soportado en historia clnica ips factura de acuerdo al anexo tcnico 1 del decreto 780 de 2016 nico reglamentario sector salud y proteccin social captulo 6 del ttulo 3 de la parte 5 del libro 2 manual de rgimen tarifario uvt 2024 numeral 46111 cuando la permanencia en la sala de observacin de urgencias sea inferior a seis 6 horas se reconocern los valores señalados en el subnumeral 4619 anterior cuando supere las 6 horas se reconocern los valores señalados en el presente numeral para habitacin de 4  ms camas segn el nivel de la institucin prestadora del servicio de salud es decir se tomarn en cuenta los cdigos 381143812438134.||Respuesta Glosa: cperez - 01/04/2024| Se reitera glosa: No es pertinente la facturación del código 37401, teniendo en cuenta que al validar los soportes anexos, se evidencia que el procedimiento realizado fue una curación, procedimiento ya facturado en el código 39202.||</v>
      </c>
      <c r="N208" s="120" t="e">
        <f>Formato!#REF!</f>
        <v>#REF!</v>
      </c>
      <c r="O208" s="56" t="e">
        <f>VLOOKUP($N208,Hoja1!$C$2:$D$20,2,0)</f>
        <v>#REF!</v>
      </c>
      <c r="P208" s="56" t="e">
        <f>Formato!#REF!</f>
        <v>#REF!</v>
      </c>
      <c r="Q208" s="56" t="e">
        <f>Formato!#REF!</f>
        <v>#REF!</v>
      </c>
      <c r="R208" s="57">
        <f>Formato!N212</f>
        <v>45329</v>
      </c>
      <c r="S208" s="58">
        <f>Formato!O212</f>
        <v>313118</v>
      </c>
      <c r="T208" s="56">
        <f>Formato!P212</f>
        <v>6456</v>
      </c>
      <c r="U208" s="56">
        <f>Formato!Q212</f>
        <v>3228</v>
      </c>
      <c r="V208" s="56">
        <f>Formato!R212</f>
        <v>800563258</v>
      </c>
      <c r="W208" s="58">
        <f>Formato!S212</f>
        <v>0</v>
      </c>
      <c r="X208" s="58">
        <f>Formato!T212</f>
        <v>161500</v>
      </c>
      <c r="Y208" s="58">
        <f>Formato!U212</f>
        <v>0</v>
      </c>
      <c r="Z208" s="58">
        <f>Formato!V212</f>
        <v>0</v>
      </c>
      <c r="AA208" s="58">
        <f>Formato!W212</f>
        <v>0</v>
      </c>
      <c r="AB208" s="59">
        <f t="shared" si="3"/>
        <v>161500</v>
      </c>
    </row>
    <row r="209" spans="1:28" x14ac:dyDescent="0.2">
      <c r="A209" s="120">
        <f>Formato!A213</f>
        <v>208</v>
      </c>
      <c r="B209" s="120">
        <f>Formato!B213</f>
        <v>5021</v>
      </c>
      <c r="C209" s="120" t="str">
        <f>Formato!C213</f>
        <v>ISV5021</v>
      </c>
      <c r="D209" s="120">
        <f>Formato!D213</f>
        <v>30961</v>
      </c>
      <c r="E209" s="120" t="str">
        <f>Formato!E213</f>
        <v>BONILLA ZAMBRANO MIGUEL ANTONIO</v>
      </c>
      <c r="F209" s="120" t="str">
        <f>Formato!F213</f>
        <v xml:space="preserve">CC 14446921 </v>
      </c>
      <c r="G209" s="120">
        <f>Formato!G213</f>
        <v>9950015007</v>
      </c>
      <c r="H209" s="121">
        <f>Formato!H213</f>
        <v>45338</v>
      </c>
      <c r="I209" s="121">
        <f>Formato!I213</f>
        <v>45326</v>
      </c>
      <c r="J209" s="120">
        <f>Formato!J213</f>
        <v>480191</v>
      </c>
      <c r="K209" s="120">
        <f>Formato!K213</f>
        <v>480191</v>
      </c>
      <c r="L209" s="120">
        <f>Formato!L213</f>
        <v>148700</v>
      </c>
      <c r="M209" s="120" t="str">
        <f>Formato!M213</f>
        <v>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cperez - 18/07/2024| Se reitera glosa: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v>
      </c>
      <c r="N209" s="120" t="e">
        <f>Formato!#REF!</f>
        <v>#REF!</v>
      </c>
      <c r="O209" s="56" t="e">
        <f>VLOOKUP($N209,Hoja1!$C$2:$D$20,2,0)</f>
        <v>#REF!</v>
      </c>
      <c r="P209" s="56" t="e">
        <f>Formato!#REF!</f>
        <v>#REF!</v>
      </c>
      <c r="Q209" s="56" t="e">
        <f>Formato!#REF!</f>
        <v>#REF!</v>
      </c>
      <c r="R209" s="57">
        <f>Formato!N213</f>
        <v>45356</v>
      </c>
      <c r="S209" s="58">
        <f>Formato!O213</f>
        <v>321546</v>
      </c>
      <c r="T209" s="56">
        <f>Formato!P213</f>
        <v>6630</v>
      </c>
      <c r="U209" s="56">
        <f>Formato!Q213</f>
        <v>3315</v>
      </c>
      <c r="V209" s="56">
        <f>Formato!R213</f>
        <v>800566861</v>
      </c>
      <c r="W209" s="58">
        <f>Formato!S213</f>
        <v>0</v>
      </c>
      <c r="X209" s="58">
        <f>Formato!T213</f>
        <v>148700</v>
      </c>
      <c r="Y209" s="58">
        <f>Formato!U213</f>
        <v>0</v>
      </c>
      <c r="Z209" s="58">
        <f>Formato!V213</f>
        <v>0</v>
      </c>
      <c r="AA209" s="58">
        <f>Formato!W213</f>
        <v>0</v>
      </c>
      <c r="AB209" s="59">
        <f t="shared" si="3"/>
        <v>148700</v>
      </c>
    </row>
    <row r="210" spans="1:28" x14ac:dyDescent="0.2">
      <c r="A210" s="120">
        <f>Formato!A214</f>
        <v>209</v>
      </c>
      <c r="B210" s="120">
        <f>Formato!B214</f>
        <v>22136</v>
      </c>
      <c r="C210" s="120" t="str">
        <f>Formato!C214</f>
        <v>ISV22136</v>
      </c>
      <c r="D210" s="120">
        <f>Formato!D214</f>
        <v>35531</v>
      </c>
      <c r="E210" s="120" t="str">
        <f>Formato!E214</f>
        <v>YEPES ARANGO JEFFERSON</v>
      </c>
      <c r="F210" s="120" t="str">
        <f>Formato!F214</f>
        <v xml:space="preserve">CC 1143983388 </v>
      </c>
      <c r="G210" s="120">
        <f>Formato!G214</f>
        <v>4200014655</v>
      </c>
      <c r="H210" s="121">
        <f>Formato!H214</f>
        <v>45476</v>
      </c>
      <c r="I210" s="121">
        <f>Formato!I214</f>
        <v>45471</v>
      </c>
      <c r="J210" s="120">
        <f>Formato!J214</f>
        <v>1044761</v>
      </c>
      <c r="K210" s="120">
        <f>Formato!K214</f>
        <v>1044761</v>
      </c>
      <c r="L210" s="120">
        <f>Formato!L214</f>
        <v>589300</v>
      </c>
      <c r="M210" s="120" t="str">
        <f>Formato!M214</f>
        <v>Se glosa  en función a 3.65, por la cantidad: 1, por el valor de 1.044.761 debido a: La información contenida en Formulario único de reclamación por parte de las instituciones prestadoras de servicios de salud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no fue posible establecer contacto con las personas involucradas en el siniestro, dado que los números telefónicos se encuentran apagados. Información que resulta relevante dentro del proceso de auditoría para así realizar las validaciones pertinentes de la atención médica prestada al paciente: Auditoria integral: 1.Se glosa El ítem con código 21716, descripción Extremidades y articulaciones correspondiente a Pertinencia en función a 6.08, por la cantidad: 1, por el valor de 589.300 debido a: No se considera pertinente la realización de tomografía teniendo en cuenta que no se evidenció compromiso intraarticular en las imágenes previas.||Respuesta Glosa: cperez - 01/08/2024| se levanta objeción parcial por 3.65 teniendo en cuenta que se revisa siniestro se confirma ocurrencia en modo, tiempo y lugar, se reitera auditoria integral por concepto de: Se glosa El ítem con código 21716, descripción Extremidades y articulaciones correspondiente a Pertinencia en función a 6.08, por la cantidad: 1, por el valor de 589.300 debido a: No se considera pertinente la realización de tomografía teniendo en cuenta que no se evidenció compromiso intraarticular en las imágenes previas.||</v>
      </c>
      <c r="N210" s="120" t="e">
        <f>Formato!#REF!</f>
        <v>#REF!</v>
      </c>
      <c r="O210" s="56" t="e">
        <f>VLOOKUP($N210,Hoja1!$C$2:$D$20,2,0)</f>
        <v>#REF!</v>
      </c>
      <c r="P210" s="56" t="e">
        <f>Formato!#REF!</f>
        <v>#REF!</v>
      </c>
      <c r="Q210" s="56" t="e">
        <f>Formato!#REF!</f>
        <v>#REF!</v>
      </c>
      <c r="R210" s="57">
        <f>Formato!N214</f>
        <v>45510</v>
      </c>
      <c r="S210" s="58">
        <f>Formato!O214</f>
        <v>441797</v>
      </c>
      <c r="T210" s="56">
        <f>Formato!P214</f>
        <v>9109</v>
      </c>
      <c r="U210" s="56">
        <f>Formato!Q214</f>
        <v>4555</v>
      </c>
      <c r="V210" s="56">
        <f>Formato!R214</f>
        <v>800590837</v>
      </c>
      <c r="W210" s="58">
        <f>Formato!S214</f>
        <v>0</v>
      </c>
      <c r="X210" s="58">
        <f>Formato!T214</f>
        <v>589300</v>
      </c>
      <c r="Y210" s="58">
        <f>Formato!U214</f>
        <v>0</v>
      </c>
      <c r="Z210" s="58">
        <f>Formato!V214</f>
        <v>0</v>
      </c>
      <c r="AA210" s="58">
        <f>Formato!W214</f>
        <v>0</v>
      </c>
      <c r="AB210" s="59">
        <f t="shared" si="3"/>
        <v>589300</v>
      </c>
    </row>
    <row r="211" spans="1:28" x14ac:dyDescent="0.2">
      <c r="A211" s="120">
        <f>Formato!A215</f>
        <v>210</v>
      </c>
      <c r="B211" s="120">
        <f>Formato!B215</f>
        <v>10177</v>
      </c>
      <c r="C211" s="120" t="str">
        <f>Formato!C215</f>
        <v>ISV10177</v>
      </c>
      <c r="D211" s="120">
        <f>Formato!D215</f>
        <v>30639</v>
      </c>
      <c r="E211" s="120" t="str">
        <f>Formato!E215</f>
        <v>CALERO JIMENEZ RODNEY</v>
      </c>
      <c r="F211" s="120" t="str">
        <f>Formato!F215</f>
        <v xml:space="preserve">CC 94433772 </v>
      </c>
      <c r="G211" s="120">
        <f>Formato!G215</f>
        <v>4300003208</v>
      </c>
      <c r="H211" s="121">
        <f>Formato!H215</f>
        <v>45385</v>
      </c>
      <c r="I211" s="121">
        <f>Formato!I215</f>
        <v>45377</v>
      </c>
      <c r="J211" s="120">
        <f>Formato!J215</f>
        <v>1147690</v>
      </c>
      <c r="K211" s="120">
        <f>Formato!K215</f>
        <v>1147690</v>
      </c>
      <c r="L211" s="120">
        <f>Formato!L215</f>
        <v>690900</v>
      </c>
      <c r="M211" s="120" t="str">
        <f>Formato!M215</f>
        <v>Se glosa El item  con código 21701, descripcion Cráneo simple correspondiente a Pertinencia en función a 6.08, por la cantidad: 1, por el valor de 690.900 debido a: No se considera pertinente la solicitud de tomografía de cráneo simple, no hay trauma craneoencefálico documentado o alteración de conciencia que lo justifique, así como tampoco otros síntomas de alteración del sistema nervioso central, sin observación neurológica que muestre cambios, no se argumenta escala de Glasgow menor de 1515, paciente hemodinamicamente estable sin deterioro neurológico.||Respuesta Glosa: cperez - 09/07/2024| Se reitera glosa: No se considera pertinente la solicitud de tomografía de cráneo simple, no hay trauma craneoencefálico documentado o alteración de conciencia que lo justifique, así como tampoco otros síntomas de alteración del sistema nervioso central, sin observación neurológica que muestre cambios, no se argumenta escala de Glasgow menor de 1515, paciente hemodinamicamente estable sin deterioro neurológico.||</v>
      </c>
      <c r="N211" s="120" t="e">
        <f>Formato!#REF!</f>
        <v>#REF!</v>
      </c>
      <c r="O211" s="56" t="e">
        <f>VLOOKUP($N211,Hoja1!$C$2:$D$20,2,0)</f>
        <v>#REF!</v>
      </c>
      <c r="P211" s="56" t="e">
        <f>Formato!#REF!</f>
        <v>#REF!</v>
      </c>
      <c r="Q211" s="56" t="e">
        <f>Formato!#REF!</f>
        <v>#REF!</v>
      </c>
      <c r="R211" s="57">
        <f>Formato!N215</f>
        <v>45401</v>
      </c>
      <c r="S211" s="58">
        <f>Formato!O215</f>
        <v>443086</v>
      </c>
      <c r="T211" s="56">
        <f>Formato!P215</f>
        <v>9136</v>
      </c>
      <c r="U211" s="56">
        <f>Formato!Q215</f>
        <v>4568</v>
      </c>
      <c r="V211" s="56">
        <f>Formato!R215</f>
        <v>800574054</v>
      </c>
      <c r="W211" s="58">
        <f>Formato!S215</f>
        <v>0</v>
      </c>
      <c r="X211" s="58">
        <f>Formato!T215</f>
        <v>690900</v>
      </c>
      <c r="Y211" s="58">
        <f>Formato!U215</f>
        <v>0</v>
      </c>
      <c r="Z211" s="58">
        <f>Formato!V215</f>
        <v>0</v>
      </c>
      <c r="AA211" s="58">
        <f>Formato!W215</f>
        <v>0</v>
      </c>
      <c r="AB211" s="59">
        <f t="shared" si="3"/>
        <v>690900</v>
      </c>
    </row>
    <row r="212" spans="1:28" x14ac:dyDescent="0.2">
      <c r="A212" s="120">
        <f>Formato!A216</f>
        <v>211</v>
      </c>
      <c r="B212" s="120">
        <f>Formato!B216</f>
        <v>16536</v>
      </c>
      <c r="C212" s="120" t="str">
        <f>Formato!C216</f>
        <v>ISV16536</v>
      </c>
      <c r="D212" s="120">
        <f>Formato!D216</f>
        <v>35412</v>
      </c>
      <c r="E212" s="120" t="str">
        <f>Formato!E216</f>
        <v>SILVA CHILITO LIBIO</v>
      </c>
      <c r="F212" s="120" t="str">
        <f>Formato!F216</f>
        <v xml:space="preserve">CC 94374633 </v>
      </c>
      <c r="G212" s="120">
        <f>Formato!G216</f>
        <v>4200028703</v>
      </c>
      <c r="H212" s="121">
        <f>Formato!H216</f>
        <v>45434</v>
      </c>
      <c r="I212" s="121">
        <f>Formato!I216</f>
        <v>45430</v>
      </c>
      <c r="J212" s="120">
        <f>Formato!J216</f>
        <v>2445229</v>
      </c>
      <c r="K212" s="120">
        <f>Formato!K216</f>
        <v>2445229</v>
      </c>
      <c r="L212" s="120">
        <f>Formato!L216</f>
        <v>2445229</v>
      </c>
      <c r="M212" s="120" t="str">
        <f>Formato!M216</f>
        <v>Se glosa  en función a 3.65, por la cantidad: 1, por el valor de 2.445.229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a esto se enuncia auditoría integral1.Se glosa El item con código 21715, descripcion Abdomen total correspondiente a Pertinencia en función a 6.08, por la cantidad: 1, por el valor de 946.500 debido a: No se reconoce realización de tac de abdomen en paciente que de acuerdo con soportes de historia clínica, revisión por sistemas y hallazgos de examen físico no reporta rigidez abdominal, distensión, timpanismo, no hay signos de irritación peritoneal, no hay emesis, no hay signos de shock hemorrágico ni inestabilidad hemodinámica, la clínica del paciente no refiere hemoperitoneo, ni ruptura de víscera, signos dentro de parámetros de normalidad2.Se glosa El item con código 21712, descripcion Tórax correspondiente a Pertinencia en función a 6.08, por la cantidad: 1, por el valor de 719.200 debido a: No se considera pertinente tac de tórax toda vez que al examen físico no se evidencia deformidad de caja torácica, dificultad respiratoria, disnea, desaturación, cianosis, deterioro respiratorio, no se evidencian signos clínicos de hemotórax ni neumotórax, examen físico indica pulmones bien ventilados, sin ruidos ||Respuesta Glosa: ysanchez - 19/09/2024| 996 No se acepta Devolucin De acuerdo al artculo 2614310 de la seccin 3 del captulo 4 del ttulo 1 de la parte 6 del libro 2 del Decreto 780 de 2016 nico Reglamentario del Sector Salud y Proteccin Social en relacin con la verificacin de requisitos y Dando respuesta a su solicitud y as gestionar para dar continuidad al proceso del pago de los servicios Derivados del evento y que deben ser cancelados por la aseguradora Se adjunta FORMULARIO NICO DE RECLAMACIN DE LOS PRESTADORES DE SERVICIOS DE SALUD donde se detalla ocurrencia y mecnica del evento en modo tiempo y lugar tipo de vehculo y condicin de la vctima Esta informacin se valida con el CERTIFICADO DE ATENCION PARA VICTIMAS DE ACCIDENTES DE TRANSITO adjunto esto en concordancia con los documentos entregados por el paciente a su ingreso a la institucin Se resalta que INVERSIONES EN SALUD DEL VALLE SAS  CLINICA CALI no se hace responsable por cualquier inconsistencia con versiones posteriores de pacientes o terceros las cuales sern responsabilidad nica y exclusiva de los mismos con todas las consecuencias legales que esto implique LEY 1438 DE 2011 ARTCULO 143 LA PRUEBA DEL ACCIDENTE EN EL SOAT Para la prueba del accidente de trnsito ante la aseguradora del SOAT ser SUFICIENTE la declaracin del mdico de urgencias sobre este hecho en el formato que se establezca para el efecto por parte del Ministerio de la Proteccin Social sin perjuicio de la intervencin de la autoridad de trnsito y de la posibilidad de que la aseguradora del SOAT realice auditoras posteriores Los hechos del accidente quedan relacionados y descrito por el mdico tratante en la HISTORIA CLNICA y CERTIFICADO DE ATENCIN La auditora se debe realizar como es ya costumbre en el servicio de urgencias con el auditor presente entrevistando al usuario donde se levanta la informacin y acta para la IPS en caso de alguna inconsistencia esto tal como lo hacen todas las aseguradoras Las personas cambian de nmeros telefnicos se van del pas etc la auditoria haciendo a posterior de llamar a quien se accidenta No est establecida a nivel normativo Teniendo en cuenta los argumentos suministrados no estn acorde a la normatividad vigente por tal motivo se encuentra como glosa o devolucin infundada o injustificada.||</v>
      </c>
      <c r="N212" s="120" t="e">
        <f>Formato!#REF!</f>
        <v>#REF!</v>
      </c>
      <c r="O212" s="56" t="e">
        <f>VLOOKUP($N212,Hoja1!$C$2:$D$20,2,0)</f>
        <v>#REF!</v>
      </c>
      <c r="P212" s="56" t="e">
        <f>Formato!#REF!</f>
        <v>#REF!</v>
      </c>
      <c r="Q212" s="56" t="e">
        <f>Formato!#REF!</f>
        <v>#REF!</v>
      </c>
      <c r="R212" s="57">
        <f>Formato!N216</f>
        <v>45555</v>
      </c>
      <c r="S212" s="58">
        <f>Formato!O216</f>
        <v>490223</v>
      </c>
      <c r="T212" s="56">
        <f>Formato!P216</f>
        <v>10108</v>
      </c>
      <c r="U212" s="56">
        <f>Formato!Q216</f>
        <v>5054</v>
      </c>
      <c r="V212" s="56">
        <f>Formato!R216</f>
        <v>800598510</v>
      </c>
      <c r="W212" s="58">
        <f>Formato!S216</f>
        <v>0</v>
      </c>
      <c r="X212" s="58">
        <f>Formato!T216</f>
        <v>1939844</v>
      </c>
      <c r="Y212" s="58">
        <f>Formato!U216</f>
        <v>0</v>
      </c>
      <c r="Z212" s="58">
        <f>Formato!V216</f>
        <v>0</v>
      </c>
      <c r="AA212" s="58">
        <f>Formato!W216</f>
        <v>0</v>
      </c>
      <c r="AB212" s="59">
        <f t="shared" si="3"/>
        <v>1939844</v>
      </c>
    </row>
    <row r="213" spans="1:28" x14ac:dyDescent="0.2">
      <c r="A213" s="120">
        <f>Formato!A217</f>
        <v>212</v>
      </c>
      <c r="B213" s="120">
        <f>Formato!B217</f>
        <v>17526</v>
      </c>
      <c r="C213" s="120" t="str">
        <f>Formato!C217</f>
        <v>ISV17526</v>
      </c>
      <c r="D213" s="120">
        <f>Formato!D217</f>
        <v>35429</v>
      </c>
      <c r="E213" s="120" t="str">
        <f>Formato!E217</f>
        <v>GOMEZ ENRIQUEZ HOLMES JAVIER</v>
      </c>
      <c r="F213" s="120" t="str">
        <f>Formato!F217</f>
        <v xml:space="preserve">CC 1143825775 </v>
      </c>
      <c r="G213" s="120">
        <f>Formato!G217</f>
        <v>4200024263</v>
      </c>
      <c r="H213" s="121">
        <f>Formato!H217</f>
        <v>45441</v>
      </c>
      <c r="I213" s="121">
        <f>Formato!I217</f>
        <v>45437</v>
      </c>
      <c r="J213" s="120">
        <f>Formato!J217</f>
        <v>1267707</v>
      </c>
      <c r="K213" s="120">
        <f>Formato!K217</f>
        <v>1267707</v>
      </c>
      <c r="L213" s="120">
        <f>Formato!L217</f>
        <v>738000</v>
      </c>
      <c r="M213" s="120" t="str">
        <f>Formato!M217</f>
        <v>Se glosa  en función a 3.91, por la cantidad: 1, por el valor de 1.267.707 debido a: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1. Se glosa El item con código 21716, descripcion Extremidades y articulaciones correspondiente a Pertinencia en función a 6.08, por la cantidad: 1, por el valor de 589.300 debido a: Estudio tomográfico no es pertinente. Los estudios radiológicos son claros con un buen análisis respecto a los hallazgos y junto a una buena evaluación clínica más una evolución adecuada eran suficientes para la toma de decisiones respecto a las lesiones presentes evitando la toma apresurada de estudios por tomografía no pertinentes en el momento, perfectamente podían continuar el manejo correspondiente sin necesidad de estudios adicionales y apresurados, los cuales a la luz no cuentan con el soporte clínico suficiente que obligue su toma.2. Se glosa El item con código 38935, descripcion Sala de observación correspondiente a Pertinencia en función a 6.01, por el tiempo correspondiente a 1 dias por el valor de 148.700 debido a: No pertinente sala de observación, Traumatismo de bajo impacto, no se describe en historia clínica signos o síntomas graves de lesiones óseas, se trata de lesiones de tejidos blandos, paciente estable, sin seguimiento neurológico que justifique la sala de observación.||Respuesta Glosa: cperez - 11/07/2024| se levanta objeción parcial por 3.65 teniendo en cuenta que se revisa siniestro se confirma ocurrencia en modo, tiempo y lugar, se reitera auditoria integral por concepto de:  Se glosa El item con código 21716, descripcion Extremidades y articulaciones correspondiente a Pertinencia en función a 6.08, por la cantidad: 1, por el valor de 589.300 debido a: Estudio tomográfico no es pertinente. Los estudios radiológicos son claros con un buen análisis respecto a los hallazgos y junto a una buena evaluación clínica más una evolución adecuada eran suficientes para la toma de decisiones respecto a las lesiones presentes evitando la toma apresurada de estudios por tomografía no pertinentes en el momento, perfectamente podían continuar el manejo correspondiente sin necesidad de estudios adicionales y apresurados, los cuales a la luz no cuentan con el soporte clínico suficiente que obligue su toma.2. Se glosa El item con código 38935, descripcion Sala de observación correspondiente a Pertinencia en función a 6.01, por el tiempo correspondiente a 1 dias por el valor de 148.700 debido a: No pertinente sala de observación, Traumatismo de bajo impacto, no se describe en historia clínica signos o síntomas graves de lesiones óseas, se trata de lesiones de tejidos blandos, paciente estable, sin seguimiento neurológico que justifique la sala de observación.||</v>
      </c>
      <c r="N213" s="120" t="e">
        <f>Formato!#REF!</f>
        <v>#REF!</v>
      </c>
      <c r="O213" s="56" t="e">
        <f>VLOOKUP($N213,Hoja1!$C$2:$D$20,2,0)</f>
        <v>#REF!</v>
      </c>
      <c r="P213" s="56" t="e">
        <f>Formato!#REF!</f>
        <v>#REF!</v>
      </c>
      <c r="Q213" s="56" t="e">
        <f>Formato!#REF!</f>
        <v>#REF!</v>
      </c>
      <c r="R213" s="57">
        <f>Formato!N217</f>
        <v>45485</v>
      </c>
      <c r="S213" s="58">
        <f>Formato!O217</f>
        <v>513816</v>
      </c>
      <c r="T213" s="56">
        <f>Formato!P217</f>
        <v>10594</v>
      </c>
      <c r="U213" s="56">
        <f>Formato!Q217</f>
        <v>5297</v>
      </c>
      <c r="V213" s="56">
        <f>Formato!R217</f>
        <v>800587248</v>
      </c>
      <c r="W213" s="58">
        <f>Formato!S217</f>
        <v>0</v>
      </c>
      <c r="X213" s="58">
        <f>Formato!T217</f>
        <v>738000</v>
      </c>
      <c r="Y213" s="58">
        <f>Formato!U217</f>
        <v>0</v>
      </c>
      <c r="Z213" s="58">
        <f>Formato!V217</f>
        <v>0</v>
      </c>
      <c r="AA213" s="58">
        <f>Formato!W217</f>
        <v>0</v>
      </c>
      <c r="AB213" s="59">
        <f t="shared" si="3"/>
        <v>738000</v>
      </c>
    </row>
    <row r="214" spans="1:28" x14ac:dyDescent="0.2">
      <c r="A214" s="120">
        <f>Formato!A218</f>
        <v>213</v>
      </c>
      <c r="B214" s="120">
        <f>Formato!B218</f>
        <v>7793</v>
      </c>
      <c r="C214" s="120" t="str">
        <f>Formato!C218</f>
        <v>ISV7793</v>
      </c>
      <c r="D214" s="120">
        <f>Formato!D218</f>
        <v>35183</v>
      </c>
      <c r="E214" s="120" t="str">
        <f>Formato!E218</f>
        <v>OSPINO ROMERO KATHERIN ISABEL</v>
      </c>
      <c r="F214" s="120" t="str">
        <f>Formato!F218</f>
        <v xml:space="preserve">CC 1000117096 </v>
      </c>
      <c r="G214" s="120">
        <f>Formato!G218</f>
        <v>4200012159</v>
      </c>
      <c r="H214" s="121">
        <f>Formato!H218</f>
        <v>45364</v>
      </c>
      <c r="I214" s="121">
        <f>Formato!I218</f>
        <v>45357</v>
      </c>
      <c r="J214" s="120">
        <f>Formato!J218</f>
        <v>1826219</v>
      </c>
      <c r="K214" s="120">
        <f>Formato!K218</f>
        <v>1826219</v>
      </c>
      <c r="L214" s="120">
        <f>Formato!L218</f>
        <v>1105100</v>
      </c>
      <c r="M214" s="120" t="str">
        <f>Formato!M218</f>
        <v>Se glosa  en función a 3.65, por la cantidad: 1, por el valor de 1.826.219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Lo mencionado se soporta en la indagación realizada en campo en la cual no fue posible establecer contacto con las personas involucradas en el siniestro, dado que los números telefónicos se encuentran apagados o errados. Información que resulta relevante dentro del proceso de auditoría para así realizar las validaciones pertinentes sobre la atención médica prestada al paciente, adicional Se glosa El item con código 21709, descripcion Columna cervical, dorsal o lumbar (espacio adicional) correspondiente a Pertinencia en función a 6.08, por la cantidad: 3, por el valor de 461.700 debido a: tac cervical y espacios adicionales no jsutificado sin alteraciones en region antomica pte con trauma lumbar sin alteraciones en rx o clinicas adicionales que ameriten ayuda dx, Se glosa El item con código 21708, descripcion Columna cervical, dorsal o lumbar (hasta tres espacios) correspondiente a Pertinencia en función a 6.08, por la cantidad: 1, por el valor de 643.400 debido a: no jsutificado sin alteraciones en region antomica pte con trauma lumbar sin alteraciones en rx o clinicas adicionales que ameriten ayuda dx||Respuesta Glosa: ysanchez - 06/05/2024| 996. No se acepta Devolución. De acuerdo al artículo 2.6.1.4.3.10 de la sección 3 del capítulo 4 deltítulo 1 de la parte 6 del libro 2 del Decreto 780 de 2016 Único Reglamentario del Sector Salud yProtección Social, en relación con la verificación de requisitos y Dando respuesta a su solicitud y asígestionar para dar continuidad al proceso del pago de los servicios Derivados del evento y quedeben ser cancelados por la aseguradora, Se adjunta FORMULARIO ÚNICO DE RECLAMACIÓN DELOS PRESTADORES DE SERVICIOS DE SALUD, donde se detalla ocurrencia y mecánica del evento,en modo tiempo y lugar, tipo de vehículo y condición de la víctima. Esta información se valida con elCERTIFICADO DE ATENCION PARA VICTIMAS DE ACCIDENTES DE TRANSITO (adjunto), esto enconcordancia con los documentos entregados por el paciente a su ingreso a la institución. De acuerdo con lo solicitado, por medio de estos documentos certificamos la atención prestada a lapaciente KATHERIN ISABEL OSPINO ROMERO identificado (a) con Cédula de CiudadaníaNo.1000117096, quien ingresa para recibir atención de lesiones derivadas de accidente de tránsito,del cual refiere que ocurrió el día 05032024, en el que se encontraba en condición deCONDUCTOR del vehículo de placas SOB04E amparado por la póliza 15024200012159. De esta manera nuestra solicitud se encuentra dentro de lo establecido en las normas que regulanlas coberturas del SOAT y está debidamente demostrada y soportada la ocurrencia del siniestro yque la versión de los hechos es veraz. Se resalta que INVERSIONES EN SALUD DEL VALLE S.A.S  CLINICA CALI, no se hace responsablepor cualquier inconsistencia con versiones posteriores de pacientes o terceros, las cuales seránresponsabilidad única y exclusiva de los mismos, con todas las consecuencias legales que estoimplique Adicionalmente se informa que la resolución 3047 del 2008 en su anexo técnico 6 cita que no sedeben realizar glosas y devoluciones al mismo tiempo, una vez subsanada la devolución se puedenrealizar glosas Teniendo en cuenta los argumentos suministrados no están acorde a la normatividad vigente por talmotivo se encuentra como glosa o devolución infundada o injustificada||</v>
      </c>
      <c r="N214" s="120" t="e">
        <f>Formato!#REF!</f>
        <v>#REF!</v>
      </c>
      <c r="O214" s="56" t="e">
        <f>VLOOKUP($N214,Hoja1!$C$2:$D$20,2,0)</f>
        <v>#REF!</v>
      </c>
      <c r="P214" s="56" t="e">
        <f>Formato!#REF!</f>
        <v>#REF!</v>
      </c>
      <c r="Q214" s="56" t="e">
        <f>Formato!#REF!</f>
        <v>#REF!</v>
      </c>
      <c r="R214" s="57">
        <f>Formato!N218</f>
        <v>45421</v>
      </c>
      <c r="S214" s="58">
        <f>Formato!O218</f>
        <v>699486</v>
      </c>
      <c r="T214" s="56">
        <f>Formato!P218</f>
        <v>14422</v>
      </c>
      <c r="U214" s="56">
        <f>Formato!Q218</f>
        <v>7211</v>
      </c>
      <c r="V214" s="56">
        <f>Formato!R218</f>
        <v>800576829</v>
      </c>
      <c r="W214" s="58">
        <f>Formato!S218</f>
        <v>0</v>
      </c>
      <c r="X214" s="58">
        <f>Formato!T218</f>
        <v>1105100</v>
      </c>
      <c r="Y214" s="58">
        <f>Formato!U218</f>
        <v>0</v>
      </c>
      <c r="Z214" s="58">
        <f>Formato!V218</f>
        <v>0</v>
      </c>
      <c r="AA214" s="58">
        <f>Formato!W218</f>
        <v>0</v>
      </c>
      <c r="AB214" s="59">
        <f t="shared" si="3"/>
        <v>1105100</v>
      </c>
    </row>
    <row r="215" spans="1:28" x14ac:dyDescent="0.2">
      <c r="A215" s="120">
        <f>Formato!A219</f>
        <v>214</v>
      </c>
      <c r="B215" s="120">
        <f>Formato!B219</f>
        <v>18907</v>
      </c>
      <c r="C215" s="120" t="str">
        <f>Formato!C219</f>
        <v>ISV18907</v>
      </c>
      <c r="D215" s="120">
        <f>Formato!D219</f>
        <v>33299</v>
      </c>
      <c r="E215" s="120" t="str">
        <f>Formato!E219</f>
        <v>CARDONA MENDEZ MARIA ESNITH</v>
      </c>
      <c r="F215" s="120" t="str">
        <f>Formato!F219</f>
        <v xml:space="preserve">CC 38554370 </v>
      </c>
      <c r="G215" s="120">
        <f>Formato!G219</f>
        <v>7000016738</v>
      </c>
      <c r="H215" s="121">
        <f>Formato!H219</f>
        <v>45460</v>
      </c>
      <c r="I215" s="121">
        <f>Formato!I219</f>
        <v>45448</v>
      </c>
      <c r="J215" s="120">
        <f>Formato!J219</f>
        <v>1780628</v>
      </c>
      <c r="K215" s="120">
        <f>Formato!K219</f>
        <v>1780628</v>
      </c>
      <c r="L215" s="120">
        <f>Formato!L219</f>
        <v>824300</v>
      </c>
      <c r="M215" s="120" t="str">
        <f>Formato!M219</f>
        <v>Se glosa  en función a 3.65, por la cantidad: 1, por el valor de 1.780.628 debido a: La información contenida en FURIPS e Historia clínica, en lo referente a los datos del accidente de tránsito, presentan inconsistencias que afectan su veracidad y no permiten verificar la OCURRENCIA DEL HECHO NI LA ACREDITACIÓN DE LA CALIDAD DE VÍCTIMA O DEL BENEFICIARIO, en concordancia con el Artículo 2.6.1.4.3.10 Verificación de requisitos. Modificado por el art. 1, Decreto Nacional 1500 de 2016. no fue posible establecer contacto con las personas involucradas en el siniestro, dado que los números telefónicos se encuentran apagados. Información que resulta relevante dentro del proceso de auditoría para así realizar las validaciones pertinentes de la atención médica prestada al paciente; Auditoria integral:Se glosa El item con código 21716, descripcion Extremidades y articulaciones correspondiente a Pertinencia en función a 6.08, por la cantidad: 1, por el valor de 589.300 debido a: No pertinente tac de extremidades no se evidencia fracturas en la radiología inicial para su mayor escalonamiento,Se glosa El item con código 2201020453, descripcion MULTA TALLA M correspondiente a Pertinencia en función a 6.06, por la cantidad: 1, por el valor de 235.000 debido a: No pertinente muletas paciente sin fracturas y no justificado su solicitud,Se glosa El item con código 2201020453, descripcion MULTA TALLA M correspondiente a Tarifas en función a 2.06, por la cantidad: 1, por el valor de 235.000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para las muletas es de 65.000 pesos.||Respuesta Glosa: ysanchez - 15/07/2024| Se valida resultado de auditoria de campo  que confirma los hechos se procede a aplicar auditoria integral enunciada inicialmente:  Se glosa El item con código 21716, descripcion Extremidades y articulaciones correspondiente a Pertinencia en función a 6.08, por la cantidad: 1, por el valor de 589.300 debido a: No pertinente tac de extremidades no se evidencia fracturas en la radiología inicial para su mayor escalonamiento,Se glosa El item con código 2201020453, descripcion MULTA TALLA M correspondiente a Pertinencia en función a 6.06, por la cantidad: 1, por el valor de 235.000 debido a: No pertinente muletas paciente sin fracturas y no justificado su solicitud,Se glosa El item con código 2201020453, descripcion MULTA TALLA M correspondiente a Tarifas en función a 2.06, por la cantidad: 1, por el valor de 235.000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para las muletas es de 65.000 pesos.||</v>
      </c>
      <c r="N215" s="120" t="e">
        <f>Formato!#REF!</f>
        <v>#REF!</v>
      </c>
      <c r="O215" s="56" t="e">
        <f>VLOOKUP($N215,Hoja1!$C$2:$D$20,2,0)</f>
        <v>#REF!</v>
      </c>
      <c r="P215" s="56" t="e">
        <f>Formato!#REF!</f>
        <v>#REF!</v>
      </c>
      <c r="Q215" s="56" t="e">
        <f>Formato!#REF!</f>
        <v>#REF!</v>
      </c>
      <c r="R215" s="57">
        <f>Formato!N219</f>
        <v>45490</v>
      </c>
      <c r="S215" s="58">
        <f>Formato!O219</f>
        <v>927638</v>
      </c>
      <c r="T215" s="56">
        <f>Formato!P219</f>
        <v>19127</v>
      </c>
      <c r="U215" s="56">
        <f>Formato!Q219</f>
        <v>9563</v>
      </c>
      <c r="V215" s="56">
        <f>Formato!R219</f>
        <v>800587723</v>
      </c>
      <c r="W215" s="58">
        <f>Formato!S219</f>
        <v>0</v>
      </c>
      <c r="X215" s="58">
        <f>Formato!T219</f>
        <v>824300</v>
      </c>
      <c r="Y215" s="58">
        <f>Formato!U219</f>
        <v>0</v>
      </c>
      <c r="Z215" s="58">
        <f>Formato!V219</f>
        <v>0</v>
      </c>
      <c r="AA215" s="58">
        <f>Formato!W219</f>
        <v>0</v>
      </c>
      <c r="AB215" s="59">
        <f t="shared" si="3"/>
        <v>824300</v>
      </c>
    </row>
    <row r="216" spans="1:28" x14ac:dyDescent="0.2">
      <c r="A216" s="120">
        <f>Formato!A220</f>
        <v>215</v>
      </c>
      <c r="B216" s="120">
        <f>Formato!B220</f>
        <v>16579</v>
      </c>
      <c r="C216" s="120" t="str">
        <f>Formato!C220</f>
        <v>ISV16579</v>
      </c>
      <c r="D216" s="120">
        <f>Formato!D220</f>
        <v>35413</v>
      </c>
      <c r="E216" s="120" t="str">
        <f>Formato!E220</f>
        <v>CORTES RAMOS CRISTHIAN DAVID</v>
      </c>
      <c r="F216" s="120" t="str">
        <f>Formato!F220</f>
        <v xml:space="preserve">CC 1006107851 </v>
      </c>
      <c r="G216" s="120">
        <f>Formato!G220</f>
        <v>4200022672</v>
      </c>
      <c r="H216" s="121">
        <f>Formato!H220</f>
        <v>45434</v>
      </c>
      <c r="I216" s="121">
        <f>Formato!I220</f>
        <v>45431</v>
      </c>
      <c r="J216" s="120">
        <f>Formato!J220</f>
        <v>1637951</v>
      </c>
      <c r="K216" s="120">
        <f>Formato!K220</f>
        <v>1637951</v>
      </c>
      <c r="L216" s="120">
        <f>Formato!L220</f>
        <v>370100</v>
      </c>
      <c r="M216" s="120" t="str">
        <f>Formato!M220</f>
        <v>Se glosa  en función a 3.91, por la cantidad: 1, por el valor de 1.637.951 debido a: La información contenida en la historia clínica, en el Formulario único de reclamación por parte de las instituciones prestadoras de servicios de salud y la historia clínica,  en lo referente a los hechos ocurridos en el accidente de tránsito,presentan inconsistencias que afectan su veracidad.Lo mencionado se soporta en auditoria realizada, donde se evidencian inconsistencias relacionadas con los datos suministrados del paciente, se enuncia auditoria integral: 1. Se glosa El item con código 37401, descripcion Curación simple con inmovilización correspondiente a Pertinencia en función a 6.23, por la cantidad: 1, por el valor de 29.300 debido a: No es pertinente la facturación en el código 37401, teniendo en cuenta que también se glosa el código 39202, el cual se avala para el procedimiento de la curación.2.Se glosa El item con código 38134, descripcion Habitación de cuatro ó mas camas correspondiente a Pertinencia en función a 6.01, por el tiempo correspondiente a 1 dias por el valor de 340.800 debido a: Se homologa el código 38134 al código 38935 Sala de observación, teniendo en cuenta que la estancia del paciente fue de 8 horas , la condición del paciente es estable, sin signos de alerta, sin fracturas, el tiempo adecuado para el seguimiento neurológico del paciente.||Respuesta Glosa: ysanchez - 10/07/2024| Se valida resultado de auditoria de campo  que confirma los hechos se procede a aplicar auditoria integral enunciada inicialmente:   1. Se glosa El item con código 37401, descripcion Curación simple con inmovilización correspondiente a Pertinencia en función a 6.23, por la cantidad: 1, por el valor de 29.300 debido a: No es pertinente la facturación en el código 37401, teniendo en cuenta que también se glosa el código 39202, el cual se avala para el procedimiento de la curación.2.Se glosa El item con código 38134, descripcion Habitación de cuatro ó mas camas correspondiente a Pertinencia en función a 6.01, por el tiempo correspondiente a 1 dias por el valor de 340.800 debido a: Se homologa el código 38134 al código 38935 Sala de observación, teniendo en cuenta que la estancia del paciente fue de 8 horas , la condición del paciente es estable, sin signos de alerta, sin fracturas, el tiempo adecuado para el seguimiento neurológico del paciente.||</v>
      </c>
      <c r="N216" s="120" t="e">
        <f>Formato!#REF!</f>
        <v>#REF!</v>
      </c>
      <c r="O216" s="56" t="e">
        <f>VLOOKUP($N216,Hoja1!$C$2:$D$20,2,0)</f>
        <v>#REF!</v>
      </c>
      <c r="P216" s="56" t="e">
        <f>Formato!#REF!</f>
        <v>#REF!</v>
      </c>
      <c r="Q216" s="56" t="e">
        <f>Formato!#REF!</f>
        <v>#REF!</v>
      </c>
      <c r="R216" s="57">
        <f>Formato!N220</f>
        <v>45484</v>
      </c>
      <c r="S216" s="58">
        <f>Formato!O220</f>
        <v>1229815</v>
      </c>
      <c r="T216" s="56">
        <f>Formato!P220</f>
        <v>25357</v>
      </c>
      <c r="U216" s="56">
        <f>Formato!Q220</f>
        <v>12679</v>
      </c>
      <c r="V216" s="56">
        <f>Formato!R220</f>
        <v>800586957</v>
      </c>
      <c r="W216" s="58">
        <f>Formato!S220</f>
        <v>0</v>
      </c>
      <c r="X216" s="58">
        <f>Formato!T220</f>
        <v>370100</v>
      </c>
      <c r="Y216" s="58">
        <f>Formato!U220</f>
        <v>0</v>
      </c>
      <c r="Z216" s="58">
        <f>Formato!V220</f>
        <v>0</v>
      </c>
      <c r="AA216" s="58">
        <f>Formato!W220</f>
        <v>0</v>
      </c>
      <c r="AB216" s="59">
        <f t="shared" si="3"/>
        <v>370100</v>
      </c>
    </row>
    <row r="217" spans="1:28" x14ac:dyDescent="0.2">
      <c r="A217" s="120">
        <f>Formato!A221</f>
        <v>216</v>
      </c>
      <c r="B217" s="120">
        <f>Formato!B221</f>
        <v>19270</v>
      </c>
      <c r="C217" s="120" t="str">
        <f>Formato!C221</f>
        <v>ISV19270</v>
      </c>
      <c r="D217" s="120">
        <f>Formato!D221</f>
        <v>30670</v>
      </c>
      <c r="E217" s="120" t="str">
        <f>Formato!E221</f>
        <v>GUACHETA GUACHETA LIBARDO ANTONIO</v>
      </c>
      <c r="F217" s="120" t="str">
        <f>Formato!F221</f>
        <v xml:space="preserve">CC 10292469 </v>
      </c>
      <c r="G217" s="120">
        <f>Formato!G221</f>
        <v>4300002950</v>
      </c>
      <c r="H217" s="121">
        <f>Formato!H221</f>
        <v>45456</v>
      </c>
      <c r="I217" s="121">
        <f>Formato!I221</f>
        <v>45453</v>
      </c>
      <c r="J217" s="120">
        <f>Formato!J221</f>
        <v>1550324</v>
      </c>
      <c r="K217" s="120">
        <f>Formato!K221</f>
        <v>1550324</v>
      </c>
      <c r="L217" s="120">
        <f>Formato!L221</f>
        <v>148700</v>
      </c>
      <c r="M217" s="120" t="str">
        <f>Formato!M221</f>
        <v>Se glosa  en función a 3.91, por la cantidad: 1, por el valor de 1.550.324 debido a: La información contenida en Formulario único de reclamación por parte de las instituciones prestadoras de servicios de salud y la historia clínica, en lo referente a los datos del siniestro, presentan inconsistencias que afectan su veracidad. Lo mencionado se soporta en la indagación realizada en campo donde no se confirma el accidente de tránsito. Información que resulta relevante dentro del proceso de auditoría para así realizar las validaciones pertinentes sobre la atención médica prestada al paciente.2.Se glosa El item con código 38935, descripcion Sala de observación correspondiente a Pertinencia en función a 6.01, por el tiempo correspondiente a 1 dias por el valor de 148.700 debido a: No se reconoce sala de Observación teniendo en cuenta que el paciente no tiene alteraciones significativas en el examen físico ni en los estudios complementarios que justifiquen el servicio de hidratación, más teniendo en cuenta que no presenta inestabilidad hemodinámica, ni signos de dificultad respiratoria o signos neurológicos que requieran seguimiento, paciente a la espera de realización de exámenes de apoyo diagnóstico y a la definición de conducta||Respuesta Glosa: ysanchez - 15/07/2024| 996.No se acepta devolución, injustificada e infundada: el enunciado referido por la entidad aseguradora de póliza soat no hace parte del manual de uso de la Resolución 3047, en su anexo técnico No 6 integrado en el decreto 780 del año 2016, las causales de devolución son taxativas y deben estar vinculadas al manual de uso. Se adjunta certificado donde se demuestra que la versión de los hechos es veraz y la información del vehículo implicado pertenece al amparado por la póliza del asunto. Nuestra solicitud se encuentra dentro de lo establecido en las normas que regulan las coberturas del SOAT y está debidamente demostrada y soportada la ocurrencia del siniestro. De acuerdo con DECRETO 2644 DEL AO 2022 EN SU ARTÍCULO 2. MODIFICACIÓN DEL ARTÍCULO 2.6.1.4.2.3. DEL DECRETO 780 DE 2016, ÚNICO REGLAMENTARIO DEL SECTOR SALUD Y PROTECCIÓN SOCIAL. MODIFÍQUESE EL ARTÍCULO 2.6.1.4.2.3. DEL DECRETO 780 DE 2016. De igual manera se solicita realizar él envió de pruebas o material donde se pueda constatar la no accidentalidad del paciente LIBARDO ANTONIO GUACHETA GUACHETA en el vehículo de placas NWV59E con póliza 4300002950, el cual no se debe realizar la afectación por accidente de tránsito. De acuerdo a lo referido en la carta devolución.||</v>
      </c>
      <c r="N217" s="120" t="e">
        <f>Formato!#REF!</f>
        <v>#REF!</v>
      </c>
      <c r="O217" s="56" t="e">
        <f>VLOOKUP($N217,Hoja1!$C$2:$D$20,2,0)</f>
        <v>#REF!</v>
      </c>
      <c r="P217" s="56" t="e">
        <f>Formato!#REF!</f>
        <v>#REF!</v>
      </c>
      <c r="Q217" s="56" t="e">
        <f>Formato!#REF!</f>
        <v>#REF!</v>
      </c>
      <c r="R217" s="57">
        <f>Formato!N221</f>
        <v>45491</v>
      </c>
      <c r="S217" s="58">
        <f>Formato!O221</f>
        <v>1359576</v>
      </c>
      <c r="T217" s="56">
        <f>Formato!P221</f>
        <v>28032</v>
      </c>
      <c r="U217" s="56">
        <f>Formato!Q221</f>
        <v>14016</v>
      </c>
      <c r="V217" s="56">
        <f>Formato!R221</f>
        <v>800587960</v>
      </c>
      <c r="W217" s="58">
        <f>Formato!S221</f>
        <v>0</v>
      </c>
      <c r="X217" s="58">
        <f>Formato!T221</f>
        <v>148700</v>
      </c>
      <c r="Y217" s="58">
        <f>Formato!U221</f>
        <v>0</v>
      </c>
      <c r="Z217" s="58">
        <f>Formato!V221</f>
        <v>0</v>
      </c>
      <c r="AA217" s="58">
        <f>Formato!W221</f>
        <v>0</v>
      </c>
      <c r="AB217" s="59">
        <f t="shared" si="3"/>
        <v>148700</v>
      </c>
    </row>
    <row r="218" spans="1:28" x14ac:dyDescent="0.2">
      <c r="A218" s="120">
        <f>Formato!A222</f>
        <v>217</v>
      </c>
      <c r="B218" s="120">
        <f>Formato!B222</f>
        <v>12379</v>
      </c>
      <c r="C218" s="120" t="str">
        <f>Formato!C222</f>
        <v>ISV12379</v>
      </c>
      <c r="D218" s="120">
        <f>Formato!D222</f>
        <v>30453</v>
      </c>
      <c r="E218" s="120" t="str">
        <f>Formato!E222</f>
        <v>HERRERA MARTINEZ LEYDY JOHANA</v>
      </c>
      <c r="F218" s="120" t="str">
        <f>Formato!F222</f>
        <v xml:space="preserve">CC 1192907893 </v>
      </c>
      <c r="G218" s="120">
        <f>Formato!G222</f>
        <v>6600003278</v>
      </c>
      <c r="H218" s="121">
        <f>Formato!H222</f>
        <v>45399</v>
      </c>
      <c r="I218" s="121">
        <f>Formato!I222</f>
        <v>45395</v>
      </c>
      <c r="J218" s="120">
        <f>Formato!J222</f>
        <v>2249882</v>
      </c>
      <c r="K218" s="120">
        <f>Formato!K222</f>
        <v>2249882</v>
      </c>
      <c r="L218" s="120">
        <f>Formato!L222</f>
        <v>34300</v>
      </c>
      <c r="M218" s="120" t="str">
        <f>Formato!M222</f>
        <v>Se glosa El item  con código 19304, descripcion Cuadro hemático o hemograma hematocrito y leucograma correspondiente a Pertinencia en función a 6.08, por la cantidad: 1, por el valor de 34.300 debido a: Laboratorio no justificado  toda vez que el paciente no tiene documentada ninguna patología previa ni hallazgos clínicos que ameriten ayudas diagnosticas||Respuesta Glosa: cperez - 11/07/2024| Se reitera glosa: El item con código 19304, descripcion Cuadro hemático o hemograma hematocrito y leucograma correspondiente a Pertinencia en función a 6.08, por la cantidad: 1, por el valor de 34.300 debido a: Laboratorio no justificado toda vez que el paciente no tiene documentada ninguna patología previa ni hallazgos clínicos que ameriten ayudas diagnosticas||</v>
      </c>
      <c r="N218" s="120" t="e">
        <f>Formato!#REF!</f>
        <v>#REF!</v>
      </c>
      <c r="O218" s="56" t="e">
        <f>VLOOKUP($N218,Hoja1!$C$2:$D$20,2,0)</f>
        <v>#REF!</v>
      </c>
      <c r="P218" s="56" t="e">
        <f>Formato!#REF!</f>
        <v>#REF!</v>
      </c>
      <c r="Q218" s="56" t="e">
        <f>Formato!#REF!</f>
        <v>#REF!</v>
      </c>
      <c r="R218" s="57">
        <f>Formato!N222</f>
        <v>45418</v>
      </c>
      <c r="S218" s="58">
        <f>Formato!O222</f>
        <v>2149114</v>
      </c>
      <c r="T218" s="56">
        <f>Formato!P222</f>
        <v>44312</v>
      </c>
      <c r="U218" s="56">
        <f>Formato!Q222</f>
        <v>22156</v>
      </c>
      <c r="V218" s="56">
        <f>Formato!R222</f>
        <v>800576199</v>
      </c>
      <c r="W218" s="58">
        <f>Formato!S222</f>
        <v>0</v>
      </c>
      <c r="X218" s="58">
        <f>Formato!T222</f>
        <v>34300</v>
      </c>
      <c r="Y218" s="58">
        <f>Formato!U222</f>
        <v>0</v>
      </c>
      <c r="Z218" s="58">
        <f>Formato!V222</f>
        <v>0</v>
      </c>
      <c r="AA218" s="58">
        <f>Formato!W222</f>
        <v>0</v>
      </c>
      <c r="AB218" s="59">
        <f t="shared" si="3"/>
        <v>34300</v>
      </c>
    </row>
    <row r="219" spans="1:28" x14ac:dyDescent="0.2">
      <c r="A219" s="120">
        <f>Formato!A223</f>
        <v>218</v>
      </c>
      <c r="B219" s="120">
        <f>Formato!B223</f>
        <v>1863</v>
      </c>
      <c r="C219" s="120" t="str">
        <f>Formato!C223</f>
        <v>ISV1863</v>
      </c>
      <c r="D219" s="120">
        <f>Formato!D223</f>
        <v>31046</v>
      </c>
      <c r="E219" s="120" t="str">
        <f>Formato!E223</f>
        <v>ORDOÑEZ ERAZO SANDRA MILENA</v>
      </c>
      <c r="F219" s="120" t="str">
        <f>Formato!F223</f>
        <v xml:space="preserve">CC 25634411 </v>
      </c>
      <c r="G219" s="120">
        <f>Formato!G223</f>
        <v>4350007342</v>
      </c>
      <c r="H219" s="121">
        <f>Formato!H223</f>
        <v>45317</v>
      </c>
      <c r="I219" s="121">
        <f>Formato!I223</f>
        <v>45301</v>
      </c>
      <c r="J219" s="120">
        <f>Formato!J223</f>
        <v>2633886</v>
      </c>
      <c r="K219" s="120">
        <f>Formato!K223</f>
        <v>2633886</v>
      </c>
      <c r="L219" s="120">
        <f>Formato!L223</f>
        <v>160100</v>
      </c>
      <c r="M219" s="120" t="str">
        <f>Formato!M223</f>
        <v>Respuesta Glosa: cperez - 17/06/2024| Se reitera glosa: El item con código 21101, descripcion Mano, dedos, puño (muñeca), codo, pie, clavícula, antebrazo, cuello de pie (tobillo), edad ósea (carpograma), calcáneo correspondiente a Pertinencia en función a 6.08, por la cantidad: 1, por el valor de 69.700 debido a: rx no justificados paciente remitida con diagnostico definido y documentado para manejo de herida en pie sin otras alteraciones||Respuesta Glosa: cperez - 17/06/2024| Se reitera glosa: El item con código 21102, descripcion Brazo, pierna, rodilla, fémur, hombro, omoplato correspondiente a Pertinencia en función a 6.08, por la cantidad: 1, por el valor de 90.400 debido a: rx no justificados paciente remitida con diagnostico definido y documentado para manejo de herida en pie sin otras alteraciones||Se glosa El item  con código 21101, descripcion Mano, dedos, puño (muñeca), codo, pie,  clavícula, antebrazo, cuello de pie  (tobillo), edad ósea (carpograma), calcáneo correspondiente a Pertinencia en función a 6.08, por la cantidad: 1, por el valor de 69.700 debido a: rx no justificados paciente remitida con diagnostico definido y documentado para manejo de herida en pie sin otras alteraciones ||Se glosa El item  con código 21102, descripcion Brazo, pierna, rodilla, fémur, hombro, omoplato correspondiente a Pertinencia en función a 6.08, por la cantidad: 1, por el valor de 90.400 debido a: rx no justificados paciente remitida con diagnostico definido y documentado para manejo de herida en pie sin otras alteraciones ||Respuesta Glosa: smontalvo - 30/08/2024| Se ratifica glosa por rx no justificado. ||</v>
      </c>
      <c r="N219" s="120" t="e">
        <f>Formato!#REF!</f>
        <v>#REF!</v>
      </c>
      <c r="O219" s="56" t="e">
        <f>VLOOKUP($N219,Hoja1!$C$2:$D$20,2,0)</f>
        <v>#REF!</v>
      </c>
      <c r="P219" s="56" t="e">
        <f>Formato!#REF!</f>
        <v>#REF!</v>
      </c>
      <c r="Q219" s="56" t="e">
        <f>Formato!#REF!</f>
        <v>#REF!</v>
      </c>
      <c r="R219" s="57" t="str">
        <f>Formato!N223</f>
        <v>04/09/2024-05/02/2024</v>
      </c>
      <c r="S219" s="58">
        <f>Formato!O223</f>
        <v>2467181</v>
      </c>
      <c r="T219" s="56">
        <f>Formato!P223</f>
        <v>50870</v>
      </c>
      <c r="U219" s="56">
        <f>Formato!Q223</f>
        <v>25435</v>
      </c>
      <c r="V219" s="56" t="str">
        <f>Formato!R223</f>
        <v>800562869/800595439</v>
      </c>
      <c r="W219" s="58">
        <f>Formato!S223</f>
        <v>0</v>
      </c>
      <c r="X219" s="58">
        <f>Formato!T223</f>
        <v>90400</v>
      </c>
      <c r="Y219" s="58">
        <f>Formato!U223</f>
        <v>0</v>
      </c>
      <c r="Z219" s="58">
        <f>Formato!V223</f>
        <v>0</v>
      </c>
      <c r="AA219" s="58">
        <f>Formato!W223</f>
        <v>0</v>
      </c>
      <c r="AB219" s="59">
        <f t="shared" si="3"/>
        <v>90400</v>
      </c>
    </row>
    <row r="220" spans="1:28" x14ac:dyDescent="0.2">
      <c r="A220" s="120">
        <f>Formato!A224</f>
        <v>219</v>
      </c>
      <c r="B220" s="120">
        <f>Formato!B224</f>
        <v>12524</v>
      </c>
      <c r="C220" s="120" t="str">
        <f>Formato!C224</f>
        <v>ISV12524</v>
      </c>
      <c r="D220" s="120">
        <f>Formato!D224</f>
        <v>35296</v>
      </c>
      <c r="E220" s="120" t="str">
        <f>Formato!E224</f>
        <v>SANCHEZ POLANCO JAVIER SEBASTIAN</v>
      </c>
      <c r="F220" s="120" t="str">
        <f>Formato!F224</f>
        <v xml:space="preserve">CC 1107042419 </v>
      </c>
      <c r="G220" s="120">
        <f>Formato!G224</f>
        <v>4200016041</v>
      </c>
      <c r="H220" s="121">
        <f>Formato!H224</f>
        <v>45401</v>
      </c>
      <c r="I220" s="121">
        <f>Formato!I224</f>
        <v>45396</v>
      </c>
      <c r="J220" s="120">
        <f>Formato!J224</f>
        <v>4560460</v>
      </c>
      <c r="K220" s="120">
        <f>Formato!K224</f>
        <v>4560460</v>
      </c>
      <c r="L220" s="120">
        <f>Formato!L224</f>
        <v>340800</v>
      </c>
      <c r="M220" s="120" t="str">
        <f>Formato!M224</f>
        <v>Se glosa El item  con código 38134, descripcion Habitación de cuatro ó mas camas correspondiente a Pertinencia en función a 6.01, por el tiempo correspondiente a 1 dias por el valor de 340.800 debido a: se documenta no oportunidad para el alta,  adecuada evolución  pop,  sin requerimiento de mas intervenciones por parte de especialista tratante ,  se glosa 15 de  abril||Respuesta Glosa: cperez - 17/06/2024| Se reitera glosa: El item con código 38134, descripcion Habitación de cuatro ó mas camas correspondiente a Pertinencia en función a 6.01, por el tiempo correspondiente a 1 dias por el valor de 340.800 debido a: se documenta no oportunidad para el alta, adecuada evolución pop, sin requerimiento de mas intervenciones por parte de especialista tratante , se glosa 15 de abril||</v>
      </c>
      <c r="N220" s="120" t="e">
        <f>Formato!#REF!</f>
        <v>#REF!</v>
      </c>
      <c r="O220" s="56" t="e">
        <f>VLOOKUP($N220,Hoja1!$C$2:$D$20,2,0)</f>
        <v>#REF!</v>
      </c>
      <c r="P220" s="56" t="e">
        <f>Formato!#REF!</f>
        <v>#REF!</v>
      </c>
      <c r="Q220" s="56" t="e">
        <f>Formato!#REF!</f>
        <v>#REF!</v>
      </c>
      <c r="R220" s="57">
        <f>Formato!N224</f>
        <v>45428</v>
      </c>
      <c r="S220" s="58">
        <f>Formato!O224</f>
        <v>4093070</v>
      </c>
      <c r="T220" s="56">
        <f>Formato!P224</f>
        <v>84393</v>
      </c>
      <c r="U220" s="56">
        <f>Formato!Q224</f>
        <v>42197</v>
      </c>
      <c r="V220" s="56">
        <f>Formato!R224</f>
        <v>800577740</v>
      </c>
      <c r="W220" s="58">
        <f>Formato!S224</f>
        <v>0</v>
      </c>
      <c r="X220" s="58">
        <f>Formato!T224</f>
        <v>340800</v>
      </c>
      <c r="Y220" s="58">
        <f>Formato!U224</f>
        <v>0</v>
      </c>
      <c r="Z220" s="58">
        <f>Formato!V224</f>
        <v>0</v>
      </c>
      <c r="AA220" s="58">
        <f>Formato!W224</f>
        <v>0</v>
      </c>
      <c r="AB220" s="59">
        <f t="shared" si="3"/>
        <v>340800</v>
      </c>
    </row>
    <row r="221" spans="1:28" x14ac:dyDescent="0.2">
      <c r="A221" s="120">
        <f>Formato!A225</f>
        <v>220</v>
      </c>
      <c r="B221" s="120">
        <f>Formato!B225</f>
        <v>14246</v>
      </c>
      <c r="C221" s="120" t="str">
        <f>Formato!C225</f>
        <v>ISV14246</v>
      </c>
      <c r="D221" s="120">
        <f>Formato!D225</f>
        <v>35340</v>
      </c>
      <c r="E221" s="120" t="str">
        <f>Formato!E225</f>
        <v>BUENO GIRALDO VICTOR HUGO</v>
      </c>
      <c r="F221" s="120" t="str">
        <f>Formato!F225</f>
        <v xml:space="preserve">CC 1115422180 </v>
      </c>
      <c r="G221" s="120">
        <f>Formato!G225</f>
        <v>4200017101</v>
      </c>
      <c r="H221" s="121">
        <f>Formato!H225</f>
        <v>45414</v>
      </c>
      <c r="I221" s="121">
        <f>Formato!I225</f>
        <v>45410</v>
      </c>
      <c r="J221" s="120">
        <f>Formato!J225</f>
        <v>8380527</v>
      </c>
      <c r="K221" s="120">
        <f>Formato!K225</f>
        <v>8380527</v>
      </c>
      <c r="L221" s="120">
        <f>Formato!L225</f>
        <v>2797344</v>
      </c>
      <c r="M221" s="120" t="str">
        <f>Formato!M225</f>
        <v>Se glosa El item  con código 21201, descripcion Tórax (PA o P A y lateral), reja costal correspondiente a Pertinencia en función a 6.08, por la cantidad: 1, por el valor de 99.300 debido a: Una vez revisada historia clínica y de acuerdo con valoración médica de ingreso en urgencias no se evidencia reporte de lesiones Oseas o trauma de tejidos blandos, areas de crepitación  , el dolor no es indicación de estudio imagenológico, los demás signos clínicos  que orienten a posible lesión ósea son negativos.||Se glosa El item  con código 21706, descripcion Senos paranasales o rinofaringe (incluye cortes axiales y coronales) correspondiente a Pertinencia en función a 6.08, por la cantidad: 1, por el valor de 758.200 debido a: No se considera pertinente la realización de tomografía facial o de senos paranasales en un paciente sin deformidad ósea, alteraciones respiratorias, sangrados ni sospecha de fractura o anormalidades en el examen físico ||Se glosa El item  con código 21712, descripcion Tórax correspondiente a Pertinencia en función a 6.08, por la cantidad: 1, por el valor de 719.200 debido a: Una vez revisada historia clínica y de acuerdo con valoración médica de ingreso en urgencias no se evidencia reporte de lesiones Oseas o trauma de tejidos blandos, areas de crepitación  o zonas de hipoventilación a nivel de torax,  con  imagen radiograficad de torax normal, lo anterior en virtud que el dolor no es una indicación para realizar una ayudas diagnóstica tac de torax, por lo tanto se glosa por no justificar su pertinencia para su realización||Se glosa El item  con código 21715, descripcion Abdomen total correspondiente a Pertinencia en función a 6.08, por la cantidad: 1, por el valor de 946.500 debido a: una vez revisada historia clínica y de acuerdo con valoración médica de ingreso en urgencias se glosa tac de abdomen ; dado que no se evidencia justificación por parte del medico tratante para su solicitud ,ya que no hay antecedente de trauma abdominal, al examen fisico no  describen abdomen en tabla , sin signos de irritación  abdominal  o  algun indicio  de alteración de alguna víscera intraabdominal imagen diagnsotica gold estadar en paciente con trauma es ecofast en servicio de urgencias y segun hallazgos y clinica escalonamiento imagenologico||Se glosa El item  con código 77701, descripcion MEDICAMENTOS correspondiente a Pertinencia en función a 6.07, por la cantidad: 1, por el valor de 274.144 debido a: no se reconoce medio de contraste en procedimiento no pertinente||Respuesta Glosa: ysanchez - 13/06/2024| Se ratifica objeción de acuerdo con el concepto planteado inicialmente: Se glosa El item con código 21201, descripcion Tórax (PA o P A y lateral), reja costal correspondiente a Pertinencia en función a 6.08, por la cantidad: 1, por el valor de 99.300 debido a: Una vez revisada historia clínica y de acuerdo con valoración médica de ingreso en urgencias no se evidencia reporte de lesiones Oseas o trauma de tejidos blandos, areas de crepitación , el dolor no es indicación de estudio imagenológico, los demás signos clínicos que orienten a posible lesión ósea son negativos.||Respuesta Glosa: ysanchez - 13/06/2024| Se ratifica objeción de acuerdo con el concepto planteado inicialmente: Se glosa El item con código 21706, descripcion Senos paranasales o rinofaringe (incluye cortes axiales y coronales) correspondiente a Pertinencia en función a 6.08, por la cantidad: 1, por el valor de 758.200 debido a: No se considera pertinente la realización de tomografía facial o de senos paranasales en un paciente sin deformidad ósea, alteraciones respiratorias, sangrados ni sospecha de fractura o anormalidades en el examen físico||Respuesta Glosa: ysanchez - 13/06/2024| Se ratifica objeción de acuerdo con el concepto planteado inicialmente: Se glosa El item con código 21712, descripcion Tórax correspondiente a Pertinencia en función a 6.08, por la cantidad: 1, por el valor de 719.200 debido a: Una vez revisada historia clínica y de acuerdo con valoración médica de ingreso en urgencias no se evidencia reporte de lesiones Oseas o trauma de tejidos blandos, areas de crepitación o zonas de hipoventilación a nivel de torax, con imagen radiograficad de torax normal, lo anterior en virtud que el dolor no es una indicación para realizar una ayudas diagnóstica tac de torax, por lo tanto se glosa por no justificar su pertinencia para su realización||Respuesta Glosa: ysanchez - 13/06/2024| Se ratifica objeción de acuerdo con el concepto planteado inicialmente: Se glosa El item con código 21715, descripcion Abdomen total correspondiente a Pertinencia en función a 6.08, por la cantidad: 1, por el valor de 946.500 debido a: una vez revisada historia clínica y de acuerdo con valoración médica de ingreso en urgencias se glosa tac de abdomen ; dado que no se evidencia justificación por parte del medico tratante para su solicitud ,ya que no hay antecedente de trauma abdominal, al examen fisico no describen abdomen en tabla , sin signos de irritación abdominal o algun indicio de alteración de alguna víscera intraabdominal imagen diagnsotica gold estadar en paciente con trauma es ecofast en servicio de urgencias y segun hallazgos y clinica escalonamiento imagenologico||Respuesta Glosa: ysanchez - 13/06/2024| Se ratifica objeción de acuerdo con el concepto planteado inicialmente: Se glosa El item con código 77701, descripcion MEDICAMENTOS correspondiente a Pertinencia en función a 6.07, por la cantidad: 1, por el valor de 274.144 debido a: no se reconoce medio de contraste en procedimiento no pertinente||</v>
      </c>
      <c r="N221" s="120" t="e">
        <f>Formato!#REF!</f>
        <v>#REF!</v>
      </c>
      <c r="O221" s="56" t="e">
        <f>VLOOKUP($N221,Hoja1!$C$2:$D$20,2,0)</f>
        <v>#REF!</v>
      </c>
      <c r="P221" s="56" t="e">
        <f>Formato!#REF!</f>
        <v>#REF!</v>
      </c>
      <c r="Q221" s="56" t="e">
        <f>Formato!#REF!</f>
        <v>#REF!</v>
      </c>
      <c r="R221" s="57">
        <f>Formato!N225</f>
        <v>45426</v>
      </c>
      <c r="S221" s="58">
        <f>Formato!O225</f>
        <v>5415687</v>
      </c>
      <c r="T221" s="56">
        <f>Formato!P225</f>
        <v>111664</v>
      </c>
      <c r="U221" s="56">
        <f>Formato!Q225</f>
        <v>55832</v>
      </c>
      <c r="V221" s="56">
        <f>Formato!R225</f>
        <v>800577509</v>
      </c>
      <c r="W221" s="58">
        <f>Formato!S225</f>
        <v>0</v>
      </c>
      <c r="X221" s="58">
        <f>Formato!T225</f>
        <v>2797344</v>
      </c>
      <c r="Y221" s="58">
        <f>Formato!U225</f>
        <v>0</v>
      </c>
      <c r="Z221" s="58">
        <f>Formato!V225</f>
        <v>0</v>
      </c>
      <c r="AA221" s="58">
        <f>Formato!W225</f>
        <v>0</v>
      </c>
      <c r="AB221" s="59">
        <f t="shared" si="3"/>
        <v>2797344</v>
      </c>
    </row>
    <row r="222" spans="1:28" x14ac:dyDescent="0.2">
      <c r="A222" s="120">
        <f>Formato!A226</f>
        <v>221</v>
      </c>
      <c r="B222" s="120">
        <f>Formato!B226</f>
        <v>10793</v>
      </c>
      <c r="C222" s="120" t="str">
        <f>Formato!C226</f>
        <v>ISV10793</v>
      </c>
      <c r="D222" s="120">
        <f>Formato!D226</f>
        <v>30639</v>
      </c>
      <c r="E222" s="120" t="str">
        <f>Formato!E226</f>
        <v>CALERO JIMENEZ RODNEY</v>
      </c>
      <c r="F222" s="120" t="str">
        <f>Formato!F226</f>
        <v xml:space="preserve">CC 94433772 </v>
      </c>
      <c r="G222" s="120">
        <f>Formato!G226</f>
        <v>4300003208</v>
      </c>
      <c r="H222" s="121">
        <f>Formato!H226</f>
        <v>45391</v>
      </c>
      <c r="I222" s="121">
        <f>Formato!I226</f>
        <v>45381</v>
      </c>
      <c r="J222" s="120">
        <f>Formato!J226</f>
        <v>9699729</v>
      </c>
      <c r="K222" s="120">
        <f>Formato!K226</f>
        <v>9699729</v>
      </c>
      <c r="L222" s="120">
        <f>Formato!L226</f>
        <v>2449730</v>
      </c>
      <c r="M222" s="120" t="str">
        <f>Formato!M226</f>
        <v>Se glosa El item  con código 21201, descripcion Tórax (PA o P A y lateral), reja costal correspondiente a Pertinencia en función a 6.08, por la cantidad: 1, por el valor de 99.300 debido a: Una vez revisada historia clínica y de acuerdo con valoración médica de ingreso en urgencias no se evidencia reporte de lesiones Oseas o trauma de tejidos blandos, areas de crepitación  , el dolor no es indicación de estudio imagenológico, los demás signos clínicos  que orienten a posible lesión ósea son negativos.||Se glosa El item  con código 301320058, descripcion TORNILLO CORTICAL AUTORRAJANTE EN TITANIO 3.5 X 18 MM correspondiente a Tarifas en función a 2.10, por la cantidad: 4, por el valor de 632.480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88.480  se glosa la diferencia||Se glosa El item  con código 301320140, descripcion PLACA INNOBLOX DE CLAVICULA correspondiente a Tarifas en función a 2.10, por la cantidad: 1, por el valor de 1.377.150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2.487.000 se glosa la diferencia||Se glosa El item  con código 38134, descripcion Habitación de cuatro ó mas camas correspondiente a Pertinencia en función a 6.01, por el tiempo correspondiente a 1 dias por el valor de 340.800 debido a: paciente con luxacion s in criterios de manejo intra hospitalario, su intervención clínica pudo ser programado ambulatoriamente como urgencia diferido||Respuesta Glosa: ysanchez - 13/06/2024| Se ratifica objeción de acuerdo con el concepto planteado inicialmente: Se glosa El item con código 21201, descripcion Tórax (PA o P A y lateral), reja costal correspondiente a Pertinencia en función a 6.08, por la cantidad: 1, por el valor de 99.300 debido a: Una vez revisada historia clínica y de acuerdo con valoración médica de ingreso en urgencias no se evidencia reporte de lesiones Oseas o trauma de tejidos blandos, areas de crepitación , el dolor no es indicación de estudio imagenológico, los demás signos clínicos que orienten a posible lesión ósea son negativos.||Respuesta Glosa: ysanchez - 13/06/2024| Se ratifica objeción de acuerdo con el concepto planteado inicialmente: Se glosa El item con código 301320058, descripcion TORNILLO CORTICAL AUTORRAJANTE EN TITANIO 3.5 X 18 MM correspondiente a Tarifas en función a 2.10, por la cantidad: 4, por el valor de 632.480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88.480 se glosa la diferencia||Respuesta Glosa: ysanchez - 13/06/2024| Se ratifica objeción de acuerdo con el concepto planteado inicialmente: Se glosa El item con código 301320140, descripcion PLACA INNOBLOX DE CLAVICULA correspondiente a Tarifas en función a 2.10, por la cantidad: 1, por el valor de 1.377.150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2.487.000 se glosa la diferencia||Respuesta Glosa: ysanchez - 13/06/2024| Se ratifica objeción de acuerdo con el concepto planteado inicialmente: Se glosa El item con código 38134, descripcion Habitación de cuatro ó mas camas correspondiente a Pertinencia en función a 6.01, por el tiempo correspondiente a 1 dias por el valor de 340.800 debido a: paciente con luxacion s in criterios de manejo intra hospitalario, su intervención clínica pudo ser programado ambulatoriamente como urgencia diferido||</v>
      </c>
      <c r="N222" s="120" t="e">
        <f>Formato!#REF!</f>
        <v>#REF!</v>
      </c>
      <c r="O222" s="56" t="e">
        <f>VLOOKUP($N222,Hoja1!$C$2:$D$20,2,0)</f>
        <v>#REF!</v>
      </c>
      <c r="P222" s="56" t="e">
        <f>Formato!#REF!</f>
        <v>#REF!</v>
      </c>
      <c r="Q222" s="56" t="e">
        <f>Formato!#REF!</f>
        <v>#REF!</v>
      </c>
      <c r="R222" s="57">
        <f>Formato!N226</f>
        <v>45406</v>
      </c>
      <c r="S222" s="58">
        <f>Formato!O226</f>
        <v>7032499</v>
      </c>
      <c r="T222" s="56">
        <f>Formato!P226</f>
        <v>145000</v>
      </c>
      <c r="U222" s="56">
        <f>Formato!Q226</f>
        <v>72500</v>
      </c>
      <c r="V222" s="56">
        <f>Formato!R226</f>
        <v>800574629</v>
      </c>
      <c r="W222" s="58">
        <f>Formato!S226</f>
        <v>0</v>
      </c>
      <c r="X222" s="58">
        <f>Formato!T226</f>
        <v>2449730</v>
      </c>
      <c r="Y222" s="58">
        <f>Formato!U226</f>
        <v>0</v>
      </c>
      <c r="Z222" s="58">
        <f>Formato!V226</f>
        <v>0</v>
      </c>
      <c r="AA222" s="58">
        <f>Formato!W226</f>
        <v>0</v>
      </c>
      <c r="AB222" s="59">
        <f t="shared" si="3"/>
        <v>2449730</v>
      </c>
    </row>
    <row r="223" spans="1:28" x14ac:dyDescent="0.2">
      <c r="A223" s="120">
        <f>Formato!A227</f>
        <v>222</v>
      </c>
      <c r="B223" s="120">
        <f>Formato!B227</f>
        <v>2469</v>
      </c>
      <c r="C223" s="120" t="str">
        <f>Formato!C227</f>
        <v>ISV2469</v>
      </c>
      <c r="D223" s="120">
        <f>Formato!D227</f>
        <v>30831</v>
      </c>
      <c r="E223" s="120" t="str">
        <f>Formato!E227</f>
        <v>AGUDELO GARCIA JUAN CAMILO</v>
      </c>
      <c r="F223" s="120" t="str">
        <f>Formato!F227</f>
        <v xml:space="preserve">CC 1144095771 </v>
      </c>
      <c r="G223" s="120">
        <f>Formato!G227</f>
        <v>9950014548</v>
      </c>
      <c r="H223" s="121">
        <f>Formato!H227</f>
        <v>45328</v>
      </c>
      <c r="I223" s="121">
        <f>Formato!I227</f>
        <v>45308</v>
      </c>
      <c r="J223" s="120">
        <f>Formato!J227</f>
        <v>14332105</v>
      </c>
      <c r="K223" s="120">
        <f>Formato!K227</f>
        <v>14332105</v>
      </c>
      <c r="L223" s="120">
        <f>Formato!L227</f>
        <v>6556250</v>
      </c>
      <c r="M223" s="120" t="str">
        <f>Formato!M227</f>
        <v>Respuesta Glosa: smontalvo - 24/06/2024| Se ratifica objeción de acuerdo con el concepto planteado inicialmente: Se glosa El item con código 301110431, descripcion IMPLANTE DE RADIO 3.5MM LAT SERFAS UNIIDAD correspondiente a Pertinencia en función a 6.10, por la cantidad: 1, por el valor de 3.656.250 debido a: la imagen diagnostica realizada no soporta intervencion realizada, no se diagnostico sinovitis, no se describen signos radiológicos que sugieran este diagnostico como derrame articular o aumento de líquido articular. no se reconoce material usado, Adicional el material hace parte de derechos de sala. ||Respuesta Glosa: smontalvo - 24/06/2024| Se ratifica objeción de acuerdo con el concepto planteado inicialmente: Se glosa El item con código 301110431, descripcion IMPLANTE DE RADIO 3.5MM LAT SERFAS UNIIDAD correspondiente a Pertinencia en función a 6.10, por la cantidad: 1, por el valor de 3.656.250 debido a: la imagen diagnostica realizada no soporta intervención realizada, no se diagnostico sinovitis, no se describen signos radiológicos que sugieran este diagnostico como derrame articular o aumento de líquido articular. no se reconoce material usado, Adicional el material hace parte de derechos de sala. ||Respuesta Glosa: ysanchez - 12/06/2024| Se ratifica objeción de acuerdo con el concepto planteado inicialmente: Se glosa El item con código 18213, descripcion Sinovectomía: Cualquier articulación, excepto falanges correspondiente a Pertinencia en función a 6.23, por la cantidad: 1, por el valor de 598.600 debido a: la imagen diagnostica realizada no soporta intervencion realizada, no se diagnostico sinovitis, no se describen signos radiológicos que sugieran este diagnsotico como derrame articular o aumento de líquido articular. no se reconoce||Respuesta Glosa: ysanchez - 12/06/2024| Se ratifica objeción de acuerdo con el concepto planteado inicialmente: Se glosa El item con código 301110426, descripcion implante shaver 4.0 mm correspondiente a Pertinencia en función a 6.10, por la cantidad: 1, por el valor de 2.900.000 debido a: la imagen diagnostica realizada no soporta intervención realizada, no se diagnostico sinovitis, no se describen signos radiológicos que sugieran este diagnóstico como derrame articular o aumento de líquido articular. no se reconoce material usado, Adicional  el material hace parte de derechos de sala ||Respuesta Glosa: ysanchez - 12/06/2024| Se ratifica objeción de acuerdo con el concepto planteado inicialmente: Se glosa El item con código 301110431, descripcion IMPLANTE DE RADIO 3.5MM LAT SERFAS UNIIDAD correspondiente a Pertinencia en función a 6.10, por la cantidad: 1, por el valor de 3.656.250 debido a: la imagen diagnostica realizada no soporta intervencion realizada, no se diagnostico sinovitis, no se describen signos radiológicos que sugieran este diagnostico como derrame articular o aumento de líquido articular. no se reconoce material usado, Adicional  el material hace parte de derechos de sala ||Respuesta Glosa: ysanchez - 12/06/2024| Se ratifica objeción de acuerdo con el concepto planteado inicialmente: Se glosa El item con código 39145, descripcion Consulta de urgencias correspondiente a Facturacion en función a 1.02, por la cantidad: 1, por el valor de 81.400 debido a: paciente que ingresa programado no procede a cobro de urgencias||Se glosa El item  con código 18213, descripcion Sinovectomía: Cualquier articulación, excepto falanges correspondiente a Pertinencia en función a 6.23, por la cantidad: 1, por el valor de 598.600 debido a: la imagen diagnostica realizada no soporta intervencion realizada, no se  diagnostico sinovitis, no se describen  signos radiológicos  que sugieran este diagnsotico como  derrame articular o aumento de líquido articular. no se reconoce||Se glosa El item  con código 301110426, descripcion implante shaver 4.0 mm correspondiente a Pertinencia en función a 6.10, por la cantidad: 1, por el valor de 2.900.000 debido a:  la imagen diagnostica realizada no soporta intervencion realizada, no se diagnostico sinovitis, no se describen signos radiológicos que sugieran este diagnsotico como derrame articular o aumento de líquido articular. no se reconoce material usado||Se glosa El item  con código 301110431, descripcion IMPLANTE DE RADIO 3.5MM LAT SERFAS UNIIDAD correspondiente a Pertinencia en función a 6.10, por la cantidad: 1, por el valor de 3.656.250 debido a:  la imagen diagnostica realizada no soporta intervencion realizada, no se diagnostico sinovitis, no se describen signos radiológicos que sugieran este diagnsotico como derrame articular o aumento de líquido articular. no se reconoce material usado||Se glosa El item  con código 39145, descripcion Consulta de urgencias correspondiente a Facturacion en función a 1.02, por la cantidad: 1, por el valor de 81.400 debido a: paciente que ingresa programado no procede a cobro de urgencias||Respuesta Glosa: smontalvo - 30/08/2024|  Se ratifica objeción de acuerdo con el concepto planteado inicialmente: Se glosa El item con código 301110431, descripcion IMPLANTE DE RADIO 3.5MM LAT SERFAS UNIIDAD correspondiente a Pertinencia en función a 6.10, por la cantidad: 1, por el valor de 3.656.250 debido a: la imagen diagnostica realizada no soporta intervención realizada, no se diagnostico sinovitis, no se describen signos radiológicos que sugieran este diagnostico como derrame articular o aumento de líquido articular. no se reconoce material usado, Adicional el material hace parte de derechos de sala.||Respuesta Glosa: smontalvo - 30/08/2024| Se ratifica objeción de acuerdo con el concepto planteado inicialmente: Se glosa El item con código 301110431, descripcion IMPLANTE DE RADIO 3.5MM LAT SERFAS UNIIDAD correspondiente a Pertinencia en función a 6.10, por la cantidad: 1, por el valor de 3.656.250 debido a: la imagen diagnostica realizada no soporta intervencion realizada, no se diagnostico sinovitis, no se describen signos radiológicos que sugieran este diagnostico como derrame articular o aumento de líquido articular. no se reconoce material usado, Adicional el material hace parte de derechos de sala.||</v>
      </c>
      <c r="N223" s="120" t="e">
        <f>Formato!#REF!</f>
        <v>#REF!</v>
      </c>
      <c r="O223" s="56" t="e">
        <f>VLOOKUP($N223,Hoja1!$C$2:$D$20,2,0)</f>
        <v>#REF!</v>
      </c>
      <c r="P223" s="56" t="e">
        <f>Formato!#REF!</f>
        <v>#REF!</v>
      </c>
      <c r="Q223" s="56" t="e">
        <f>Formato!#REF!</f>
        <v>#REF!</v>
      </c>
      <c r="R223" s="57" t="str">
        <f>Formato!N227</f>
        <v>26/02/2024-27/06/2024</v>
      </c>
      <c r="S223" s="58">
        <f>Formato!O227</f>
        <v>7511539</v>
      </c>
      <c r="T223" s="56">
        <f>Formato!P227</f>
        <v>154877</v>
      </c>
      <c r="U223" s="56">
        <f>Formato!Q227</f>
        <v>77439</v>
      </c>
      <c r="V223" s="56" t="str">
        <f>Formato!R227</f>
        <v>800565111/800584156</v>
      </c>
      <c r="W223" s="58">
        <f>Formato!S227</f>
        <v>0</v>
      </c>
      <c r="X223" s="58">
        <f>Formato!T227</f>
        <v>6556250</v>
      </c>
      <c r="Y223" s="58">
        <f>Formato!U227</f>
        <v>32000</v>
      </c>
      <c r="Z223" s="58">
        <f>Formato!V227</f>
        <v>0</v>
      </c>
      <c r="AA223" s="58">
        <f>Formato!W227</f>
        <v>0</v>
      </c>
      <c r="AB223" s="59">
        <f t="shared" si="3"/>
        <v>6556250</v>
      </c>
    </row>
    <row r="224" spans="1:28" x14ac:dyDescent="0.2">
      <c r="A224" s="120">
        <f>Formato!A228</f>
        <v>223</v>
      </c>
      <c r="B224" s="120">
        <f>Formato!B228</f>
        <v>3051</v>
      </c>
      <c r="C224" s="120" t="str">
        <f>Formato!C228</f>
        <v>ISV3051</v>
      </c>
      <c r="D224" s="120">
        <f>Formato!D228</f>
        <v>30606</v>
      </c>
      <c r="E224" s="120" t="str">
        <f>Formato!E228</f>
        <v>CAMPO BERNAL YULIAN</v>
      </c>
      <c r="F224" s="120" t="str">
        <f>Formato!F228</f>
        <v xml:space="preserve">CC 1109662467 </v>
      </c>
      <c r="G224" s="120">
        <f>Formato!G228</f>
        <v>4300002238</v>
      </c>
      <c r="H224" s="121">
        <f>Formato!H228</f>
        <v>45338</v>
      </c>
      <c r="I224" s="121">
        <f>Formato!I228</f>
        <v>45311</v>
      </c>
      <c r="J224" s="120">
        <f>Formato!J228</f>
        <v>12384213</v>
      </c>
      <c r="K224" s="120">
        <f>Formato!K228</f>
        <v>12384213</v>
      </c>
      <c r="L224" s="120">
        <f>Formato!L228</f>
        <v>7329154</v>
      </c>
      <c r="M224" s="120" t="str">
        <f>Formato!M228</f>
        <v>Respuesta Glosa: ysanchez - 13/06/2024| Se ratifica objeción de acuerdo con el concepto planteado inicialmente: Se glosa El item con código 0203010113, descripcion MULETA TALLA M PAR correspondiente a Tarifas en función a 2.10, por la cantidad: 1, por el valor de 205.000 debido a: se glosa mayor valor cobrado en muletas, se reconoce de acuerdo al precio promedio de mercado por valor de 95.000, se glosa la diferencia||Respuesta Glosa: ysanchez - 13/06/2024| Se ratifica objeción de acuerdo con el concepto planteado inicialmente: Se glosa El item con código 0301020530, descripcion PERNO DE BLOQUEO 4.9MM X 44 correspondiente a Tarifas en función a 2.10, por la cantidad: 1, por el valor de 586.200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201.600 se glosa la diferencia||Respuesta Glosa: ysanchez - 13/06/2024| Se ratifica objeción de acuerdo con el concepto planteado inicialmente: Se glosa El item con código 0301021060, descripcion GUIA ROSCADA 3.2 X 400 correspondiente a Facturacion en función a 1.06, por la cantidad: 1, por el valor de 377.127 debido a: No se reconoce ya que se encuentra incluido en los derechos de sala. No procede cobro adicional. Artículo 49, parágrafo 2, Decreto 2423 de 1.996.||Respuesta Glosa: ysanchez - 13/06/2024| Se ratifica objeción de acuerdo con el concepto planteado inicialmente: Se glosa El item con código 0301021667, descripcion PERNO DE BLOQUEO 4.9 MM X 56 correspondiente a Tarifas en función a 2.10, por la cantidad: 1, por el valor de 586.200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201.600 se glosa la diferencia||Respuesta Glosa: ysanchez - 13/06/2024| Se ratifica objeción de acuerdo con el concepto planteado inicialmente: Se glosa El item con código 0301021686, descripcion PERNO DE BLOQUEO 4.9MM correspondiente a Tarifas en función a 2.10, por la cantidad: 1, por el valor de 586.200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201.600 se glosa la diferencia||Respuesta Glosa: ysanchez - 13/06/2024| Se ratifica objeción de acuerdo con el concepto planteado inicialmente: Se glosa El item con código 0301021843, descripcion CLAVO BLOQUEO DE RECONTRUCCION correspondiente a Tarifas en función a 2.10, por la cantidad: 1, por el valor de 5.695.975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2.240.000 se glosa la diferencia||Respuesta Glosa: ysanchez - 13/06/2024| Se ratifica objeción de acuerdo con el concepto planteado inicialmente: Se glosa El item con código 21708, descripcion Columna cervical, dorsal o lumbar (hasta tres espacios) correspondiente a Pertinencia en función a 6.08, por la cantidad: 1, por el valor de 643.400 debido a: una vez revisada historia clínica y de acuerdo con valoración médica de ingreso en urgencias se glosa imagen de columna ; dado que no se evidencia justificación por parte del medico tratante para su solicitud, puesto que no se evidencia , crepitación , deformidad en columna, que indique lesion en algun cuerpo vertebral , el dolor no es indicación de estudio imagenológico||Respuesta Glosa: ysanchez - 13/06/2024| Se ratifica objeción de acuerdo con el concepto planteado inicialmente: Se glosa El item con código 21709, descripcion Columna cervical, dorsal o lumbar (espacio adicional) correspondiente a Pertinencia en función a 6.08, por la cantidad: 4, por el valor de 615.600 debido a: una vez revisada historia clínica y de acuerdo con valoración médica de ingreso en urgencias se glosa imagen de columna ; dado que no se evidencia justificación por parte del medico tratante para su solicitud, puesto que no se evidencia , crepitación , deformidad en columna, que indique lesion en algun cuerpo vertebral , el dolor no es indicación de estudio imagenológico||Se glosa El item  con código 0203010113, descripcion MULETA TALLA M PAR correspondiente a Tarifas en función a 2.10, por la cantidad: 1, por el valor de 205.000 debido a: se glosa mayor valor cobrado en muletas, se reconoce de acuerdo al precio promedio de mercado por valor de  95.000, se glosa la diferencia||Se glosa El item  con código 0301020530, descripcion PERNO DE BLOQUEO 4.9MM X 44 correspondiente a Tarifas en función a 2.10, por la cantidad: 1, por el valor de 586.200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201.600   se glosa la diferencia||Se glosa El item  con código 0301021060, descripcion GUIA ROSCADA 3.2 X 400 correspondiente a Facturacion en función a 1.06, por la cantidad: 1, por el valor de 377.127 debido a: No se reconoce ya que se encuentra incluido en los derechos de sala. No procede cobro adicional. Artículo 49, parágrafo 2, Decreto 2423 de 1.996. ||Se glosa El item  con código 0301021667, descripcion PERNO DE BLOQUEO 4.9 MM X 56 correspondiente a Tarifas en función a 2.10, por la cantidad: 1, por el valor de 586.200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201.600 se glosa la diferencia||Se glosa El item  con código 0301021686, descripcion PERNO DE BLOQUEO 4.9MM correspondiente a Tarifas en función a 2.10, por la cantidad: 1, por el valor de 586.200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201.600 se glosa la diferencia||Se glosa El item  con código 0301021843, descripcion CLAVO BLOQUEO DE RECONTRUCCION correspondiente a Tarifas en función a 2.10, por la cantidad: 1, por el valor de 5.695.975 debido a: Los valores que vienen relacionados yo justificados en los soportes de la factura, presentan diferencias significativas respecto de los valores de distribución, venta yo comercialización para dispositivos médicos de las compañías que producen con estándares de calidad superior. En atención a lo anterior, el valor de reconocimiento  es de   2.240.000  se glosa la diferencia||Se glosa El item  con código 21708, descripcion Columna cervical, dorsal o lumbar (hasta tres espacios) correspondiente a Pertinencia en función a 6.08, por la cantidad: 1, por el valor de 643.400 debido a: una vez revisada historia clínica y de acuerdo con valoración médica de ingreso en urgencias se glosa imagen de columna   ; dado que no se evidencia justificación por parte del medico tratante para su solicitud,  puesto que no se evidencia , crepitación , deformidad en columna, que indique lesion en algun cuerpo vertebral , el dolor no es indicación de estudio imagenológico||Se glosa El item  con código 21709, descripcion Columna cervical, dorsal o lumbar (espacio adicional) correspondiente a Pertinencia en función a 6.08, por la cantidad: 4, por el valor de 615.600 debido a: una vez revisada historia clínica y de acuerdo con valoración médica de ingreso en urgencias se glosa imagen de columna   ; dado que no se evidencia justificación por parte del medico tratante para su solicitud,  puesto que no se evidencia , crepitación , deformidad en columna, que indique lesion en algun cuerpo vertebral , el dolor no es indicación de estudio imagenológico||Respuesta Glosa: smontalvo - 30/08/2024| Se levanta glosa parcial por Maos se validan precios del mercado se reconoce el valor de 480.684 se deja el valor del perno en total en  682284  inicialmente ya se habían reconocido valores. Acepta la diferencia. ||</v>
      </c>
      <c r="N224" s="120" t="e">
        <f>Formato!#REF!</f>
        <v>#REF!</v>
      </c>
      <c r="O224" s="56" t="e">
        <f>VLOOKUP($N224,Hoja1!$C$2:$D$20,2,0)</f>
        <v>#REF!</v>
      </c>
      <c r="P224" s="56" t="e">
        <f>Formato!#REF!</f>
        <v>#REF!</v>
      </c>
      <c r="Q224" s="56" t="e">
        <f>Formato!#REF!</f>
        <v>#REF!</v>
      </c>
      <c r="R224" s="57" t="str">
        <f>Formato!N228</f>
        <v>04/09/2024-05/03/2024</v>
      </c>
      <c r="S224" s="58">
        <f>Formato!O228</f>
        <v>10105101</v>
      </c>
      <c r="T224" s="56">
        <f>Formato!P228</f>
        <v>208352</v>
      </c>
      <c r="U224" s="56">
        <f>Formato!Q228</f>
        <v>104176</v>
      </c>
      <c r="V224" s="56" t="str">
        <f>Formato!R228</f>
        <v>800567085/800595439</v>
      </c>
      <c r="W224" s="58">
        <f>Formato!S228</f>
        <v>0</v>
      </c>
      <c r="X224" s="58">
        <f>Formato!T228</f>
        <v>36</v>
      </c>
      <c r="Y224" s="58">
        <f>Formato!U228</f>
        <v>1966548</v>
      </c>
      <c r="Z224" s="58">
        <f>Formato!V228</f>
        <v>0</v>
      </c>
      <c r="AA224" s="58">
        <f>Formato!W228</f>
        <v>0</v>
      </c>
      <c r="AB224" s="59">
        <f t="shared" si="3"/>
        <v>36</v>
      </c>
    </row>
  </sheetData>
  <autoFilter ref="A1:AF224" xr:uid="{00000000-0009-0000-0000-000002000000}"/>
  <pageMargins left="0.21" right="0.19" top="0.19" bottom="1" header="0.18" footer="0"/>
  <pageSetup orientation="landscape"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1"/>
  <sheetViews>
    <sheetView tabSelected="1" topLeftCell="A14" zoomScale="115" zoomScaleNormal="115" workbookViewId="0">
      <selection activeCell="B9" sqref="B9"/>
    </sheetView>
  </sheetViews>
  <sheetFormatPr baseColWidth="10" defaultColWidth="11.42578125" defaultRowHeight="12.75" x14ac:dyDescent="0.2"/>
  <cols>
    <col min="1" max="1" width="19.85546875" customWidth="1"/>
    <col min="2" max="3" width="15.7109375" bestFit="1" customWidth="1"/>
    <col min="4" max="4" width="21.42578125" bestFit="1" customWidth="1"/>
    <col min="5" max="5" width="15.7109375" customWidth="1"/>
  </cols>
  <sheetData>
    <row r="1" spans="1:4" x14ac:dyDescent="0.2">
      <c r="A1" s="135" t="s">
        <v>160</v>
      </c>
      <c r="B1" s="135"/>
      <c r="C1" s="135"/>
      <c r="D1" s="135"/>
    </row>
    <row r="2" spans="1:4" x14ac:dyDescent="0.2">
      <c r="A2" s="135"/>
      <c r="B2" s="135"/>
      <c r="C2" s="135"/>
      <c r="D2" s="135"/>
    </row>
    <row r="3" spans="1:4" x14ac:dyDescent="0.2">
      <c r="A3" s="118" t="s">
        <v>161</v>
      </c>
      <c r="B3" s="119" t="s">
        <v>162</v>
      </c>
      <c r="C3" s="119" t="s">
        <v>163</v>
      </c>
      <c r="D3" s="119" t="s">
        <v>164</v>
      </c>
    </row>
    <row r="4" spans="1:4" x14ac:dyDescent="0.2">
      <c r="A4" s="117" t="s">
        <v>65</v>
      </c>
      <c r="B4" s="122">
        <v>1</v>
      </c>
      <c r="C4" s="123">
        <v>0</v>
      </c>
      <c r="D4" s="123">
        <v>5575842</v>
      </c>
    </row>
    <row r="5" spans="1:4" x14ac:dyDescent="0.2">
      <c r="A5" s="117" t="s">
        <v>44</v>
      </c>
      <c r="B5" s="122">
        <v>44</v>
      </c>
      <c r="C5" s="123">
        <v>0</v>
      </c>
      <c r="D5" s="123">
        <v>47416515</v>
      </c>
    </row>
    <row r="6" spans="1:4" x14ac:dyDescent="0.2">
      <c r="A6" s="117" t="s">
        <v>49</v>
      </c>
      <c r="B6" s="122">
        <v>13</v>
      </c>
      <c r="C6" s="123">
        <v>66932457</v>
      </c>
      <c r="D6" s="123">
        <v>66932457</v>
      </c>
    </row>
    <row r="7" spans="1:4" x14ac:dyDescent="0.2">
      <c r="A7" s="117" t="s">
        <v>57</v>
      </c>
      <c r="B7" s="122">
        <v>65</v>
      </c>
      <c r="C7" s="123">
        <v>140870442</v>
      </c>
      <c r="D7" s="123">
        <v>174159127</v>
      </c>
    </row>
    <row r="8" spans="1:4" x14ac:dyDescent="0.2">
      <c r="A8" s="117" t="s">
        <v>61</v>
      </c>
      <c r="B8" s="122">
        <v>9</v>
      </c>
      <c r="C8" s="123">
        <v>15588006</v>
      </c>
      <c r="D8" s="123">
        <v>32236486</v>
      </c>
    </row>
    <row r="9" spans="1:4" x14ac:dyDescent="0.2">
      <c r="A9" s="137" t="s">
        <v>68</v>
      </c>
      <c r="B9" s="138">
        <v>6</v>
      </c>
      <c r="C9" s="139">
        <v>0</v>
      </c>
      <c r="D9" s="139">
        <v>31239184</v>
      </c>
    </row>
    <row r="10" spans="1:4" x14ac:dyDescent="0.2">
      <c r="A10" s="117" t="s">
        <v>93</v>
      </c>
      <c r="B10" s="122">
        <v>65</v>
      </c>
      <c r="C10" s="123">
        <v>77511883</v>
      </c>
      <c r="D10" s="123">
        <v>77511883</v>
      </c>
    </row>
    <row r="11" spans="1:4" x14ac:dyDescent="0.2">
      <c r="A11" s="117" t="s">
        <v>100</v>
      </c>
      <c r="B11" s="122">
        <v>19</v>
      </c>
      <c r="C11" s="123">
        <v>19431368</v>
      </c>
      <c r="D11" s="123">
        <v>20006453</v>
      </c>
    </row>
    <row r="12" spans="1:4" x14ac:dyDescent="0.2">
      <c r="A12" s="117" t="s">
        <v>105</v>
      </c>
      <c r="B12" s="122">
        <v>1</v>
      </c>
      <c r="C12" s="123">
        <v>36</v>
      </c>
      <c r="D12" s="123">
        <v>7329154</v>
      </c>
    </row>
    <row r="13" spans="1:4" x14ac:dyDescent="0.2">
      <c r="A13" s="117" t="s">
        <v>165</v>
      </c>
      <c r="B13" s="122">
        <v>223</v>
      </c>
      <c r="C13" s="123">
        <v>320334192</v>
      </c>
      <c r="D13" s="123">
        <v>462407101</v>
      </c>
    </row>
    <row r="14" spans="1:4" x14ac:dyDescent="0.2">
      <c r="C14" s="143"/>
    </row>
    <row r="15" spans="1:4" hidden="1" x14ac:dyDescent="0.2"/>
    <row r="16" spans="1:4" hidden="1" x14ac:dyDescent="0.2"/>
    <row r="17" spans="1:5" hidden="1" x14ac:dyDescent="0.2"/>
    <row r="18" spans="1:5" hidden="1" x14ac:dyDescent="0.2">
      <c r="A18" s="141" t="s">
        <v>155</v>
      </c>
      <c r="B18" s="142" t="s">
        <v>995</v>
      </c>
    </row>
    <row r="19" spans="1:5" hidden="1" x14ac:dyDescent="0.2">
      <c r="A19" s="135" t="s">
        <v>166</v>
      </c>
      <c r="B19" s="135"/>
      <c r="C19" s="135"/>
      <c r="D19" s="135"/>
    </row>
    <row r="20" spans="1:5" hidden="1" x14ac:dyDescent="0.2">
      <c r="A20" s="118" t="s">
        <v>166</v>
      </c>
      <c r="B20" s="119" t="s">
        <v>162</v>
      </c>
      <c r="C20" s="119" t="s">
        <v>167</v>
      </c>
      <c r="D20" s="119" t="s">
        <v>168</v>
      </c>
      <c r="E20" s="60"/>
    </row>
    <row r="21" spans="1:5" hidden="1" x14ac:dyDescent="0.2">
      <c r="A21" s="117" t="s">
        <v>953</v>
      </c>
      <c r="B21" s="140">
        <v>1</v>
      </c>
      <c r="C21" s="123">
        <v>0</v>
      </c>
      <c r="D21" s="123">
        <v>69700</v>
      </c>
    </row>
    <row r="22" spans="1:5" hidden="1" x14ac:dyDescent="0.2">
      <c r="A22" s="117" t="s">
        <v>954</v>
      </c>
      <c r="B22" s="140">
        <v>9</v>
      </c>
      <c r="C22" s="123">
        <v>4502081</v>
      </c>
      <c r="D22" s="123">
        <v>6237481</v>
      </c>
    </row>
    <row r="23" spans="1:5" hidden="1" x14ac:dyDescent="0.2">
      <c r="A23" s="117" t="s">
        <v>955</v>
      </c>
      <c r="B23" s="140">
        <v>213</v>
      </c>
      <c r="C23" s="123">
        <v>315832111</v>
      </c>
      <c r="D23" s="123">
        <v>456099920</v>
      </c>
    </row>
    <row r="24" spans="1:5" hidden="1" x14ac:dyDescent="0.2">
      <c r="A24" s="117" t="s">
        <v>165</v>
      </c>
      <c r="B24" s="140">
        <v>223</v>
      </c>
      <c r="C24" s="123">
        <v>320334192</v>
      </c>
      <c r="D24" s="123">
        <v>462407101</v>
      </c>
    </row>
    <row r="26" spans="1:5" x14ac:dyDescent="0.2">
      <c r="A26" s="160" t="s">
        <v>999</v>
      </c>
      <c r="B26" s="161"/>
      <c r="C26" s="161"/>
      <c r="D26" s="161"/>
      <c r="E26" s="162"/>
    </row>
    <row r="27" spans="1:5" ht="39" customHeight="1" x14ac:dyDescent="0.2">
      <c r="A27" s="144" t="s">
        <v>166</v>
      </c>
      <c r="B27" s="144" t="s">
        <v>162</v>
      </c>
      <c r="C27" s="145" t="s">
        <v>996</v>
      </c>
      <c r="D27" s="146" t="s">
        <v>997</v>
      </c>
      <c r="E27" s="146" t="s">
        <v>998</v>
      </c>
    </row>
    <row r="28" spans="1:5" x14ac:dyDescent="0.2">
      <c r="A28" s="147">
        <v>1900</v>
      </c>
      <c r="B28" s="148">
        <v>1</v>
      </c>
      <c r="C28" s="149">
        <v>0</v>
      </c>
      <c r="D28" s="150">
        <v>0</v>
      </c>
      <c r="E28" s="150">
        <v>69700</v>
      </c>
    </row>
    <row r="29" spans="1:5" x14ac:dyDescent="0.2">
      <c r="A29" s="151">
        <v>2023</v>
      </c>
      <c r="B29" s="152">
        <v>9</v>
      </c>
      <c r="C29" s="153">
        <v>4502081</v>
      </c>
      <c r="D29" s="154">
        <v>6237481</v>
      </c>
      <c r="E29" s="154">
        <v>0</v>
      </c>
    </row>
    <row r="30" spans="1:5" x14ac:dyDescent="0.2">
      <c r="A30" s="155">
        <v>2024</v>
      </c>
      <c r="B30" s="152">
        <v>213</v>
      </c>
      <c r="C30" s="153">
        <v>315832111</v>
      </c>
      <c r="D30" s="154">
        <v>424930436</v>
      </c>
      <c r="E30" s="154">
        <v>31169484</v>
      </c>
    </row>
    <row r="31" spans="1:5" x14ac:dyDescent="0.2">
      <c r="A31" s="156" t="s">
        <v>165</v>
      </c>
      <c r="B31" s="157">
        <f>SUM(B28:B30)</f>
        <v>223</v>
      </c>
      <c r="C31" s="158">
        <f>SUM(C28:C30)</f>
        <v>320334192</v>
      </c>
      <c r="D31" s="159">
        <f>SUM(D28:D30)</f>
        <v>431167917</v>
      </c>
      <c r="E31" s="159">
        <f>SUM(E28:E30)</f>
        <v>31239184</v>
      </c>
    </row>
  </sheetData>
  <mergeCells count="3">
    <mergeCell ref="A1:D2"/>
    <mergeCell ref="A19:D19"/>
    <mergeCell ref="A26:E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E20"/>
  <sheetViews>
    <sheetView workbookViewId="0">
      <selection activeCell="D18" sqref="D18"/>
    </sheetView>
  </sheetViews>
  <sheetFormatPr baseColWidth="10" defaultColWidth="11.42578125" defaultRowHeight="12.75" x14ac:dyDescent="0.2"/>
  <cols>
    <col min="2" max="2" width="11.42578125" customWidth="1"/>
    <col min="3" max="3" width="7.5703125" style="11" customWidth="1"/>
    <col min="4" max="4" width="41.7109375" style="11" customWidth="1"/>
    <col min="5" max="5" width="65.7109375" style="11" customWidth="1"/>
  </cols>
  <sheetData>
    <row r="1" spans="3:5" x14ac:dyDescent="0.2">
      <c r="C1" s="136" t="s">
        <v>37</v>
      </c>
      <c r="D1" s="136"/>
      <c r="E1" s="136"/>
    </row>
    <row r="2" spans="3:5" ht="13.5" thickBot="1" x14ac:dyDescent="0.25">
      <c r="C2" s="12" t="s">
        <v>39</v>
      </c>
      <c r="D2" s="13" t="s">
        <v>41</v>
      </c>
      <c r="E2" s="14" t="s">
        <v>42</v>
      </c>
    </row>
    <row r="3" spans="3:5" x14ac:dyDescent="0.2">
      <c r="C3" s="15">
        <v>1</v>
      </c>
      <c r="D3" s="15" t="s">
        <v>44</v>
      </c>
      <c r="E3" s="16" t="s">
        <v>46</v>
      </c>
    </row>
    <row r="4" spans="3:5" x14ac:dyDescent="0.2">
      <c r="C4" s="17">
        <v>2</v>
      </c>
      <c r="D4" s="17" t="s">
        <v>49</v>
      </c>
      <c r="E4" s="18" t="s">
        <v>51</v>
      </c>
    </row>
    <row r="5" spans="3:5" x14ac:dyDescent="0.2">
      <c r="C5" s="17">
        <v>3</v>
      </c>
      <c r="D5" s="17" t="s">
        <v>53</v>
      </c>
      <c r="E5" s="18" t="s">
        <v>55</v>
      </c>
    </row>
    <row r="6" spans="3:5" x14ac:dyDescent="0.2">
      <c r="C6" s="17">
        <v>4</v>
      </c>
      <c r="D6" s="17" t="s">
        <v>57</v>
      </c>
      <c r="E6" s="18" t="s">
        <v>59</v>
      </c>
    </row>
    <row r="7" spans="3:5" x14ac:dyDescent="0.2">
      <c r="C7" s="17">
        <v>5</v>
      </c>
      <c r="D7" s="17" t="s">
        <v>61</v>
      </c>
      <c r="E7" s="18" t="s">
        <v>63</v>
      </c>
    </row>
    <row r="8" spans="3:5" x14ac:dyDescent="0.2">
      <c r="C8" s="17">
        <v>6</v>
      </c>
      <c r="D8" s="17" t="s">
        <v>65</v>
      </c>
      <c r="E8" s="18" t="s">
        <v>66</v>
      </c>
    </row>
    <row r="9" spans="3:5" x14ac:dyDescent="0.2">
      <c r="C9" s="17">
        <v>7</v>
      </c>
      <c r="D9" s="17" t="s">
        <v>68</v>
      </c>
      <c r="E9" s="18" t="s">
        <v>69</v>
      </c>
    </row>
    <row r="10" spans="3:5" x14ac:dyDescent="0.2">
      <c r="C10" s="17">
        <v>8</v>
      </c>
      <c r="D10" s="17" t="s">
        <v>71</v>
      </c>
      <c r="E10" s="18" t="s">
        <v>73</v>
      </c>
    </row>
    <row r="11" spans="3:5" x14ac:dyDescent="0.2">
      <c r="C11" s="17">
        <v>10</v>
      </c>
      <c r="D11" s="17" t="s">
        <v>74</v>
      </c>
      <c r="E11" s="18" t="s">
        <v>76</v>
      </c>
    </row>
    <row r="12" spans="3:5" x14ac:dyDescent="0.2">
      <c r="C12" s="17">
        <v>11</v>
      </c>
      <c r="D12" s="17" t="s">
        <v>78</v>
      </c>
      <c r="E12" s="18" t="s">
        <v>80</v>
      </c>
    </row>
    <row r="13" spans="3:5" x14ac:dyDescent="0.2">
      <c r="C13" s="17">
        <v>12</v>
      </c>
      <c r="D13" s="17" t="s">
        <v>82</v>
      </c>
      <c r="E13" s="18" t="s">
        <v>83</v>
      </c>
    </row>
    <row r="14" spans="3:5" x14ac:dyDescent="0.2">
      <c r="C14" s="19">
        <v>13</v>
      </c>
      <c r="D14" s="20" t="s">
        <v>87</v>
      </c>
      <c r="E14" s="20" t="s">
        <v>88</v>
      </c>
    </row>
    <row r="15" spans="3:5" x14ac:dyDescent="0.2">
      <c r="C15" s="17">
        <v>14.3</v>
      </c>
      <c r="D15" s="17" t="s">
        <v>93</v>
      </c>
      <c r="E15" s="18" t="s">
        <v>95</v>
      </c>
    </row>
    <row r="16" spans="3:5" x14ac:dyDescent="0.2">
      <c r="C16" s="17">
        <v>14.4</v>
      </c>
      <c r="D16" s="17" t="s">
        <v>100</v>
      </c>
      <c r="E16" s="22"/>
    </row>
    <row r="17" spans="3:5" x14ac:dyDescent="0.2">
      <c r="C17" s="17">
        <v>14.5</v>
      </c>
      <c r="D17" s="17" t="s">
        <v>105</v>
      </c>
      <c r="E17" s="22"/>
    </row>
    <row r="18" spans="3:5" x14ac:dyDescent="0.2">
      <c r="C18" s="17">
        <v>14.16</v>
      </c>
      <c r="D18" s="17" t="s">
        <v>169</v>
      </c>
      <c r="E18" s="22"/>
    </row>
    <row r="19" spans="3:5" x14ac:dyDescent="0.2">
      <c r="C19" s="17">
        <v>15</v>
      </c>
      <c r="D19" s="21" t="s">
        <v>170</v>
      </c>
      <c r="E19" s="22" t="s">
        <v>115</v>
      </c>
    </row>
    <row r="20" spans="3:5" x14ac:dyDescent="0.2">
      <c r="C20" s="17">
        <v>16</v>
      </c>
      <c r="D20" s="17" t="s">
        <v>117</v>
      </c>
      <c r="E20" s="22" t="s">
        <v>118</v>
      </c>
    </row>
  </sheetData>
  <mergeCells count="1">
    <mergeCell ref="C1:E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2"/>
  <sheetViews>
    <sheetView workbookViewId="0">
      <selection activeCell="D29" sqref="D29"/>
    </sheetView>
  </sheetViews>
  <sheetFormatPr baseColWidth="10" defaultColWidth="11.42578125" defaultRowHeight="12.75" x14ac:dyDescent="0.2"/>
  <cols>
    <col min="4" max="4" width="27.140625" bestFit="1" customWidth="1"/>
    <col min="5" max="5" width="16.140625" customWidth="1"/>
    <col min="6" max="6" width="13.7109375" bestFit="1" customWidth="1"/>
    <col min="7" max="7" width="16.42578125" customWidth="1"/>
    <col min="8" max="8" width="16.7109375" bestFit="1" customWidth="1"/>
    <col min="9" max="9" width="15.140625" bestFit="1" customWidth="1"/>
    <col min="10" max="10" width="20.7109375" bestFit="1" customWidth="1"/>
  </cols>
  <sheetData>
    <row r="1" spans="1:10" s="28" customFormat="1" ht="30" x14ac:dyDescent="0.2">
      <c r="A1" s="29" t="s">
        <v>171</v>
      </c>
      <c r="B1" s="29" t="s">
        <v>172</v>
      </c>
      <c r="C1" s="29" t="s">
        <v>173</v>
      </c>
      <c r="D1" s="29" t="s">
        <v>174</v>
      </c>
      <c r="E1" s="29" t="s">
        <v>175</v>
      </c>
      <c r="F1" s="29" t="s">
        <v>176</v>
      </c>
      <c r="G1" s="29" t="s">
        <v>177</v>
      </c>
      <c r="H1" s="29" t="s">
        <v>178</v>
      </c>
      <c r="I1" s="29" t="s">
        <v>179</v>
      </c>
      <c r="J1" s="29" t="s">
        <v>180</v>
      </c>
    </row>
    <row r="2" spans="1:10" s="33" customFormat="1" x14ac:dyDescent="0.2">
      <c r="A2" s="31"/>
      <c r="B2" s="31"/>
      <c r="C2" s="31"/>
      <c r="D2" s="30"/>
      <c r="E2" s="31"/>
      <c r="F2" s="30"/>
      <c r="G2" s="31"/>
      <c r="H2" s="32"/>
      <c r="I2" s="31"/>
      <c r="J2" s="30"/>
    </row>
    <row r="3" spans="1:10" x14ac:dyDescent="0.2">
      <c r="A3" s="31"/>
      <c r="B3" s="34"/>
      <c r="C3" s="34"/>
      <c r="D3" s="34"/>
      <c r="E3" s="34"/>
      <c r="F3" s="34"/>
      <c r="G3" s="34"/>
      <c r="H3" s="34"/>
      <c r="I3" s="34"/>
      <c r="J3" s="34"/>
    </row>
    <row r="4" spans="1:10" x14ac:dyDescent="0.2">
      <c r="A4" s="31"/>
      <c r="B4" s="34"/>
      <c r="C4" s="34"/>
      <c r="D4" s="34"/>
      <c r="E4" s="34"/>
      <c r="F4" s="34"/>
      <c r="G4" s="34"/>
      <c r="H4" s="34"/>
      <c r="I4" s="34"/>
      <c r="J4" s="34"/>
    </row>
    <row r="5" spans="1:10" x14ac:dyDescent="0.2">
      <c r="A5" s="31"/>
      <c r="B5" s="34"/>
      <c r="C5" s="34"/>
      <c r="D5" s="34"/>
      <c r="E5" s="34"/>
      <c r="F5" s="34"/>
      <c r="G5" s="34"/>
      <c r="H5" s="34"/>
      <c r="I5" s="34"/>
      <c r="J5" s="34"/>
    </row>
    <row r="6" spans="1:10" x14ac:dyDescent="0.2">
      <c r="A6" s="31"/>
      <c r="B6" s="34"/>
      <c r="C6" s="34"/>
      <c r="D6" s="34"/>
      <c r="E6" s="34"/>
      <c r="F6" s="34"/>
      <c r="G6" s="34"/>
      <c r="H6" s="34"/>
      <c r="I6" s="34"/>
      <c r="J6" s="34"/>
    </row>
    <row r="7" spans="1:10" x14ac:dyDescent="0.2">
      <c r="A7" s="31"/>
      <c r="B7" s="34"/>
      <c r="C7" s="34"/>
      <c r="D7" s="34"/>
      <c r="E7" s="34"/>
      <c r="F7" s="34"/>
      <c r="G7" s="34"/>
      <c r="H7" s="34"/>
      <c r="I7" s="34"/>
      <c r="J7" s="34"/>
    </row>
    <row r="8" spans="1:10" x14ac:dyDescent="0.2">
      <c r="A8" s="31"/>
      <c r="B8" s="34"/>
      <c r="C8" s="34"/>
      <c r="D8" s="34"/>
      <c r="E8" s="34"/>
      <c r="F8" s="34"/>
      <c r="G8" s="34"/>
      <c r="H8" s="34"/>
      <c r="I8" s="34"/>
      <c r="J8" s="34"/>
    </row>
    <row r="9" spans="1:10" x14ac:dyDescent="0.2">
      <c r="A9" s="31"/>
      <c r="B9" s="34"/>
      <c r="C9" s="34"/>
      <c r="D9" s="34"/>
      <c r="E9" s="34"/>
      <c r="F9" s="34"/>
      <c r="G9" s="34"/>
      <c r="H9" s="34"/>
      <c r="I9" s="34"/>
      <c r="J9" s="34"/>
    </row>
    <row r="10" spans="1:10" x14ac:dyDescent="0.2">
      <c r="A10" s="31"/>
      <c r="B10" s="34"/>
      <c r="C10" s="34"/>
      <c r="D10" s="34"/>
      <c r="E10" s="34"/>
      <c r="F10" s="34"/>
      <c r="G10" s="34"/>
      <c r="H10" s="34"/>
      <c r="I10" s="34"/>
      <c r="J10" s="34"/>
    </row>
    <row r="11" spans="1:10" x14ac:dyDescent="0.2">
      <c r="A11" s="31"/>
      <c r="B11" s="34"/>
      <c r="C11" s="34"/>
      <c r="D11" s="34"/>
      <c r="E11" s="34"/>
      <c r="F11" s="34"/>
      <c r="G11" s="34"/>
      <c r="H11" s="34"/>
      <c r="I11" s="34"/>
      <c r="J11" s="34"/>
    </row>
    <row r="12" spans="1:10" x14ac:dyDescent="0.2">
      <c r="A12" s="31"/>
      <c r="B12" s="34"/>
      <c r="C12" s="34"/>
      <c r="D12" s="34"/>
      <c r="E12" s="34"/>
      <c r="F12" s="34"/>
      <c r="G12" s="34"/>
      <c r="H12" s="34"/>
      <c r="I12" s="34"/>
      <c r="J12" s="34"/>
    </row>
  </sheetData>
  <autoFilter ref="A1:J1" xr:uid="{00000000-0009-0000-0000-000005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Instructivo diligenciamiento</vt:lpstr>
      <vt:lpstr>Formato</vt:lpstr>
      <vt:lpstr>ESTADOS DE CARTERA</vt:lpstr>
      <vt:lpstr>CODIGOS DE AUDITORIA</vt:lpstr>
      <vt:lpstr>Formato (2)</vt:lpstr>
      <vt:lpstr>Preconciliacion</vt:lpstr>
      <vt:lpstr>Hoja1</vt:lpstr>
      <vt:lpstr>Certificados de cobertura</vt:lpstr>
      <vt:lpstr>FACTURA.</vt:lpstr>
    </vt:vector>
  </TitlesOfParts>
  <Manager/>
  <Company>Suramericana de Seguros 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Suramericana de Seguros S.A.</dc:creator>
  <cp:keywords/>
  <dc:description/>
  <cp:lastModifiedBy>DIANA MARCELA PARRA MENESES</cp:lastModifiedBy>
  <cp:revision/>
  <dcterms:created xsi:type="dcterms:W3CDTF">2011-05-10T12:55:29Z</dcterms:created>
  <dcterms:modified xsi:type="dcterms:W3CDTF">2024-10-03T22:52:55Z</dcterms:modified>
  <cp:category/>
  <cp:contentStatus/>
</cp:coreProperties>
</file>