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G00M.ROOTDOM.NET\BFS-HOME\CE00312-R0380183\ICM\Downloads\OneDrive_1_27-9-2024\Respuesta No 3\"/>
    </mc:Choice>
  </mc:AlternateContent>
  <xr:revisionPtr revIDLastSave="0" documentId="14_{BB50FA71-C1BE-4353-B05C-03D4BF9911B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OBROS" sheetId="1" r:id="rId1"/>
  </sheets>
  <definedNames>
    <definedName name="_AMO_UniqueIdentifier" hidden="1">"'a7595c6f-3519-400f-a12c-01fbf42e51cd'"</definedName>
    <definedName name="_xlnm._FilterDatabase" localSheetId="0" hidden="1">COBROS!$C$3:$I$5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5" i="1"/>
  <c r="I14" i="1"/>
  <c r="I13" i="1"/>
  <c r="I12" i="1"/>
  <c r="I11" i="1"/>
  <c r="I10" i="1"/>
  <c r="I9" i="1"/>
  <c r="I8" i="1"/>
  <c r="I5" i="1"/>
  <c r="I4" i="1"/>
  <c r="I26" i="1" s="1" a="1"/>
  <c r="I26" i="1" s="1"/>
  <c r="F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<sst xmlns="http://schemas.openxmlformats.org/spreadsheetml/2006/main" count="34" uniqueCount="14">
  <si>
    <t>EDAD</t>
  </si>
  <si>
    <t>Cedula</t>
  </si>
  <si>
    <t>TOTAL</t>
  </si>
  <si>
    <t>TRISTANCHO ROBLES GUSTAVO</t>
  </si>
  <si>
    <t>Nombres y Apellidos</t>
  </si>
  <si>
    <t>Fec. Nacimiento</t>
  </si>
  <si>
    <t>T. Capital</t>
  </si>
  <si>
    <t>Prima</t>
  </si>
  <si>
    <t>Mes Cobro</t>
  </si>
  <si>
    <t>VALIDACION COBROS</t>
  </si>
  <si>
    <t>Se cobro</t>
  </si>
  <si>
    <t>Observacion</t>
  </si>
  <si>
    <t>Aplica</t>
  </si>
  <si>
    <t>Poliza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</si>
</sst>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[$$-240A]\ * #,##0.00_ ;_-[$$-240A]\ * \-#,##0.00\ ;_-[$$-240A]\ * &quot;-&quot;??_ ;_-@_ "/>
    <numFmt numFmtId="165" formatCode="_-&quot;$&quot;\ * #,##0_-;\-&quot;$&quot;\ * #,##0_-;_-&quot;$&quot;\ * &quot;-&quot;??_-;_-@_-"/>
    <numFmt numFmtId="166" formatCode="_-[$$-240A]\ * #,##0_ ;_-[$$-240A]\ * \-#,##0\ ;_-[$$-240A]\ * &quot;-&quot;??_ ;_-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164" fontId="0" fillId="0" borderId="0" xfId="0" applyNumberFormat="1"/>
    <xf numFmtId="0" fontId="2" fillId="0" borderId="0" xfId="0" applyFont="1" applyFill="1" applyAlignment="1"/>
    <xf numFmtId="166" fontId="0" fillId="0" borderId="1" xfId="0" applyNumberFormat="1" applyBorder="1"/>
    <xf numFmtId="17" fontId="0" fillId="0" borderId="1" xfId="0" applyNumberFormat="1" applyBorder="1" applyAlignment="1"/>
    <xf numFmtId="165" fontId="5" fillId="0" borderId="1" xfId="1" applyNumberFormat="1" applyFont="1" applyFill="1" applyBorder="1" applyAlignment="1" applyProtection="1">
      <alignment vertical="center"/>
    </xf>
    <xf numFmtId="165" fontId="0" fillId="0" borderId="1" xfId="1" applyNumberFormat="1" applyFont="1" applyBorder="1" applyAlignment="1"/>
    <xf numFmtId="165" fontId="4" fillId="0" borderId="1" xfId="1" applyNumberFormat="1" applyFont="1" applyBorder="1" applyAlignment="1"/>
    <xf numFmtId="165" fontId="5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D4" sqref="D4"/>
    </sheetView>
  </sheetViews>
  <sheetFormatPr baseColWidth="10" defaultRowHeight="15" x14ac:dyDescent="0.25"/>
  <cols>
    <col min="4" max="4" width="34.5703125" customWidth="1"/>
    <col min="5" max="5" width="15.7109375" bestFit="1" customWidth="1"/>
    <col min="6" max="6" width="9.42578125" style="1" bestFit="1" customWidth="1"/>
    <col min="7" max="7" width="11" style="1" customWidth="1"/>
    <col min="8" max="8" width="20" style="2" bestFit="1" customWidth="1"/>
    <col min="9" max="9" width="15.28515625" style="2" bestFit="1" customWidth="1"/>
    <col min="10" max="10" width="14.5703125" bestFit="1" customWidth="1"/>
  </cols>
  <sheetData>
    <row r="1" spans="1:10" x14ac:dyDescent="0.25">
      <c r="C1" s="17" t="s">
        <v>9</v>
      </c>
      <c r="D1" s="17"/>
    </row>
    <row r="3" spans="1:10" x14ac:dyDescent="0.25">
      <c r="A3" s="14" t="s">
        <v>13</v>
      </c>
      <c r="B3" s="14" t="s">
        <v>12</v>
      </c>
      <c r="C3" s="14" t="s">
        <v>1</v>
      </c>
      <c r="D3" s="14" t="s">
        <v>4</v>
      </c>
      <c r="E3" s="14" t="s">
        <v>5</v>
      </c>
      <c r="F3" s="14" t="s">
        <v>0</v>
      </c>
      <c r="G3" s="14" t="s">
        <v>8</v>
      </c>
      <c r="H3" s="14" t="s">
        <v>6</v>
      </c>
      <c r="I3" s="14" t="s">
        <v>7</v>
      </c>
      <c r="J3" s="15" t="s">
        <v>11</v>
      </c>
    </row>
    <row r="4" spans="1:10" x14ac:dyDescent="0.25">
      <c r="A4" s="11">
        <v>21944338</v>
      </c>
      <c r="B4" s="11">
        <v>467</v>
      </c>
      <c r="C4" s="11">
        <v>4178658</v>
      </c>
      <c r="D4" s="11" t="s">
        <v>3</v>
      </c>
      <c r="E4" s="12">
        <v>21856</v>
      </c>
      <c r="F4" s="13">
        <f t="shared" ref="F4" ca="1" si="0">(TODAY( )-E4)/365</f>
        <v>64.947945205479456</v>
      </c>
      <c r="G4" s="5">
        <v>42552</v>
      </c>
      <c r="H4" s="7">
        <v>3665088</v>
      </c>
      <c r="I4" s="8">
        <f t="shared" ref="I4" si="1">(H4*1.8/1000)/12</f>
        <v>549.76319999999998</v>
      </c>
      <c r="J4" s="16" t="s">
        <v>10</v>
      </c>
    </row>
    <row r="5" spans="1:10" x14ac:dyDescent="0.25">
      <c r="C5" s="3"/>
      <c r="D5" s="3"/>
      <c r="E5" s="3"/>
      <c r="F5" s="3"/>
      <c r="G5" s="5">
        <v>42614</v>
      </c>
      <c r="H5" s="7">
        <v>121559635</v>
      </c>
      <c r="I5" s="7">
        <f>(H5*1.8/1000)/12</f>
        <v>18233.945250000001</v>
      </c>
      <c r="J5" s="16" t="s">
        <v>10</v>
      </c>
    </row>
    <row r="6" spans="1:10" x14ac:dyDescent="0.25">
      <c r="G6" s="5">
        <v>42644</v>
      </c>
      <c r="H6" s="7">
        <v>121399827</v>
      </c>
      <c r="I6" s="6">
        <v>18209.974050000001</v>
      </c>
      <c r="J6" s="16" t="s">
        <v>10</v>
      </c>
    </row>
    <row r="7" spans="1:10" x14ac:dyDescent="0.25">
      <c r="G7" s="5">
        <v>42736</v>
      </c>
      <c r="H7" s="7">
        <v>119246465</v>
      </c>
      <c r="I7" s="9">
        <v>17887</v>
      </c>
      <c r="J7" s="16" t="s">
        <v>10</v>
      </c>
    </row>
    <row r="8" spans="1:10" x14ac:dyDescent="0.25">
      <c r="G8" s="5">
        <v>42887</v>
      </c>
      <c r="H8" s="7">
        <v>118016828</v>
      </c>
      <c r="I8" s="7">
        <f t="shared" ref="I8:I9" si="2">(H8*1.8/1000)/12</f>
        <v>17702.5242</v>
      </c>
      <c r="J8" s="16" t="s">
        <v>10</v>
      </c>
    </row>
    <row r="9" spans="1:10" x14ac:dyDescent="0.25">
      <c r="G9" s="5">
        <v>42917</v>
      </c>
      <c r="H9" s="7">
        <v>117795488</v>
      </c>
      <c r="I9" s="7">
        <f t="shared" si="2"/>
        <v>17669.323200000003</v>
      </c>
      <c r="J9" s="16" t="s">
        <v>10</v>
      </c>
    </row>
    <row r="10" spans="1:10" x14ac:dyDescent="0.25">
      <c r="G10" s="5">
        <v>43009</v>
      </c>
      <c r="H10" s="7">
        <v>118663495</v>
      </c>
      <c r="I10" s="7">
        <f t="shared" ref="I10:I15" si="3">(H10*1.8/1000)/12</f>
        <v>17799.524249999999</v>
      </c>
      <c r="J10" s="16" t="s">
        <v>10</v>
      </c>
    </row>
    <row r="11" spans="1:10" x14ac:dyDescent="0.25">
      <c r="G11" s="5">
        <v>43040</v>
      </c>
      <c r="H11" s="7">
        <v>118449945</v>
      </c>
      <c r="I11" s="7">
        <f t="shared" si="3"/>
        <v>17767.491750000001</v>
      </c>
      <c r="J11" s="16" t="s">
        <v>10</v>
      </c>
    </row>
    <row r="12" spans="1:10" x14ac:dyDescent="0.25">
      <c r="G12" s="5">
        <v>43070</v>
      </c>
      <c r="H12" s="7">
        <v>115072194</v>
      </c>
      <c r="I12" s="7">
        <f t="shared" si="3"/>
        <v>17260.829100000003</v>
      </c>
      <c r="J12" s="16" t="s">
        <v>10</v>
      </c>
    </row>
    <row r="13" spans="1:10" x14ac:dyDescent="0.25">
      <c r="G13" s="5">
        <v>43101</v>
      </c>
      <c r="H13" s="7">
        <v>114818118</v>
      </c>
      <c r="I13" s="10">
        <f t="shared" si="3"/>
        <v>17222.717700000001</v>
      </c>
      <c r="J13" s="16" t="s">
        <v>10</v>
      </c>
    </row>
    <row r="14" spans="1:10" x14ac:dyDescent="0.25">
      <c r="G14" s="5">
        <v>43132</v>
      </c>
      <c r="H14" s="7">
        <v>114818118</v>
      </c>
      <c r="I14" s="10">
        <f t="shared" si="3"/>
        <v>17222.717700000001</v>
      </c>
      <c r="J14" s="16" t="s">
        <v>10</v>
      </c>
    </row>
    <row r="15" spans="1:10" x14ac:dyDescent="0.25">
      <c r="G15" s="5">
        <v>43160</v>
      </c>
      <c r="H15" s="7">
        <v>114818118</v>
      </c>
      <c r="I15" s="10">
        <f t="shared" si="3"/>
        <v>17222.717700000001</v>
      </c>
      <c r="J15" s="16" t="s">
        <v>10</v>
      </c>
    </row>
    <row r="16" spans="1:10" x14ac:dyDescent="0.25">
      <c r="G16" s="5">
        <v>43191</v>
      </c>
      <c r="H16" s="7">
        <v>114299307</v>
      </c>
      <c r="I16" s="7">
        <v>17145</v>
      </c>
      <c r="J16" s="16" t="s">
        <v>10</v>
      </c>
    </row>
    <row r="17" spans="7:10" x14ac:dyDescent="0.25">
      <c r="G17" s="5">
        <v>43221</v>
      </c>
      <c r="H17" s="7">
        <v>113859137</v>
      </c>
      <c r="I17" s="7">
        <f t="shared" ref="I17:I18" si="4">(H17*1.8/1000)/12</f>
        <v>17078.87055</v>
      </c>
      <c r="J17" s="16" t="s">
        <v>10</v>
      </c>
    </row>
    <row r="18" spans="7:10" x14ac:dyDescent="0.25">
      <c r="G18" s="5">
        <v>43252</v>
      </c>
      <c r="H18" s="7">
        <v>111108451</v>
      </c>
      <c r="I18" s="7">
        <f t="shared" si="4"/>
        <v>16666.267650000002</v>
      </c>
      <c r="J18" s="16" t="s">
        <v>10</v>
      </c>
    </row>
    <row r="19" spans="7:10" x14ac:dyDescent="0.25">
      <c r="G19" s="5">
        <v>43282</v>
      </c>
      <c r="H19" s="7">
        <v>100728147</v>
      </c>
      <c r="I19" s="7">
        <f t="shared" ref="I19:I21" si="5">(H19*1.9/1000)/12</f>
        <v>15948.623274999998</v>
      </c>
      <c r="J19" s="16" t="s">
        <v>10</v>
      </c>
    </row>
    <row r="20" spans="7:10" x14ac:dyDescent="0.25">
      <c r="G20" s="5">
        <v>43374</v>
      </c>
      <c r="H20" s="7">
        <v>96758844</v>
      </c>
      <c r="I20" s="7">
        <f t="shared" si="5"/>
        <v>15320.150299999999</v>
      </c>
      <c r="J20" s="16" t="s">
        <v>10</v>
      </c>
    </row>
    <row r="21" spans="7:10" x14ac:dyDescent="0.25">
      <c r="G21" s="5">
        <v>43435</v>
      </c>
      <c r="H21" s="7">
        <v>96758844</v>
      </c>
      <c r="I21" s="7">
        <f t="shared" si="5"/>
        <v>15320.150299999999</v>
      </c>
      <c r="J21" s="16" t="s">
        <v>10</v>
      </c>
    </row>
    <row r="22" spans="7:10" x14ac:dyDescent="0.25">
      <c r="G22" s="5">
        <v>43617</v>
      </c>
      <c r="H22" s="7">
        <v>96758844</v>
      </c>
      <c r="I22" s="7">
        <f t="shared" ref="I22" si="6">(H22*1.6/1000)/12</f>
        <v>12901.1792</v>
      </c>
      <c r="J22" s="16" t="s">
        <v>10</v>
      </c>
    </row>
    <row r="23" spans="7:10" x14ac:dyDescent="0.25">
      <c r="G23" s="5">
        <v>43831</v>
      </c>
      <c r="H23" s="7">
        <v>96758844</v>
      </c>
      <c r="I23" s="7">
        <v>12901.1792</v>
      </c>
      <c r="J23" s="16" t="s">
        <v>10</v>
      </c>
    </row>
    <row r="24" spans="7:10" x14ac:dyDescent="0.25">
      <c r="G24" s="5">
        <v>43891</v>
      </c>
      <c r="H24" s="7">
        <v>108684578</v>
      </c>
      <c r="I24" s="7">
        <v>14491.277066666667</v>
      </c>
      <c r="J24" s="16" t="s">
        <v>10</v>
      </c>
    </row>
    <row r="26" spans="7:10" x14ac:dyDescent="0.25">
      <c r="H26" s="14" t="s">
        <v>2</v>
      </c>
      <c r="I26" s="4" cm="1">
        <f t="array" ref="I26">SUM(-I4:I24)</f>
        <v>-332521.22564166668</v>
      </c>
    </row>
  </sheetData>
  <mergeCells count="1">
    <mergeCell ref="C1:D1"/>
  </mergeCells>
  <pageMargins left="0.7" right="0.7" top="0.75" bottom="0.75" header="0.3" footer="0.3"/>
  <pageSetup orientation="portrait" r:id="rId1"/>
  <headerFooter>
    <oddHeader>&amp;C&amp;"Calibri"&amp;10&amp;K000000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del Valle Florez Sanchez</dc:creator>
  <cp:lastModifiedBy>Florez Sanchez, Elizabeth Del Valle (ALLIANZ COLOMBIA)</cp:lastModifiedBy>
  <dcterms:created xsi:type="dcterms:W3CDTF">2024-09-28T01:25:16Z</dcterms:created>
  <dcterms:modified xsi:type="dcterms:W3CDTF">2024-09-28T01:25:16Z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863bc15e-e7bf-41c1-bdb3-03882d8a2e2c_Enabled">
    <vt:lpwstr>true</vt:lpwstr>
  </property>
  <property fmtid="{D5CDD505-2E9C-101B-9397-08002B2CF9AE}" pid="9" name="MSIP_Label_863bc15e-e7bf-41c1-bdb3-03882d8a2e2c_SetDate">
    <vt:lpwstr>2024-09-28T01:24:54Z</vt:lpwstr>
  </property>
  <property fmtid="{D5CDD505-2E9C-101B-9397-08002B2CF9AE}" pid="10" name="MSIP_Label_863bc15e-e7bf-41c1-bdb3-03882d8a2e2c_Method">
    <vt:lpwstr>Privileged</vt:lpwstr>
  </property>
  <property fmtid="{D5CDD505-2E9C-101B-9397-08002B2CF9AE}" pid="11" name="MSIP_Label_863bc15e-e7bf-41c1-bdb3-03882d8a2e2c_Name">
    <vt:lpwstr>863bc15e-e7bf-41c1-bdb3-03882d8a2e2c</vt:lpwstr>
  </property>
  <property fmtid="{D5CDD505-2E9C-101B-9397-08002B2CF9AE}" pid="12" name="MSIP_Label_863bc15e-e7bf-41c1-bdb3-03882d8a2e2c_SiteId">
    <vt:lpwstr>6e06e42d-6925-47c6-b9e7-9581c7ca302a</vt:lpwstr>
  </property>
  <property fmtid="{D5CDD505-2E9C-101B-9397-08002B2CF9AE}" pid="13" name="MSIP_Label_863bc15e-e7bf-41c1-bdb3-03882d8a2e2c_ActionId">
    <vt:lpwstr>cebebb03-a7a3-4888-95ff-565b237353fe</vt:lpwstr>
  </property>
  <property fmtid="{D5CDD505-2E9C-101B-9397-08002B2CF9AE}" pid="14" name="MSIP_Label_863bc15e-e7bf-41c1-bdb3-03882d8a2e2c_ContentBits">
    <vt:lpwstr>1</vt:lpwstr>
  </property>
</Properties>
</file>