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2"/>
  <workbookPr codeName="ThisWorkbook"/>
  <mc:AlternateContent xmlns:mc="http://schemas.openxmlformats.org/markup-compatibility/2006">
    <mc:Choice Requires="x15">
      <x15ac:absPath xmlns:x15ac="http://schemas.microsoft.com/office/spreadsheetml/2010/11/ac" url="C:\Users\Zulay\Downloads\"/>
    </mc:Choice>
  </mc:AlternateContent>
  <xr:revisionPtr revIDLastSave="0" documentId="8_{7ACBD54A-EA3D-4482-A4B2-D251829076D1}" xr6:coauthVersionLast="47" xr6:coauthVersionMax="47" xr10:uidLastSave="{00000000-0000-0000-0000-000000000000}"/>
  <bookViews>
    <workbookView xWindow="-120" yWindow="-120" windowWidth="20730" windowHeight="11160" firstSheet="2"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 i="11" l="1"/>
  <c r="B4" i="11"/>
  <c r="B6" i="11"/>
  <c r="B17" i="11"/>
  <c r="B28" i="11" s="1"/>
  <c r="C11" i="11"/>
  <c r="C10" i="11"/>
  <c r="B7" i="10"/>
  <c r="B7" i="14"/>
  <c r="B6" i="14"/>
  <c r="B5" i="14"/>
  <c r="B4" i="14"/>
  <c r="B3" i="14"/>
  <c r="B2" i="14"/>
  <c r="B5" i="11"/>
  <c r="B7" i="11"/>
  <c r="B8" i="11"/>
  <c r="B4" i="10"/>
  <c r="B5" i="10"/>
  <c r="B6" i="10"/>
  <c r="B3"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tc={400B9703-203E-4D0A-AA26-AA6A82DD435C}</author>
  </authors>
  <commentList>
    <comment ref="B30" authorId="0" shapeId="0" xr:uid="{400B9703-203E-4D0A-AA26-AA6A82DD435C}">
      <text>
        <t xml:space="preserve">[Threaded comment]
Your version of Excel allows you to read this threaded comment; however, any edits to it will get removed if the file is opened in a newer version of Excel. Learn more: https://go.microsoft.com/fwlink/?linkid=870924
Comment:
    Por favor incluye la excepción que te agregué en las de la Dda </t>
      </text>
    </comment>
  </commentList>
</comments>
</file>

<file path=xl/sharedStrings.xml><?xml version="1.0" encoding="utf-8"?>
<sst xmlns="http://schemas.openxmlformats.org/spreadsheetml/2006/main" count="197" uniqueCount="156">
  <si>
    <t>SOLICITUD DE ANTECEDENTES -ABOGADO EXTERNO-</t>
  </si>
  <si>
    <t>Radicado(23 digitos)</t>
  </si>
  <si>
    <t>68001310500120230036500</t>
  </si>
  <si>
    <t>Juzgado</t>
  </si>
  <si>
    <t>01 LABORAL CIRCUITO BUCARAMANGA</t>
  </si>
  <si>
    <t>Demandado</t>
  </si>
  <si>
    <t>COLFONDOS Y OTRO</t>
  </si>
  <si>
    <t xml:space="preserve">Demandante </t>
  </si>
  <si>
    <t>YANET FABIOLA VERA SALCEDO. C.C: 60.255.803</t>
  </si>
  <si>
    <t>Tipo de vinculacion compañía</t>
  </si>
  <si>
    <t>LLAMADA EN GARANTIA</t>
  </si>
  <si>
    <t>Nombre de lesionado o muerto (s)</t>
  </si>
  <si>
    <t>N/A</t>
  </si>
  <si>
    <t>Fecha de los hechos</t>
  </si>
  <si>
    <t>01/08/1995</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</si>
  <si>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</si>
  <si>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</si>
  <si>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</si>
  <si>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</si>
  <si>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</si>
  <si>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SEGÚN LOS HECHOS DE LA DEMANDA, LA SEÑORA YANET FABIOLA VERA SALCEDO, IDENTIFICADA CON LA C.C: 60.255.803, NACIÓ EL 14/07/1968, SE AFILIO AL RPM EL DÍA 01 DE MARZO DE 1994. SE TRASLADÓ DEL RPM AL RAIS, MEDIANTE AFILIACIÓN A ING HOY PROTECCION EL DÍA 01/08/1995. POSTERIORMENTE SE TRASLADÓ ENTRE ADMINISTRADORAS DENTRO DEL RAIS DE ING HOY PROTECCION A COLPATRIA HOY PORVENIR, POSTERIORMENTE SE TRASLADÓ A COLFONDOS, REGRESA A HORIZONTE HOY PORVENIR, Y POR ÚLTIMO A PROTECCION, SU FONDO FINAL. QUE ESA APARENTE DECISIÓN LIBRE Y VOLUNTARIA, NO ESTUVO PRECEDIDA DE LA SUFICIENTE ILUSTRACIÓN POR PARTE DEL FONDO QUE LO RECIBIÓ, POR LO QUE NO EXISTE TAL CONSENTIMIENTO DE LIBERTAD Y VOLUNTARIEDAD. ELEVÓ DERECHO DE PETICIÓN A PROTECCION S.A., PORVENIR S.A. Y COLFONDOS S.A., EL DÍA 24/05/2023, SOLICITANDO LA NULIDAD Y/O INEFICACIA DEL TRASLADO DE RÉGIMEN, INFORMACIÓN DE AFILIACIÓN Y SIMULACIÓN PENSIONAL. IGUALMENTE SOLICITÓ A COLPENSIONES EL TRASLADO DE RÉGIMEN Y QUE PROCEDIERA A AFILIARLA SIN DILACIONES.</t>
  </si>
  <si>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</si>
  <si>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</si>
  <si>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</si>
  <si>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</si>
  <si>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</si>
  <si>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</si>
  <si>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</si>
  <si>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</si>
  <si>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</si>
  <si>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</si>
  <si>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</si>
  <si>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</si>
  <si>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</si>
  <si>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</si>
  <si>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</si>
  <si>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23/9/2024</t>
  </si>
  <si>
    <t>Fecha de notificación</t>
  </si>
  <si>
    <t>13/9/2024</t>
  </si>
  <si>
    <t xml:space="preserve">Fecha de contestacion </t>
  </si>
  <si>
    <t>27/09/2024</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</si>
  <si>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</si>
  <si>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</si>
  <si>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</si>
  <si>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</si>
  <si>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</si>
  <si>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</si>
  <si>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</si>
  <si>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</si>
  <si>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</si>
  <si>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</si>
  <si>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</si>
  <si>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</si>
  <si>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</si>
  <si>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</si>
  <si>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</si>
  <si>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</si>
  <si>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</si>
  <si>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</si>
  <si>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</si>
  <si>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</si>
  <si>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</si>
  <si>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</si>
  <si>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</si>
  <si>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</si>
  <si>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</si>
  <si>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</si>
  <si>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</si>
  <si>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</si>
  <si>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</si>
  <si>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</si>
  <si>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</si>
  <si>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</si>
  <si>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</si>
  <si>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</si>
  <si>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</si>
  <si>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</si>
  <si>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</si>
  <si>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</si>
  <si>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</si>
  <si>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</si>
  <si>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</si>
  <si>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</si>
  <si>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</si>
  <si>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</si>
  <si>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</si>
  <si>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</si>
  <si>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AJR2576</t>
  </si>
  <si>
    <t>Daño moral</t>
  </si>
  <si>
    <t>Daño a la salud</t>
  </si>
  <si>
    <t>PROBABLE</t>
  </si>
  <si>
    <t>Clasificación Contingencia</t>
  </si>
  <si>
    <t>REMOTO</t>
  </si>
  <si>
    <t>Concepto del Abogado sobre la Contingencia:(Se debe indicar las razones por las cuales se considera que el proceso es Eventual Remoto o Probable.)</t>
  </si>
  <si>
    <t xml:space="preserve">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esto es, entre el 02 de mayo de 1994 hasta el 31 de diciembre de 2000,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 la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La demandante actualmente se encuentra vinculada al RAIS desde el 01/08/1995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el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durante el periodo comprendido entre el 02/05/1994 al 31/12/2000, y finalmente ALLIANZ SEGUROS DE VIDA S.A. como compañía aseguradora no está autorizada legal ni jurisprudencialmente para administrar los aportes y rendimientos de las cuentas individuales de los afiliados al Sistema General de Pensiones.	</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</si>
  <si>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</si>
  <si>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</si>
  <si>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</si>
  <si>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</si>
  <si>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</si>
  <si>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</si>
  <si>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</si>
  <si>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</si>
  <si>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 xml:space="preserve">No es posible cuantificar las pretensiones en razón a que se trata de un proceso declarativo mediante el cual se pretende la ineficacia del traslado del RPM al RAIS y consigo la devolución de todos los aportes que reposan en la cuenta de ahorro individual del demandante, finalmente, se destaca que no estamos frente a un proceso mediante el cual se pretenda el pago de una pensión de invalidez y/o sobrevivencia por la cual se deba evaluar una posible afectación de la póliza de cara a los amparos otorgados.  	</t>
  </si>
  <si>
    <t>Defensa de la Aseguradora: (Enumerar y enunciar las excepciones propuestas demanda y/o llamamiento )</t>
  </si>
  <si>
    <t xml:space="preserve">EXCEPCIONES DE MERITO FRENTE A LA DEMANDA
1. EXCEPCIONES PLANTEADAS POR QUIÉN FORMULÓ EL LLAMAMIENTO EN GARANTÍA A MI REPRESENTADA. 
2. ABUSO DEL DERECHO POR PARTE DE COLFONDOS S.A. AL LLAMAR EN GARANTÍA A ALLIANZ SEGUROS DE VIDA S.A. AÚN CUANDO LA AFP TIENE PLENO CONOCIMIENTO QUE NO LE ASISTE EL DERECHO DE OBTENER LA DEVOLUCIÓN Y/O RESTITUCIÓN DE LA PRIMA.   
3. AL NO PROSPERAR LAS PRETENSIONES DEL LLAMAMIENTO EN GARANTÍA, LAS AGENCIAS EN DERECHO A FAVOR DE ALLIANZ SEGUROS DE VIDA S.A. DEBEN LIQUIDARSE POR UN VALOR IGUAL AL ASUMIDO QUE COMPENSE EL ESFUERZO REALIZADO Y LA AFECTACIÓN PATRIMONIAL QUE IMPLICÓ LA CAUSA.  
4. INEXISTENCIA DE OBLIGACIÓN DE RESTITUCIÓN DE LA PRIMA DEL SEGURO PREVISIONAL AL ESTAR DEBIDAMENTE DEVENGADA DEBIDO AL RIESGO ASUMIDO.  
5. INEXISTENCIA DE OBLIGACIÓN A CARGO DE ALLIANZ SEGUROS DE VIDA S.A. POR CUANTO LA PRIMA DEBE PAGARSE CON LOS RECURSO PROPIOS DE LA AFP CUANDO SE DECLARA LA INEFICACIA DE TRASLADO. 
6.  INEXISTENCIA RESPONSABILIDAD DE AFP DEVOLVER LAS PRIMAS DE SEGURO PREVISIONAL A COLPENSIONES SI SE DECLARA LA INEFICACIA DE TRASLADO, POR CUANTO EL PAGO DE ESTAS ES UNA SITUACIÓN QUE SE CONSOLIDÓ EN EL TIEMPO Y NO ES POSIBLE RETROTRAER (SU 107 DE 2024) 
7.AFILIACIÓN LIBRE Y ESPONTÁNEA DE LA SEÑORA YANET FABIOLA VERA SALCEDO AL RÉGIMEN DE AHORRO INDIVIDUAL CON SOLIDARIDAD   
8.EL TRASLADO ENTRE ADMINISTRADORAS DEL RAIS DENOTA LA VOLUNTAD DEL AFILIADO DE PERMANECER EN EL RÉGIMEN DE AHORRO INDIVIDUAL CON SOLIDARIDAD Y CONSIGO, SE CONFIGURA UN ACTO DE RELACIONAMIENTO QUE PRESUPONE EL CONOCIMIENTO DEL FUNCIONAMIENTO DE DICHO RÉGIMEN     
9.ERROR DE DERECHO NO VICIA EL CONSENTIMIENTO  
10. PROHIBICIÓN DEL TRASLADO DEL RÉGIMEN DE AHORRO INDIVIDUAL CON SOLIDARIDAD AL RÉGIMEN DE PRIMA MEDIA CON PRESTACIÓN DEFINIDA   
11. INEXISTENCIA DE LA OBLIGACIÓN DE DEVOLVER EL SEGURO PREVISIONAL CUANDO SE DECLARA LA NULIDAD Y/O INEFICACIA DE LA AFILIACIÓN POR FALTA DE CAUSA Y PORQUE AFECTA DERECHOS DE TERCEROS DE BUENA FE  
12.PRESCRIPCION
13.BUENA FE  
14. GENÉRICA O INNOMINADA  
EXCEPCIONES FRENTE AL LLAMAMIENTO EN GARANTÍA
1.  ABUSO DEL DERECHO POR PARTE DE COLFONDOS S.A. AL LLAMAR EN GARANTÍA A ALLIANZ SEGUROS DE VIDA S.A. AÚN CUANDO LA AFP TIENE PLENO CONOCIMIENTO QUE NO LE ASISTE EL DERECHO DE OBTENER LA DEVOLUCIÓN Y/O RESTITUCIÓN DE LA PRIMA.   
2. AL NO PROSPERAR LAS PRETENSIONES DEL LLAMAMIENTO EN GARANTÍA, LAS AGENCIAS EN DERECHO A FAVOR DE ALLIANZ SEGUROS DE VIDA S.A. DEBEN LIQUIDARSE POR UN VALOR IGUAL AL ASUMIDO QUE COMPENSE EL ESFUERZO REALIZADO Y LA AFECTACIÓN PATRIMONIAL QUE IMPLICÓ LA CAUSA.  
3. INEXISTENCIA DE OBLIGACIÓN DE RESTITUCIÓN DE LA PRIMA DEL SEGURO PREVISIONAL AL ESTAR DEBIDAMENTE DEVENGADA DEBIDO AL RIESGO ASUMIDO.  
4. INEXISTENCIA DE OBLIGACIÓN A CARGO DE ALLIANZ SEGUROS DE VIDA S.A. POR CUANTO LA PRIMA DEBE PAGARSE CON LOS RECURSO PROPIOS DE LA AFP CUANDO SE DECLARA LA INEFICACIA DE TRASLADO. 
5.  INEXISTENCIA RESPONSABILIDAD DE AFP DEVOLVER LAS PRIMAS DE SEGURO PREVISIONAL A COLPENSIONES SI SE DECLARA LA INEFICACIA DE TRASLADO, POR CUANTO EL PAGO DE ESTAS ES UNA SITUACIÓN QUE SE CONSOLIDÓ EN EL TIEMPO Y NO ES POSIBLE RETROTRAER (SU 107 DE 2024)    
6. LA INEFICACIA DEL ACTO DE TRASLADO NO CONLLEVA LA INVALIDEZ DEL CONTRATO DE SEGURO PREVISIONAL 
7. LA EVENTUAL DECLARATORIA DE INEFICACIA DE TRASLADO NO PUEDE AFECTAR A TERCEROS DE BUENA FE. 
8. FALTA DE COBERTURA MATERIAL DE LA PÓLIZA DE SEGURO PREVISIONAL No. 0209000001 
9. PRESCRIPCIÓN EXTRAORDINARIA DE LA ACCIÓN DERIVADA DEL SEGURO  
10. APLICACIÓN DE LAS CONDICIONES DEL SEGURO
11. COBRO DE LO NO DEBIDO.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</si>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</sst>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_-;\-&quot;$&quot;\ * #,##0_-;_-&quot;$&quot;\ * &quot;-&quot;_-;_-@_-"/>
    <numFmt numFmtId="165" formatCode="_-&quot;$&quot;\ * #,##0_-;\-&quot;$&quot;\ * #,##0_-;_-&quot;$&quot;\ * &quot;-&quot;_-;_-@"/>
  </numFmts>
  <fonts count="10">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
      <sz val="11"/>
      <color rgb="FF000000"/>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top/>
      <bottom/>
      <diagonal/>
    </border>
    <border>
      <left style="thin">
        <color indexed="64"/>
      </left>
      <right/>
      <top/>
      <bottom style="thin">
        <color rgb="FF000000"/>
      </bottom>
      <diagonal/>
    </border>
    <border>
      <left/>
      <right style="thin">
        <color indexed="64"/>
      </right>
      <top/>
      <bottom style="thin">
        <color rgb="FF000000"/>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100">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164"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164"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164"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164"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0" fontId="0" fillId="0" borderId="1"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9" fillId="0" borderId="2" xfId="0" applyFont="1" applyBorder="1" applyAlignment="1">
      <alignment wrapText="1"/>
    </xf>
    <xf numFmtId="0" fontId="9" fillId="0" borderId="3" xfId="0" applyFont="1" applyBorder="1" applyAlignment="1">
      <alignment wrapText="1"/>
    </xf>
    <xf numFmtId="14" fontId="0" fillId="0" borderId="2" xfId="0" applyNumberFormat="1" applyBorder="1" applyAlignment="1">
      <alignment horizontal="justify" vertical="top"/>
    </xf>
    <xf numFmtId="14" fontId="0" fillId="0" borderId="3" xfId="0" applyNumberFormat="1" applyBorder="1" applyAlignment="1">
      <alignment horizontal="justify" vertical="top"/>
    </xf>
    <xf numFmtId="0" fontId="2" fillId="0" borderId="1" xfId="0" applyFont="1" applyBorder="1" applyAlignment="1">
      <alignment horizontal="justify" vertical="top" wrapText="1"/>
    </xf>
    <xf numFmtId="0" fontId="0" fillId="0" borderId="5" xfId="0" applyBorder="1" applyAlignment="1">
      <alignment horizontal="justify" vertical="top"/>
    </xf>
    <xf numFmtId="0" fontId="0" fillId="0" borderId="7" xfId="0" applyBorder="1" applyAlignment="1">
      <alignment horizontal="justify" vertical="top"/>
    </xf>
    <xf numFmtId="0" fontId="0" fillId="0" borderId="15" xfId="0" applyBorder="1" applyAlignment="1">
      <alignment horizontal="justify" vertical="top"/>
    </xf>
    <xf numFmtId="0" fontId="0" fillId="0" borderId="8" xfId="0" applyBorder="1" applyAlignment="1">
      <alignment horizontal="justify" vertical="top"/>
    </xf>
    <xf numFmtId="0" fontId="0" fillId="0" borderId="16" xfId="0" applyBorder="1" applyAlignment="1">
      <alignment horizontal="justify" vertical="top"/>
    </xf>
    <xf numFmtId="0" fontId="0" fillId="0" borderId="17" xfId="0" applyBorder="1" applyAlignment="1">
      <alignment horizontal="justify" vertical="top"/>
    </xf>
    <xf numFmtId="14" fontId="0" fillId="0" borderId="2" xfId="0" applyNumberFormat="1" applyBorder="1" applyAlignment="1">
      <alignment horizontal="left" vertical="top"/>
    </xf>
    <xf numFmtId="0" fontId="0" fillId="0" borderId="3" xfId="0" applyBorder="1" applyAlignment="1">
      <alignment horizontal="left" vertical="top"/>
    </xf>
    <xf numFmtId="165" fontId="7" fillId="8" borderId="13" xfId="0" applyNumberFormat="1" applyFont="1" applyFill="1" applyBorder="1" applyAlignment="1">
      <alignment horizontal="left"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4" fillId="6" borderId="4" xfId="0" applyFont="1" applyFill="1" applyBorder="1" applyAlignment="1">
      <alignment horizontal="justify"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164" fontId="0" fillId="5" borderId="0" xfId="1" applyFont="1" applyFill="1" applyBorder="1" applyAlignment="1">
      <alignment horizontal="center" vertical="top"/>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164" fontId="0" fillId="5" borderId="2" xfId="1" applyFont="1" applyFill="1" applyBorder="1" applyAlignment="1" applyProtection="1">
      <alignment horizontal="justify" vertical="top"/>
      <protection locked="0"/>
    </xf>
    <xf numFmtId="164"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0" fillId="5" borderId="1" xfId="1" applyFont="1" applyFill="1" applyBorder="1" applyAlignment="1">
      <alignment horizontal="justify" vertical="top"/>
    </xf>
    <xf numFmtId="0" fontId="0" fillId="0" borderId="1" xfId="0" applyBorder="1" applyAlignment="1">
      <alignment horizontal="center" vertical="top" wrapText="1"/>
    </xf>
    <xf numFmtId="0" fontId="8" fillId="0" borderId="14" xfId="0" applyFont="1" applyBorder="1" applyAlignment="1"/>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gha2-my.sharepoint.com/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persons/person.xml><?xml version="1.0" encoding="utf-8"?>
<personList xmlns="http://schemas.microsoft.com/office/spreadsheetml/2018/threadedcomments" xmlns:x="http://schemas.openxmlformats.org/spreadsheetml/2006/main">
  <person displayName="Alejandra Murillo Claros" id="{5082F9BE-5FC3-46FC-9D9B-AEE92CCF0B92}" userId="S::amurillo@gha.com.co::5f69618b-821c-4eac-8e19-78d1caea6353"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30" dT="2024-09-27T20:24:07.11" personId="{5082F9BE-5FC3-46FC-9D9B-AEE92CCF0B92}" id="{400B9703-203E-4D0A-AA26-AA6A82DD435C}">
    <text xml:space="preserve">Por favor incluye la excepción que te agregué en las de la Dda </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 Id="rId4" Type="http://schemas.microsoft.com/office/2017/10/relationships/threadedComment" Target="../threadedComments/threadedComment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2" tint="-0.749992370372631"/>
  </sheetPr>
  <dimension ref="A1:C29"/>
  <sheetViews>
    <sheetView topLeftCell="A25" zoomScale="70" zoomScaleNormal="70" workbookViewId="0">
      <selection activeCell="B29" sqref="B27:C29"/>
    </sheetView>
  </sheetViews>
  <sheetFormatPr defaultColWidth="0" defaultRowHeight="1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c r="A1" s="39" t="s">
        <v>0</v>
      </c>
      <c r="B1" s="39"/>
      <c r="C1" s="39"/>
    </row>
    <row r="2" spans="1:3">
      <c r="A2" s="5" t="s">
        <v>1</v>
      </c>
      <c r="B2" s="41" t="s">
        <v>2</v>
      </c>
      <c r="C2" s="42"/>
    </row>
    <row r="3" spans="1:3">
      <c r="A3" s="5" t="s">
        <v>3</v>
      </c>
      <c r="B3" s="43" t="s">
        <v>4</v>
      </c>
      <c r="C3" s="44"/>
    </row>
    <row r="4" spans="1:3">
      <c r="A4" s="5" t="s">
        <v>5</v>
      </c>
      <c r="B4" s="43" t="s">
        <v>6</v>
      </c>
      <c r="C4" s="44"/>
    </row>
    <row r="5" spans="1:3" ht="14.45" customHeight="1">
      <c r="A5" s="5" t="s">
        <v>7</v>
      </c>
      <c r="B5" s="45" t="s">
        <v>8</v>
      </c>
      <c r="C5" s="46"/>
    </row>
    <row r="6" spans="1:3">
      <c r="A6" s="5" t="s">
        <v>9</v>
      </c>
      <c r="B6" s="40" t="s">
        <v>10</v>
      </c>
      <c r="C6" s="40"/>
    </row>
    <row r="7" spans="1:3">
      <c r="A7" s="5" t="s">
        <v>11</v>
      </c>
      <c r="B7" s="40" t="s">
        <v>12</v>
      </c>
      <c r="C7" s="40"/>
    </row>
    <row r="8" spans="1:3">
      <c r="A8" s="5" t="s">
        <v>13</v>
      </c>
      <c r="B8" s="35" t="s">
        <v>14</v>
      </c>
      <c r="C8" s="35"/>
    </row>
    <row r="9" spans="1:3">
      <c r="A9" s="5" t="s">
        <v>15</v>
      </c>
      <c r="B9" s="36" t="s">
        <v>12</v>
      </c>
      <c r="C9" s="36"/>
    </row>
    <row r="10" spans="1:3">
      <c r="A10" s="5" t="s">
        <v>16</v>
      </c>
      <c r="B10" s="36" t="s">
        <v>12</v>
      </c>
      <c r="C10" s="36"/>
    </row>
    <row r="11" spans="1:3" ht="23.25" customHeight="1">
      <c r="A11" s="5" t="s">
        <v>17</v>
      </c>
      <c r="B11" s="37" t="s">
        <v>18</v>
      </c>
      <c r="C11" s="38"/>
    </row>
    <row r="12" spans="1:3" ht="183" customHeight="1">
      <c r="A12" s="49" t="s">
        <v>19</v>
      </c>
      <c r="B12" s="50" t="s">
        <v>20</v>
      </c>
      <c r="C12" s="51"/>
    </row>
    <row r="13" spans="1:3" ht="30" customHeight="1">
      <c r="A13" s="49"/>
      <c r="B13" s="52"/>
      <c r="C13" s="53"/>
    </row>
    <row r="14" spans="1:3" ht="73.5" customHeight="1">
      <c r="A14" s="49"/>
      <c r="B14" s="54"/>
      <c r="C14" s="55"/>
    </row>
    <row r="15" spans="1:3" ht="30.75">
      <c r="A15" s="5" t="s">
        <v>21</v>
      </c>
      <c r="B15" s="58" t="s">
        <v>22</v>
      </c>
      <c r="C15" s="99"/>
    </row>
    <row r="16" spans="1:3" ht="33.75" customHeight="1">
      <c r="A16" s="59" t="s">
        <v>23</v>
      </c>
      <c r="B16" s="60" t="s">
        <v>24</v>
      </c>
      <c r="C16" s="60"/>
    </row>
    <row r="17" spans="1:3" ht="33.75" customHeight="1">
      <c r="A17" s="59"/>
      <c r="B17" s="11" t="s">
        <v>25</v>
      </c>
      <c r="C17" s="6"/>
    </row>
    <row r="18" spans="1:3" ht="33.75" customHeight="1">
      <c r="A18" s="59"/>
      <c r="B18" s="11" t="s">
        <v>26</v>
      </c>
      <c r="C18" s="6"/>
    </row>
    <row r="19" spans="1:3">
      <c r="A19" s="59"/>
      <c r="B19" s="61" t="s">
        <v>27</v>
      </c>
      <c r="C19" s="62"/>
    </row>
    <row r="20" spans="1:3">
      <c r="A20" s="59"/>
      <c r="B20" s="11"/>
      <c r="C20" s="6"/>
    </row>
    <row r="21" spans="1:3">
      <c r="A21" s="59"/>
      <c r="B21" s="11"/>
      <c r="C21" s="6"/>
    </row>
    <row r="22" spans="1:3">
      <c r="A22" s="59"/>
      <c r="B22" s="61" t="s">
        <v>28</v>
      </c>
      <c r="C22" s="62"/>
    </row>
    <row r="23" spans="1:3">
      <c r="A23" s="59"/>
      <c r="B23" s="11"/>
      <c r="C23" s="16"/>
    </row>
    <row r="24" spans="1:3">
      <c r="A24" s="5" t="s">
        <v>29</v>
      </c>
      <c r="B24" s="40" t="s">
        <v>30</v>
      </c>
      <c r="C24" s="40"/>
    </row>
    <row r="25" spans="1:3">
      <c r="A25" s="5" t="s">
        <v>31</v>
      </c>
      <c r="B25" s="40" t="s">
        <v>32</v>
      </c>
      <c r="C25" s="40"/>
    </row>
    <row r="26" spans="1:3" ht="30.75">
      <c r="A26" s="5" t="s">
        <v>33</v>
      </c>
      <c r="B26" s="40" t="s">
        <v>34</v>
      </c>
      <c r="C26" s="40"/>
    </row>
    <row r="27" spans="1:3">
      <c r="A27" s="5" t="s">
        <v>35</v>
      </c>
      <c r="B27" s="56" t="s">
        <v>36</v>
      </c>
      <c r="C27" s="57"/>
    </row>
    <row r="28" spans="1:3">
      <c r="A28" s="5" t="s">
        <v>37</v>
      </c>
      <c r="B28" s="47" t="s">
        <v>38</v>
      </c>
      <c r="C28" s="48"/>
    </row>
    <row r="29" spans="1:3">
      <c r="A29" s="5" t="s">
        <v>39</v>
      </c>
      <c r="B29" s="47" t="s">
        <v>40</v>
      </c>
      <c r="C29" s="44"/>
    </row>
  </sheetData>
  <mergeCells count="24">
    <mergeCell ref="B28:C28"/>
    <mergeCell ref="B29:C29"/>
    <mergeCell ref="A12:A14"/>
    <mergeCell ref="B12:C14"/>
    <mergeCell ref="B24:C24"/>
    <mergeCell ref="B25:C25"/>
    <mergeCell ref="B26:C26"/>
    <mergeCell ref="B27:C27"/>
    <mergeCell ref="B15:C15"/>
    <mergeCell ref="A16:A23"/>
    <mergeCell ref="B16:C16"/>
    <mergeCell ref="B19:C19"/>
    <mergeCell ref="B22:C22"/>
    <mergeCell ref="B8:C8"/>
    <mergeCell ref="B9:C9"/>
    <mergeCell ref="B10:C10"/>
    <mergeCell ref="B11:C11"/>
    <mergeCell ref="A1:C1"/>
    <mergeCell ref="B7:C7"/>
    <mergeCell ref="B2:C2"/>
    <mergeCell ref="B3:C3"/>
    <mergeCell ref="B4:C4"/>
    <mergeCell ref="B5:C5"/>
    <mergeCell ref="B6:C6"/>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theme="2" tint="-0.749992370372631"/>
  </sheetPr>
  <dimension ref="A1:C53"/>
  <sheetViews>
    <sheetView zoomScale="70" zoomScaleNormal="70" workbookViewId="0">
      <selection activeCell="B2" sqref="B2:C2"/>
    </sheetView>
  </sheetViews>
  <sheetFormatPr defaultColWidth="0" defaultRowHeight="15"/>
  <cols>
    <col min="1" max="1" width="44.42578125" customWidth="1"/>
    <col min="2" max="2" width="25.85546875" customWidth="1"/>
    <col min="3" max="3" width="100.7109375" customWidth="1"/>
    <col min="4" max="16384" width="11.42578125" hidden="1"/>
  </cols>
  <sheetData>
    <row r="1" spans="1:3" ht="18.75">
      <c r="A1" s="63" t="s">
        <v>41</v>
      </c>
      <c r="B1" s="63"/>
      <c r="C1" s="63"/>
    </row>
    <row r="2" spans="1:3">
      <c r="A2" s="13" t="s">
        <v>42</v>
      </c>
      <c r="B2" s="64" t="s">
        <v>43</v>
      </c>
      <c r="C2" s="65"/>
    </row>
    <row r="3" spans="1:3">
      <c r="A3" s="5" t="s">
        <v>1</v>
      </c>
      <c r="B3" s="40" t="str">
        <f>'GENERALES NOTA 322'!B2:C2</f>
        <v>68001310500120230036500</v>
      </c>
      <c r="C3" s="40"/>
    </row>
    <row r="4" spans="1:3">
      <c r="A4" s="5" t="s">
        <v>3</v>
      </c>
      <c r="B4" s="40" t="str">
        <f>'GENERALES NOTA 322'!B3:C3</f>
        <v>01 LABORAL CIRCUITO BUCARAMANGA</v>
      </c>
      <c r="C4" s="40"/>
    </row>
    <row r="5" spans="1:3">
      <c r="A5" s="5" t="s">
        <v>5</v>
      </c>
      <c r="B5" s="40" t="str">
        <f>'GENERALES NOTA 322'!B4:C4</f>
        <v>COLFONDOS Y OTRO</v>
      </c>
      <c r="C5" s="40"/>
    </row>
    <row r="6" spans="1:3">
      <c r="A6" s="5" t="s">
        <v>7</v>
      </c>
      <c r="B6" s="40" t="str">
        <f>'GENERALES NOTA 322'!B5:C5</f>
        <v>YANET FABIOLA VERA SALCEDO. C.C: 60.255.803</v>
      </c>
      <c r="C6" s="40"/>
    </row>
    <row r="7" spans="1:3">
      <c r="A7" s="5" t="s">
        <v>9</v>
      </c>
      <c r="B7" s="40" t="str">
        <f>'GENERALES NOTA 322'!B6:C6</f>
        <v>LLAMADA EN GARANTIA</v>
      </c>
      <c r="C7" s="40"/>
    </row>
    <row r="8" spans="1:3">
      <c r="A8" s="13" t="s">
        <v>44</v>
      </c>
      <c r="B8" s="40"/>
      <c r="C8" s="40"/>
    </row>
    <row r="9" spans="1:3">
      <c r="A9" s="13" t="s">
        <v>17</v>
      </c>
      <c r="B9" s="40"/>
      <c r="C9" s="40"/>
    </row>
    <row r="10" spans="1:3">
      <c r="A10" s="13" t="s">
        <v>45</v>
      </c>
      <c r="B10" s="64"/>
      <c r="C10" s="66"/>
    </row>
    <row r="11" spans="1:3">
      <c r="A11" s="13" t="s">
        <v>46</v>
      </c>
      <c r="B11" s="64"/>
      <c r="C11" s="65"/>
    </row>
    <row r="12" spans="1:3">
      <c r="A12" s="13" t="s">
        <v>47</v>
      </c>
      <c r="B12" s="43"/>
      <c r="C12" s="44"/>
    </row>
    <row r="13" spans="1:3">
      <c r="A13" s="13" t="s">
        <v>48</v>
      </c>
      <c r="B13" s="40"/>
      <c r="C13" s="40"/>
    </row>
    <row r="14" spans="1:3">
      <c r="A14" s="13" t="s">
        <v>49</v>
      </c>
      <c r="B14" s="40"/>
      <c r="C14" s="40"/>
    </row>
    <row r="15" spans="1:3">
      <c r="A15" s="13" t="s">
        <v>50</v>
      </c>
      <c r="B15" s="40"/>
      <c r="C15" s="40"/>
    </row>
    <row r="16" spans="1:3">
      <c r="A16" s="67" t="s">
        <v>51</v>
      </c>
      <c r="B16" s="40"/>
      <c r="C16" s="40"/>
    </row>
    <row r="17" spans="1:3">
      <c r="A17" s="68"/>
      <c r="B17" s="9" t="s">
        <v>52</v>
      </c>
      <c r="C17" s="10" t="s">
        <v>53</v>
      </c>
    </row>
    <row r="18" spans="1:3">
      <c r="A18" s="68"/>
      <c r="B18" s="11"/>
      <c r="C18" s="11"/>
    </row>
    <row r="19" spans="1:3">
      <c r="A19" s="68"/>
      <c r="B19" s="11"/>
      <c r="C19" s="11"/>
    </row>
    <row r="20" spans="1:3">
      <c r="A20" s="68"/>
      <c r="B20" s="11"/>
      <c r="C20" s="11"/>
    </row>
    <row r="21" spans="1:3">
      <c r="A21" s="13" t="s">
        <v>54</v>
      </c>
      <c r="B21" s="40"/>
      <c r="C21" s="40"/>
    </row>
    <row r="22" spans="1:3">
      <c r="A22" s="13" t="s">
        <v>55</v>
      </c>
      <c r="B22" s="43"/>
      <c r="C22" s="44"/>
    </row>
    <row r="23" spans="1:3">
      <c r="A23" s="13" t="s">
        <v>56</v>
      </c>
      <c r="B23" s="40"/>
      <c r="C23" s="40"/>
    </row>
    <row r="24" spans="1:3">
      <c r="A24" s="13" t="s">
        <v>57</v>
      </c>
      <c r="B24" s="40"/>
      <c r="C24" s="40"/>
    </row>
    <row r="25" spans="1:3">
      <c r="A25" s="13" t="s">
        <v>58</v>
      </c>
      <c r="B25" s="40"/>
      <c r="C25" s="40"/>
    </row>
    <row r="26" spans="1:3">
      <c r="A26" s="12" t="s">
        <v>59</v>
      </c>
      <c r="B26" s="40"/>
      <c r="C26" s="40"/>
    </row>
    <row r="27" spans="1:3">
      <c r="A27" s="69" t="s">
        <v>60</v>
      </c>
      <c r="B27" s="69"/>
      <c r="C27" s="69"/>
    </row>
    <row r="28" spans="1:3" ht="14.45" customHeight="1">
      <c r="A28" s="70" t="s">
        <v>61</v>
      </c>
      <c r="B28" s="71"/>
      <c r="C28" s="31"/>
    </row>
    <row r="29" spans="1:3" ht="14.45" customHeight="1">
      <c r="A29" s="72" t="s">
        <v>62</v>
      </c>
      <c r="B29" s="73"/>
      <c r="C29" s="31"/>
    </row>
    <row r="30" spans="1:3" ht="14.45" customHeight="1">
      <c r="A30" s="72" t="s">
        <v>63</v>
      </c>
      <c r="B30" s="73"/>
      <c r="C30" s="32"/>
    </row>
    <row r="31" spans="1:3" ht="14.45" customHeight="1">
      <c r="A31" s="72" t="s">
        <v>64</v>
      </c>
      <c r="B31" s="73"/>
      <c r="C31" s="31"/>
    </row>
    <row r="32" spans="1:3">
      <c r="A32" s="72" t="s">
        <v>65</v>
      </c>
      <c r="B32" s="73"/>
      <c r="C32" s="31"/>
    </row>
    <row r="33" spans="1:3" ht="14.45" customHeight="1">
      <c r="A33" s="72" t="s">
        <v>66</v>
      </c>
      <c r="B33" s="73"/>
      <c r="C33" s="31"/>
    </row>
    <row r="34" spans="1:3" ht="14.45" customHeight="1">
      <c r="A34" s="72" t="s">
        <v>67</v>
      </c>
      <c r="B34" s="73"/>
      <c r="C34" s="33"/>
    </row>
    <row r="35" spans="1:3">
      <c r="A35" s="70" t="s">
        <v>68</v>
      </c>
      <c r="B35" s="71"/>
      <c r="C35" s="34"/>
    </row>
    <row r="36" spans="1:3">
      <c r="A36" s="75" t="s">
        <v>69</v>
      </c>
      <c r="B36" s="75"/>
      <c r="C36" s="75"/>
    </row>
    <row r="37" spans="1:3">
      <c r="A37" s="74" t="s">
        <v>70</v>
      </c>
      <c r="B37" s="74"/>
      <c r="C37" s="11"/>
    </row>
    <row r="38" spans="1:3">
      <c r="A38" s="74" t="s">
        <v>71</v>
      </c>
      <c r="B38" s="74"/>
      <c r="C38" s="11"/>
    </row>
    <row r="39" spans="1:3">
      <c r="A39" s="74" t="s">
        <v>72</v>
      </c>
      <c r="B39" s="74"/>
      <c r="C39" s="11"/>
    </row>
    <row r="40" spans="1:3">
      <c r="A40" s="74" t="s">
        <v>73</v>
      </c>
      <c r="B40" s="74"/>
      <c r="C40" s="11"/>
    </row>
    <row r="41" spans="1:3">
      <c r="A41" s="74" t="s">
        <v>74</v>
      </c>
      <c r="B41" s="74"/>
      <c r="C41" s="11"/>
    </row>
    <row r="42" spans="1:3">
      <c r="A42" s="74" t="s">
        <v>75</v>
      </c>
      <c r="B42" s="74"/>
      <c r="C42" s="11"/>
    </row>
    <row r="43" spans="1:3">
      <c r="A43" s="74" t="s">
        <v>76</v>
      </c>
      <c r="B43" s="74"/>
      <c r="C43" s="11"/>
    </row>
    <row r="44" spans="1:3">
      <c r="A44" s="74" t="s">
        <v>77</v>
      </c>
      <c r="B44" s="74"/>
      <c r="C44" s="11"/>
    </row>
    <row r="45" spans="1:3">
      <c r="A45" s="74" t="s">
        <v>78</v>
      </c>
      <c r="B45" s="74"/>
      <c r="C45" s="11"/>
    </row>
    <row r="46" spans="1:3">
      <c r="A46" s="74" t="s">
        <v>79</v>
      </c>
      <c r="B46" s="74"/>
      <c r="C46" s="11"/>
    </row>
    <row r="47" spans="1:3">
      <c r="A47" s="74" t="s">
        <v>80</v>
      </c>
      <c r="B47" s="74"/>
      <c r="C47" s="11"/>
    </row>
    <row r="48" spans="1:3">
      <c r="A48" s="74" t="s">
        <v>81</v>
      </c>
      <c r="B48" s="74"/>
      <c r="C48" s="11"/>
    </row>
    <row r="49" spans="1:3">
      <c r="A49" s="74" t="s">
        <v>82</v>
      </c>
      <c r="B49" s="74"/>
      <c r="C49" s="11"/>
    </row>
    <row r="50" spans="1:3">
      <c r="A50" s="74" t="s">
        <v>83</v>
      </c>
      <c r="B50" s="74"/>
      <c r="C50" s="11"/>
    </row>
    <row r="51" spans="1:3">
      <c r="A51" s="74" t="s">
        <v>84</v>
      </c>
      <c r="B51" s="74"/>
      <c r="C51" s="11"/>
    </row>
    <row r="52" spans="1:3">
      <c r="A52" s="74" t="s">
        <v>85</v>
      </c>
      <c r="B52" s="74"/>
      <c r="C52" s="11"/>
    </row>
    <row r="53" spans="1:3">
      <c r="A53" s="76"/>
      <c r="B53" s="76"/>
      <c r="C53" s="11"/>
    </row>
  </sheetData>
  <mergeCells count="50">
    <mergeCell ref="A48:B48"/>
    <mergeCell ref="A42:B42"/>
    <mergeCell ref="A43:B43"/>
    <mergeCell ref="A44:B44"/>
    <mergeCell ref="A45:B45"/>
    <mergeCell ref="A46:B46"/>
    <mergeCell ref="A47:B47"/>
    <mergeCell ref="A49:B49"/>
    <mergeCell ref="A50:B50"/>
    <mergeCell ref="A51:B51"/>
    <mergeCell ref="A52:B52"/>
    <mergeCell ref="A53:B53"/>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B23:C23"/>
    <mergeCell ref="B24:C24"/>
    <mergeCell ref="B25:C25"/>
    <mergeCell ref="B26:C26"/>
    <mergeCell ref="A27:C27"/>
    <mergeCell ref="B15:C15"/>
    <mergeCell ref="A16:A20"/>
    <mergeCell ref="B16:C16"/>
    <mergeCell ref="B21:C21"/>
    <mergeCell ref="B22:C22"/>
    <mergeCell ref="B14:C14"/>
    <mergeCell ref="A1:C1"/>
    <mergeCell ref="B8:C8"/>
    <mergeCell ref="B9:C9"/>
    <mergeCell ref="B12:C12"/>
    <mergeCell ref="B13:C13"/>
    <mergeCell ref="B2:C2"/>
    <mergeCell ref="B3:C3"/>
    <mergeCell ref="B4:C4"/>
    <mergeCell ref="B5:C5"/>
    <mergeCell ref="B6:C6"/>
    <mergeCell ref="B7:C7"/>
    <mergeCell ref="B10:C10"/>
    <mergeCell ref="B11:C11"/>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100-000000000000}">
          <x14:formula1>
            <xm:f>Hoja2!$D$2:$D$3</xm:f>
          </x14:formula1>
          <xm:sqref>B22:C22</xm:sqref>
        </x14:dataValidation>
        <x14:dataValidation type="list" allowBlank="1" showInputMessage="1" showErrorMessage="1" xr:uid="{00000000-0002-0000-0100-000001000000}">
          <x14:formula1>
            <xm:f>Hoja2!$C$2:$C$4</xm:f>
          </x14:formula1>
          <xm:sqref>B16:C16</xm:sqref>
        </x14:dataValidation>
        <x14:dataValidation type="list" allowBlank="1" showInputMessage="1" showErrorMessage="1" xr:uid="{00000000-0002-0000-0100-000002000000}">
          <x14:formula1>
            <xm:f>Hoja2!$A$2:$A$5</xm:f>
          </x14:formula1>
          <xm:sqref>B12:C12</xm:sqref>
        </x14:dataValidation>
        <x14:dataValidation type="list" allowBlank="1" showInputMessage="1" showErrorMessage="1" xr:uid="{00000000-0002-0000-0100-000003000000}">
          <x14:formula1>
            <xm:f>Hoja2!$E$2:$E$8</xm:f>
          </x14:formula1>
          <xm:sqref>B23:C23</xm:sqref>
        </x14:dataValidation>
        <x14:dataValidation type="list" allowBlank="1" showInputMessage="1" showErrorMessage="1" xr:uid="{00000000-0002-0000-0100-000004000000}">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tabColor theme="2" tint="-0.749992370372631"/>
  </sheetPr>
  <dimension ref="A1:I37"/>
  <sheetViews>
    <sheetView tabSelected="1" zoomScaleNormal="100" workbookViewId="0">
      <selection activeCell="B30" sqref="B30:C30"/>
    </sheetView>
  </sheetViews>
  <sheetFormatPr defaultColWidth="0" defaultRowHeight="1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c r="A1" s="63" t="s">
        <v>86</v>
      </c>
      <c r="B1" s="63"/>
      <c r="C1" s="63"/>
    </row>
    <row r="2" spans="1:6">
      <c r="A2" s="20" t="s">
        <v>42</v>
      </c>
      <c r="B2" s="93" t="s">
        <v>87</v>
      </c>
      <c r="C2" s="94"/>
    </row>
    <row r="3" spans="1:6">
      <c r="A3" s="21" t="s">
        <v>1</v>
      </c>
      <c r="B3" s="95" t="str">
        <f>'GENERALES NOTA 322'!B2:C2</f>
        <v>68001310500120230036500</v>
      </c>
      <c r="C3" s="95"/>
    </row>
    <row r="4" spans="1:6">
      <c r="A4" s="21" t="s">
        <v>3</v>
      </c>
      <c r="B4" s="95" t="str">
        <f>'GENERALES NOTA 322'!B3:C3</f>
        <v>01 LABORAL CIRCUITO BUCARAMANGA</v>
      </c>
      <c r="C4" s="95"/>
    </row>
    <row r="5" spans="1:6">
      <c r="A5" s="21" t="s">
        <v>5</v>
      </c>
      <c r="B5" s="95" t="str">
        <f>'GENERALES NOTA 322'!B4:C4</f>
        <v>COLFONDOS Y OTRO</v>
      </c>
      <c r="C5" s="95"/>
    </row>
    <row r="6" spans="1:6" ht="14.45" customHeight="1">
      <c r="A6" s="21" t="s">
        <v>7</v>
      </c>
      <c r="B6" s="95" t="str">
        <f>'GENERALES NOTA 322'!B5:C5</f>
        <v>YANET FABIOLA VERA SALCEDO. C.C: 60.255.803</v>
      </c>
      <c r="C6" s="95"/>
    </row>
    <row r="7" spans="1:6">
      <c r="A7" s="21" t="s">
        <v>9</v>
      </c>
      <c r="B7" s="95" t="str">
        <f>'GENERALES NOTA 322'!B6:C6</f>
        <v>LLAMADA EN GARANTIA</v>
      </c>
      <c r="C7" s="95"/>
    </row>
    <row r="8" spans="1:6" ht="30">
      <c r="A8" s="21" t="s">
        <v>21</v>
      </c>
      <c r="B8" s="89" t="str">
        <f>'GENERALES NOTA 322'!B15:C15</f>
        <v>NO ES POSIBLE CUANTIFICAR LAS PRETENSIONES DE LA DEMANDA EN ATENCIÓN A LA NATURALEZA DEL PROCESO.</v>
      </c>
      <c r="C8" s="90"/>
    </row>
    <row r="9" spans="1:6">
      <c r="A9" s="96" t="s">
        <v>23</v>
      </c>
      <c r="B9" s="80" t="s">
        <v>24</v>
      </c>
      <c r="C9" s="81"/>
    </row>
    <row r="10" spans="1:6">
      <c r="A10" s="96"/>
      <c r="B10" s="22" t="s">
        <v>25</v>
      </c>
      <c r="C10" s="19">
        <f>'GENERALES NOTA 322'!C17</f>
        <v>0</v>
      </c>
    </row>
    <row r="11" spans="1:6">
      <c r="A11" s="96"/>
      <c r="B11" s="22" t="s">
        <v>26</v>
      </c>
      <c r="C11" s="19">
        <f>'GENERALES NOTA 322'!C18</f>
        <v>0</v>
      </c>
    </row>
    <row r="12" spans="1:6">
      <c r="A12" s="96"/>
      <c r="B12" s="80"/>
      <c r="C12" s="81"/>
    </row>
    <row r="13" spans="1:6">
      <c r="A13" s="96"/>
      <c r="B13" s="22" t="s">
        <v>88</v>
      </c>
      <c r="C13" s="24"/>
    </row>
    <row r="14" spans="1:6">
      <c r="A14" s="96"/>
      <c r="B14" s="22" t="s">
        <v>89</v>
      </c>
      <c r="C14" s="24"/>
      <c r="E14" t="s">
        <v>90</v>
      </c>
      <c r="F14" s="17">
        <v>0.7</v>
      </c>
    </row>
    <row r="15" spans="1:6">
      <c r="A15" s="23" t="s">
        <v>91</v>
      </c>
      <c r="B15" s="93" t="s">
        <v>92</v>
      </c>
      <c r="C15" s="94"/>
    </row>
    <row r="16" spans="1:6" ht="15" customHeight="1">
      <c r="A16" s="21" t="s">
        <v>93</v>
      </c>
      <c r="B16" s="91" t="s">
        <v>94</v>
      </c>
      <c r="C16" s="92"/>
    </row>
    <row r="17" spans="1:3" ht="28.5" customHeight="1">
      <c r="A17" s="14" t="s">
        <v>95</v>
      </c>
      <c r="B17" s="82">
        <f>((C19+C20+C22+C23)-C26)*C25*C27</f>
        <v>0</v>
      </c>
      <c r="C17" s="82"/>
    </row>
    <row r="18" spans="1:3">
      <c r="A18" s="23" t="s">
        <v>96</v>
      </c>
      <c r="B18" s="83" t="s">
        <v>24</v>
      </c>
      <c r="C18" s="84"/>
    </row>
    <row r="19" spans="1:3">
      <c r="A19" s="78"/>
      <c r="B19" s="22" t="s">
        <v>25</v>
      </c>
      <c r="C19" s="19">
        <v>0</v>
      </c>
    </row>
    <row r="20" spans="1:3">
      <c r="A20" s="79"/>
      <c r="B20" s="22" t="s">
        <v>26</v>
      </c>
      <c r="C20" s="19">
        <v>0</v>
      </c>
    </row>
    <row r="21" spans="1:3">
      <c r="A21" s="79"/>
      <c r="B21" s="80" t="s">
        <v>27</v>
      </c>
      <c r="C21" s="81"/>
    </row>
    <row r="22" spans="1:3">
      <c r="A22" s="79"/>
      <c r="B22" s="22" t="s">
        <v>88</v>
      </c>
      <c r="C22" s="19">
        <v>0</v>
      </c>
    </row>
    <row r="23" spans="1:3" ht="45">
      <c r="A23" s="79"/>
      <c r="B23" s="22" t="s">
        <v>97</v>
      </c>
      <c r="C23" s="19">
        <v>0</v>
      </c>
    </row>
    <row r="24" spans="1:3">
      <c r="A24" s="79"/>
      <c r="B24" s="80" t="s">
        <v>98</v>
      </c>
      <c r="C24" s="81"/>
    </row>
    <row r="25" spans="1:3">
      <c r="A25" s="25"/>
      <c r="B25" s="22" t="s">
        <v>99</v>
      </c>
      <c r="C25" s="26">
        <v>0</v>
      </c>
    </row>
    <row r="26" spans="1:3">
      <c r="A26" s="27"/>
      <c r="B26" s="22" t="s">
        <v>46</v>
      </c>
      <c r="C26" s="28">
        <v>0</v>
      </c>
    </row>
    <row r="27" spans="1:3">
      <c r="A27" s="27"/>
      <c r="B27" s="22" t="s">
        <v>100</v>
      </c>
      <c r="C27" s="26">
        <v>0</v>
      </c>
    </row>
    <row r="28" spans="1:3">
      <c r="A28" s="18" t="s">
        <v>101</v>
      </c>
      <c r="B28" s="82">
        <f>IFERROR(B17*(VLOOKUP(B15,Hoja2!$G$1:$H$6,2,0)),16666)</f>
        <v>16666</v>
      </c>
      <c r="C28" s="82"/>
    </row>
    <row r="29" spans="1:3" ht="30.75">
      <c r="A29" s="21" t="s">
        <v>102</v>
      </c>
      <c r="B29" s="85" t="s">
        <v>103</v>
      </c>
      <c r="C29" s="86"/>
    </row>
    <row r="30" spans="1:3" ht="30.75">
      <c r="A30" s="21" t="s">
        <v>104</v>
      </c>
      <c r="B30" s="87" t="s">
        <v>105</v>
      </c>
      <c r="C30" s="88"/>
    </row>
    <row r="31" spans="1:3" ht="18.75">
      <c r="A31" s="29" t="s">
        <v>106</v>
      </c>
      <c r="B31" s="29"/>
      <c r="C31" s="29"/>
    </row>
    <row r="32" spans="1:3">
      <c r="A32" s="30" t="s">
        <v>107</v>
      </c>
      <c r="B32" s="77"/>
      <c r="C32" s="77"/>
    </row>
    <row r="33" spans="1:3">
      <c r="A33" s="30" t="s">
        <v>108</v>
      </c>
      <c r="B33" s="77"/>
      <c r="C33" s="77"/>
    </row>
    <row r="34" spans="1:3">
      <c r="A34" s="27"/>
      <c r="B34" s="27"/>
      <c r="C34" s="27"/>
    </row>
    <row r="35" spans="1:3">
      <c r="A35" s="27"/>
      <c r="B35" s="27"/>
      <c r="C35" s="27"/>
    </row>
    <row r="36" spans="1:3">
      <c r="A36" s="27"/>
      <c r="B36" s="27"/>
      <c r="C36" s="27"/>
    </row>
    <row r="37" spans="1:3">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A1:C1"/>
    <mergeCell ref="B8:C8"/>
    <mergeCell ref="B16:C16"/>
    <mergeCell ref="B15:C15"/>
    <mergeCell ref="B2:C2"/>
    <mergeCell ref="B3:C3"/>
    <mergeCell ref="B4:C4"/>
    <mergeCell ref="B5:C5"/>
    <mergeCell ref="B6:C6"/>
    <mergeCell ref="B7:C7"/>
    <mergeCell ref="A9:A14"/>
    <mergeCell ref="B9:C9"/>
    <mergeCell ref="B12:C12"/>
    <mergeCell ref="B18:C18"/>
    <mergeCell ref="B17:C17"/>
    <mergeCell ref="B29:C29"/>
    <mergeCell ref="B30:C30"/>
    <mergeCell ref="B32:C32"/>
    <mergeCell ref="B33:C33"/>
    <mergeCell ref="A19:A24"/>
    <mergeCell ref="B21:C21"/>
    <mergeCell ref="B24:C24"/>
    <mergeCell ref="B28:C28"/>
  </mergeCells>
  <dataValidations count="1">
    <dataValidation type="decimal" operator="lessThanOrEqual" allowBlank="1" showInputMessage="1" showErrorMessage="1" sqref="C25" xr:uid="{00000000-0002-0000-0200-000000000000}">
      <formula1>1</formula1>
    </dataValidation>
  </dataValidations>
  <pageMargins left="0.7" right="0.7" top="0.75" bottom="0.75" header="0.3" footer="0.3"/>
  <pageSetup orientation="portrait" r:id="rId1"/>
  <headerFooter>
    <oddHeader>&amp;C&amp;"Calibri"&amp;10&amp;K000000Internal&amp;1#</oddHead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1000000}">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tabColor theme="2" tint="-0.749992370372631"/>
  </sheetPr>
  <dimension ref="A1:C16"/>
  <sheetViews>
    <sheetView zoomScale="85" zoomScaleNormal="85" workbookViewId="0">
      <selection activeCell="B2" sqref="B2:C2"/>
    </sheetView>
  </sheetViews>
  <sheetFormatPr defaultColWidth="0" defaultRowHeight="15"/>
  <cols>
    <col min="1" max="1" width="30.42578125" customWidth="1"/>
    <col min="2" max="3" width="69.28515625" customWidth="1"/>
    <col min="4" max="16384" width="10.85546875" hidden="1"/>
  </cols>
  <sheetData>
    <row r="1" spans="1:3" ht="18.75">
      <c r="A1" s="63" t="s">
        <v>109</v>
      </c>
      <c r="B1" s="63"/>
      <c r="C1" s="63"/>
    </row>
    <row r="2" spans="1:3" ht="17.100000000000001" customHeight="1">
      <c r="A2" s="13" t="s">
        <v>42</v>
      </c>
      <c r="B2" s="64" t="str">
        <f>'[2]AUTOS NOTA 321'!B2:C2</f>
        <v xml:space="preserve">SINIESTRO   LEGIS </v>
      </c>
      <c r="C2" s="65"/>
    </row>
    <row r="3" spans="1:3" ht="15.95" customHeight="1">
      <c r="A3" s="5" t="s">
        <v>1</v>
      </c>
      <c r="B3" s="40" t="str">
        <f>'GENERALES NOTA 322'!B2:C2</f>
        <v>68001310500120230036500</v>
      </c>
      <c r="C3" s="40"/>
    </row>
    <row r="4" spans="1:3">
      <c r="A4" s="5" t="s">
        <v>3</v>
      </c>
      <c r="B4" s="40" t="str">
        <f>'GENERALES NOTA 322'!B3:C3</f>
        <v>01 LABORAL CIRCUITO BUCARAMANGA</v>
      </c>
      <c r="C4" s="40"/>
    </row>
    <row r="5" spans="1:3" ht="29.1" customHeight="1">
      <c r="A5" s="5" t="s">
        <v>5</v>
      </c>
      <c r="B5" s="40" t="str">
        <f>'GENERALES NOTA 322'!B4:C4</f>
        <v>COLFONDOS Y OTRO</v>
      </c>
      <c r="C5" s="40"/>
    </row>
    <row r="6" spans="1:3">
      <c r="A6" s="5" t="s">
        <v>7</v>
      </c>
      <c r="B6" s="40" t="str">
        <f>'GENERALES NOTA 322'!B5:C5</f>
        <v>YANET FABIOLA VERA SALCEDO. C.C: 60.255.803</v>
      </c>
      <c r="C6" s="40"/>
    </row>
    <row r="7" spans="1:3" ht="43.5" customHeight="1">
      <c r="A7" s="5" t="s">
        <v>9</v>
      </c>
      <c r="B7" s="40" t="str">
        <f>'GENERALES NOTA 322'!B6:C6</f>
        <v>LLAMADA EN GARANTIA</v>
      </c>
      <c r="C7" s="40"/>
    </row>
    <row r="8" spans="1:3">
      <c r="A8" s="5" t="s">
        <v>110</v>
      </c>
      <c r="B8" s="40"/>
      <c r="C8" s="40"/>
    </row>
    <row r="9" spans="1:3">
      <c r="A9" s="15" t="s">
        <v>96</v>
      </c>
      <c r="B9" s="97"/>
      <c r="C9" s="97"/>
    </row>
    <row r="10" spans="1:3">
      <c r="A10" s="15" t="s">
        <v>111</v>
      </c>
      <c r="B10" s="40"/>
      <c r="C10" s="40"/>
    </row>
    <row r="11" spans="1:3" ht="30">
      <c r="A11" s="15" t="s">
        <v>112</v>
      </c>
      <c r="B11" s="98"/>
      <c r="C11" s="76"/>
    </row>
    <row r="12" spans="1:3" ht="60">
      <c r="A12" s="5" t="s">
        <v>113</v>
      </c>
      <c r="B12" s="40"/>
      <c r="C12" s="40"/>
    </row>
    <row r="13" spans="1:3" ht="60">
      <c r="A13" s="5" t="s">
        <v>114</v>
      </c>
      <c r="B13" s="40"/>
      <c r="C13" s="40"/>
    </row>
    <row r="14" spans="1:3">
      <c r="A14" s="5" t="s">
        <v>115</v>
      </c>
      <c r="B14" s="11"/>
      <c r="C14" s="11"/>
    </row>
    <row r="15" spans="1:3">
      <c r="A15" s="15" t="s">
        <v>116</v>
      </c>
      <c r="B15" s="40"/>
      <c r="C15" s="40"/>
    </row>
    <row r="16" spans="1:3">
      <c r="A16" s="11" t="s">
        <v>117</v>
      </c>
      <c r="B16" s="76"/>
      <c r="C16" s="76"/>
    </row>
  </sheetData>
  <mergeCells count="15">
    <mergeCell ref="B6:C6"/>
    <mergeCell ref="A1:C1"/>
    <mergeCell ref="B2:C2"/>
    <mergeCell ref="B3:C3"/>
    <mergeCell ref="B4:C4"/>
    <mergeCell ref="B5:C5"/>
    <mergeCell ref="B12:C12"/>
    <mergeCell ref="B13:C13"/>
    <mergeCell ref="B15:C15"/>
    <mergeCell ref="B16:C16"/>
    <mergeCell ref="B7:C7"/>
    <mergeCell ref="B8:C8"/>
    <mergeCell ref="B9:C9"/>
    <mergeCell ref="B10:C10"/>
    <mergeCell ref="B11:C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A2"/>
  <sheetViews>
    <sheetView workbookViewId="0">
      <selection activeCell="B12" sqref="B12:C13"/>
    </sheetView>
  </sheetViews>
  <sheetFormatPr defaultColWidth="11.42578125" defaultRowHeight="15"/>
  <sheetData>
    <row r="1" spans="1:1">
      <c r="A1" t="s">
        <v>118</v>
      </c>
    </row>
    <row r="2" spans="1:1">
      <c r="A2" t="s">
        <v>119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L8"/>
  <sheetViews>
    <sheetView topLeftCell="G1" workbookViewId="0">
      <selection activeCell="B12" sqref="B12:C13"/>
    </sheetView>
  </sheetViews>
  <sheetFormatPr defaultColWidth="11.5703125" defaultRowHeight="15"/>
  <cols>
    <col min="4" max="4" width="20.140625" bestFit="1" customWidth="1"/>
    <col min="5" max="5" width="42.85546875" bestFit="1" customWidth="1"/>
    <col min="7" max="7" width="26.42578125" customWidth="1"/>
  </cols>
  <sheetData>
    <row r="1" spans="1:12">
      <c r="A1" s="8" t="s">
        <v>47</v>
      </c>
      <c r="B1" t="s">
        <v>120</v>
      </c>
      <c r="C1" s="8" t="s">
        <v>51</v>
      </c>
      <c r="D1" s="8" t="s">
        <v>55</v>
      </c>
      <c r="E1" s="3" t="s">
        <v>56</v>
      </c>
      <c r="F1" s="2" t="s">
        <v>90</v>
      </c>
      <c r="G1" s="2" t="s">
        <v>121</v>
      </c>
      <c r="H1" s="4">
        <v>0.7</v>
      </c>
      <c r="I1" t="s">
        <v>122</v>
      </c>
      <c r="J1" t="s">
        <v>123</v>
      </c>
      <c r="L1" t="s">
        <v>10</v>
      </c>
    </row>
    <row r="2" spans="1:12">
      <c r="A2" t="s">
        <v>124</v>
      </c>
      <c r="B2" t="s">
        <v>119</v>
      </c>
      <c r="C2" t="s">
        <v>125</v>
      </c>
      <c r="D2" s="2" t="s">
        <v>126</v>
      </c>
      <c r="E2" s="1" t="s">
        <v>127</v>
      </c>
      <c r="F2" s="2" t="s">
        <v>92</v>
      </c>
      <c r="G2" s="2" t="s">
        <v>128</v>
      </c>
      <c r="H2" s="4">
        <v>0.25</v>
      </c>
      <c r="I2" t="s">
        <v>129</v>
      </c>
      <c r="J2" t="s">
        <v>130</v>
      </c>
      <c r="L2" t="s">
        <v>131</v>
      </c>
    </row>
    <row r="3" spans="1:12">
      <c r="A3" t="s">
        <v>132</v>
      </c>
      <c r="C3" t="s">
        <v>133</v>
      </c>
      <c r="D3" s="2" t="s">
        <v>134</v>
      </c>
      <c r="E3" s="1" t="s">
        <v>135</v>
      </c>
      <c r="F3" s="2" t="s">
        <v>136</v>
      </c>
      <c r="G3" s="2" t="s">
        <v>137</v>
      </c>
      <c r="H3" s="4">
        <v>0.55000000000000004</v>
      </c>
      <c r="I3" t="s">
        <v>138</v>
      </c>
      <c r="J3" t="s">
        <v>139</v>
      </c>
    </row>
    <row r="4" spans="1:12">
      <c r="A4" t="s">
        <v>140</v>
      </c>
      <c r="C4" t="s">
        <v>141</v>
      </c>
      <c r="E4" s="1" t="s">
        <v>142</v>
      </c>
      <c r="G4" s="2" t="s">
        <v>143</v>
      </c>
      <c r="H4" s="4">
        <v>0.15</v>
      </c>
      <c r="I4" t="s">
        <v>144</v>
      </c>
      <c r="J4" t="s">
        <v>145</v>
      </c>
    </row>
    <row r="5" spans="1:12">
      <c r="A5" t="s">
        <v>146</v>
      </c>
      <c r="E5" s="1" t="s">
        <v>147</v>
      </c>
      <c r="G5" s="2" t="s">
        <v>148</v>
      </c>
      <c r="H5" s="4">
        <v>0.7</v>
      </c>
      <c r="I5" t="s">
        <v>149</v>
      </c>
      <c r="J5" t="s">
        <v>150</v>
      </c>
    </row>
    <row r="6" spans="1:12">
      <c r="E6" s="1" t="s">
        <v>151</v>
      </c>
      <c r="G6" s="2" t="s">
        <v>152</v>
      </c>
      <c r="H6" s="4">
        <v>0.3</v>
      </c>
      <c r="J6" t="s">
        <v>153</v>
      </c>
    </row>
    <row r="7" spans="1:12">
      <c r="E7" s="1" t="s">
        <v>154</v>
      </c>
      <c r="G7" s="2" t="s">
        <v>92</v>
      </c>
    </row>
    <row r="8" spans="1:12">
      <c r="E8" s="1" t="s">
        <v>155</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 Online</Application>
  <Manager/>
  <Company>Allianz Technology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
  <cp:revision/>
  <dcterms:created xsi:type="dcterms:W3CDTF">2020-12-07T14:41:17Z</dcterms:created>
  <dcterms:modified xsi:type="dcterms:W3CDTF">2024-09-30T16:30:57Z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