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CE59C04E-52E7-4F47-B5F7-7072B2CC8F9A}" xr6:coauthVersionLast="47" xr6:coauthVersionMax="47" xr10:uidLastSave="{00000000-0000-0000-0000-000000000000}"/>
  <bookViews>
    <workbookView xWindow="-120" yWindow="-120" windowWidth="20730" windowHeight="1104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<sst xmlns="http://schemas.openxmlformats.org/spreadsheetml/2006/main" count="169" uniqueCount="144">
  <si>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</si>
  <si>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</si>
  <si>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</si>
  <si>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</si>
  <si>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</si>
  <si>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</si>
  <si>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</si>
  <si>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</si>
  <si>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</si>
  <si>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</si>
  <si>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</si>
  <si>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</si>
  <si>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</si>
  <si>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</si>
  <si>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</si>
  <si>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</si>
  <si>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</si>
  <si>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</si>
  <si>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</si>
  <si>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</si>
  <si>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</si>
  <si>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</si>
  <si>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</si>
  <si>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</si>
  <si>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</si>
  <si>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</si>
  <si>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</si>
  <si>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</si>
  <si>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</si>
  <si>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</si>
  <si>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</si>
  <si>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</si>
  <si>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</si>
  <si>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</si>
  <si>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</si>
  <si>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</si>
  <si>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</si>
  <si>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</si>
  <si>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</si>
  <si>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</si>
  <si>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</si>
  <si>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</si>
  <si>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</si>
  <si>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</si>
  <si>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</si>
  <si>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</si>
  <si>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</si>
  <si>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</si>
  <si>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</si>
  <si>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</si>
  <si>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</si>
  <si>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</si>
  <si>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</si>
  <si>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</si>
  <si>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</si>
  <si>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</si>
  <si>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</si>
  <si>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</si>
  <si>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</si>
  <si>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</si>
  <si>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</si>
  <si>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</si>
  <si>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</si>
  <si>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</si>
  <si>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</si>
  <si>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</si>
  <si>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</si>
  <si>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</si>
  <si>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</si>
  <si>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</si>
  <si>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</si>
  <si>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</si>
  <si>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</si>
  <si>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</si>
  <si>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</si>
  <si>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</si>
  <si>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</si>
  <si>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</si>
  <si>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</si>
  <si>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</si>
  <si>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</si>
  <si>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</si>
  <si>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</si>
  <si>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</si>
  <si>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</si>
  <si>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</si>
  <si>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</si>
  <si>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</si>
  <si>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</si>
  <si>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</si>
  <si>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</si>
  <si>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</si>
  <si>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</si>
  <si>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</si>
  <si>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</si>
  <si>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</si>
  <si>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</si>
  <si>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</si>
  <si>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</si>
  <si>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</si>
  <si>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</si>
  <si>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</si>
  <si>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</si>
  <si>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</si>
  <si>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</si>
  <si>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</si>
  <si>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</si>
  <si>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</si>
  <si>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</si>
  <si>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</si>
  <si>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</si>
  <si>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</si>
  <si>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</si>
  <si>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</si>
  <si>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</si>
  <si>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</si>
  <si>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</si>
  <si>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</si>
  <si>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</si>
  <si>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</si>
  <si>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</si>
  <si>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</si>
  <si>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</si>
  <si>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</si>
  <si>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</si>
  <si>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</si>
  <si>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</si>
  <si>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</si>
  <si>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</si>
  <si>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</si>
  <si>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 HERRERA &amp; ASOCIADOS ABOGADOS S.A.S</t>
  </si>
  <si>
    <t>Póliza de automoviles</t>
  </si>
  <si>
    <t>Transportes Especializados Rodrigo Tenorio Rivera LTDA</t>
  </si>
  <si>
    <t xml:space="preserve">  JUZGADO 10 CIVIL DEL CIRCUITO DE CALI</t>
  </si>
  <si>
    <t>760013103010-2024-00033-00</t>
  </si>
  <si>
    <t>27 de enero de 2021</t>
  </si>
  <si>
    <t>150711552100150/6</t>
  </si>
  <si>
    <t>1. Ana Carolina Arenas Ramírez (Víctima directa)
2. Julian Esteban Arenas Ramírez (Hijo - menor de edad - actúa representado por su madre)
3. Mallory Arenas Ramírez (Hija - mayor de edad)
4. Clara Lucia Ramírez Muñoz (Madre) </t>
  </si>
  <si>
    <t>1. Omar Rodrigo Tenorio Trujillo (conductor)
2. Transportes Especializados Rodrigo Tenorio Rivera LTDA
3. Mapfre Seguros Generales de Colombia S.A. </t>
  </si>
  <si>
    <r>
      <rPr>
        <b/>
        <sz val="10"/>
        <color theme="1"/>
        <rFont val="Calibri"/>
        <family val="2"/>
        <scheme val="minor"/>
      </rPr>
      <t xml:space="preserve">Se solicitó un total de $844.851.945. Discrminado así: 
1. Lucro Cesante: </t>
    </r>
    <r>
      <rPr>
        <sz val="10"/>
        <color theme="1"/>
        <rFont val="Calibri"/>
        <family val="2"/>
        <scheme val="minor"/>
      </rPr>
      <t xml:space="preserve">$148.851.945
</t>
    </r>
    <r>
      <rPr>
        <b/>
        <sz val="10"/>
        <color theme="1"/>
        <rFont val="Calibri"/>
        <family val="2"/>
        <scheme val="minor"/>
      </rPr>
      <t xml:space="preserve">2. Daños Morales: </t>
    </r>
    <r>
      <rPr>
        <sz val="10"/>
        <color theme="1"/>
        <rFont val="Calibri"/>
        <family val="2"/>
        <scheme val="minor"/>
      </rPr>
      <t xml:space="preserve">240 SMLMV (Equivalentes a $278.400.000 al salario del 2023)
Ana Carolina Arenas Ramírez: 60 SMLMV (Equivalentes a $69.600.000 al salario del 2023)
Julian Esteban Arenas Ramírez: 60 SMLMV (Equivalentes a $69.600.000 al salario del 2023) 
Mallory Arenas Ramírez: 60 SMLMV (Equivalentes a $69.600.000 al salario del 2023)
Clara Lucia Ramírez Muñoz: 60 SMLMV (Equivalentes a $69.600.000 al salario del 2023)
</t>
    </r>
    <r>
      <rPr>
        <b/>
        <sz val="10"/>
        <color theme="1"/>
        <rFont val="Calibri"/>
        <family val="2"/>
        <scheme val="minor"/>
      </rPr>
      <t>3.Daño a la Vida en Relación</t>
    </r>
    <r>
      <rPr>
        <sz val="10"/>
        <color theme="1"/>
        <rFont val="Calibri"/>
        <family val="2"/>
        <scheme val="minor"/>
      </rPr>
      <t xml:space="preserve">: 240 SMLMV (Equivalentes a $278.400.000 al salario del 2023)
Ana Carolina Arenas Ramírez: 60 SMLMV (Equivalentes a $69.600.000 al salario del 2023)
Julian Esteban Arenas Ramírez: 60 SMLMV (Equivalentes a $69.600.000 al salario del 2023) 
Mallory Arenas Ramírez: 60 SMLMV (Equivalentes a $69.600.000 al salario del 2023)
Clara Lucia Ramírez Muñoz: 60 SMLMV (Equivalentes a $69.600.000 al salario del 2023)
</t>
    </r>
    <r>
      <rPr>
        <b/>
        <sz val="10"/>
        <color theme="1"/>
        <rFont val="Calibri"/>
        <family val="2"/>
        <scheme val="minor"/>
      </rPr>
      <t xml:space="preserve"> 4. Pérdida de Oportunidad:</t>
    </r>
    <r>
      <rPr>
        <sz val="10"/>
        <color theme="1"/>
        <rFont val="Calibri"/>
        <family val="2"/>
        <scheme val="minor"/>
      </rPr>
      <t xml:space="preserve"> Ana Carolina Arenas Ramírez: 60 SMLMV ($69.600.000 a 2023)
</t>
    </r>
    <r>
      <rPr>
        <b/>
        <sz val="10"/>
        <color theme="1"/>
        <rFont val="Calibri"/>
        <family val="2"/>
        <scheme val="minor"/>
      </rPr>
      <t xml:space="preserve"> 5. Daño a la Salud: </t>
    </r>
    <r>
      <rPr>
        <sz val="10"/>
        <color theme="1"/>
        <rFont val="Calibri"/>
        <family val="2"/>
        <scheme val="minor"/>
      </rPr>
      <t>Ana Carolina Arenas Ramírez: 60 SMLMV ($69.600.000 a 2023)</t>
    </r>
  </si>
  <si>
    <t xml:space="preserve">En la actualidad el proceso se encuentra en etapa de contestación al llamamiento en garantía, y de descorre de excepciones por la parte demandante, y pendiente de que se fije fecha para la audiencia inicial y/o concentrada. El llamamiento en garantía formulado a MAPFRE SEGUROS GENERALES COLOMBIA S.A., fue admitido mediante auto del 17 de enero que fue notificado por estados el día 20 de enero, y el proceso está pendiente de que se resuelva un recurso formulado en contra del auto que negó el llamamiento en garantía formulado por MAPFRE al conductor de la motocicleta.  </t>
  </si>
  <si>
    <t xml:space="preserve">El día 27 de enero de 2021 a las 16:50, se presentó un accidente de transito en la ciudad de Cali, donde se vieron involucrados el vehículo de placas UBX418 conducido por el señor Omar Rodrigo Tenorio, de propiedad de Transportes Especializados Rodrigo Tenorio Rivera LTDA, y asegurado con Mapfre Seguros Generales de Colombia S.A.; y la moto UGP67E, en la cual se transportaba como pasajera la señora Ana Carolina Arenas Ramírez. La parte demandante alega que el vehículo de placas UBX418 no respetó la prelación de motociclista y cuando trató de cruzar la intersección colisionó con la moto. La señora Arenas sufrió incapcidad de 150 días, y medicina legal estableció: deformidad física que afecta el cuerpo de carácter permanente, perdida funcional del miembro inferior derecho de carácter permanente, perdida funcional de órgano de sistema de locomoción de carácter permanente. Con el descorre de excepciones se aporto el dictamen de perdida de capacidad laboral emitido por la Junta de Calificación de Invalidez del Valle del Cauca que arrojó como resultado una PCL del 30.65% . Además, aportaron un dictamen pericial de reconstrucción de accidente de tránsito en donde se imputa la responsabilidad sobre la causación del hecho al conductor del vehículo asegurado por un presunto exceso de velocidad. 
</t>
  </si>
  <si>
    <r>
      <t xml:space="preserve">Para el presente asunto la contingencia se califica como </t>
    </r>
    <r>
      <rPr>
        <b/>
        <u/>
        <sz val="10"/>
        <color theme="1"/>
        <rFont val="Calibri"/>
        <family val="2"/>
        <scheme val="minor"/>
      </rPr>
      <t>EVENTUAL</t>
    </r>
    <r>
      <rPr>
        <sz val="10"/>
        <color theme="1"/>
        <rFont val="Calibri"/>
        <family val="2"/>
        <scheme val="minor"/>
      </rPr>
      <t>, ya que, si bien el contrato de seguro presta cobertura material y temporal, no se ha probado la responsabilidad en cabeza del vehículo asegurado.
En primer lugar, se aclara que la Póliza de Responsabilidad Civil Básica para Vehículos de Servicio Público No. 1501120012387 cuyo asegurado es Transportes Especializados Rodrigo Tenorio Rivera LTDA., presta cobertura material y temporal, de conformidad con los hechos y pretensiones expuestas en el líbelo de la demanda. Frente a la cobertura temporal, debe señalarse que los hechos, es decir el accidente de tránsito, ocurrieron el pasado 27 de enero de 2021, esto es, dentro de la vigencia de la Póliza, comprendida entre el día 08 de julio del 2020 al 07 de julio del 2021. Aunado a ello, presta cobertura material en tanto ampara la responsabilidad civil extracontractual derivada de la conducción del vehículo de placa UBX-418, pretensión que se endilga en la demanda al asegurado.
Por otro lado, frente a la responsabilidad del asegurado, debe decirse que no se ha probado, por lo siguiente: (i) según información contenida en el Informe Policial de Accidente de Tránsito (IPAT), se establece como hipótesis la codificación 112, que corresponde a “no respetó señal de tránsito “PARE” atribuible al vehículo de placas UPG-67E en el cual la víctima directa se desplazaba como pasajera: (ii) El croquis plasmado dentro del IPAT no diagrama de modo alguno la responsabilidad sobre el vehículo de placas UBX-418. (iii) Sin perjuicio de lo anterior, con el descorre de las excepciones de fondo la parte demandante aportó al proceso un dictamen pericial de reconstrucción de accidente de tránsito, con el cual pretende probar la responsabilidad del conductor del vehículo asegurado por un aparente exceso de velocidad, sin embargo, se advierte que en dicho dictamen se observan algunas inconsistencias, tales como que  se mencione que si el vehículo #1 (la motocicleta) se hubiese detenido antes del punto de colisión el hecho se hubiera evitado, no obstante, el dictamen concluye que  la causa del accidente de tránsito fue imputada únicamente al vehículo de placas UBX-418, desconociendo la enunciación que realizó respecto de la evitabilidad. De dicho dictamen pericial se solicitó la contradicción con la contestación al llamamiento en garantía. (iv) Hasta este punto procesal no se encuentra demostrado con un elemento probatorio técnico, la configuración de una causa extraña (hecho de un tercero) como causal de exoneración de responsabilidad, y teniendo en cuenta que la parte demandante aportó al proceso un dictamen de reconstrucción de accidente de tránsito, es necesario que se incorpore un dictamen pericial, el cual aclare de forma fehaciente la ausencia de participación del vehículo de placas UBX-418 en la producción del accidente. Hasta tanto no se comprueben las causas del accidente mediante un dictamen pericial, se considera jurídicamente viable conservar el proceso como eventual. Así las cosas, dependerá de la valoración probatoria que realice el juez de los medios probatorios existentes y de los que se aporten, determinar la absolución de responsabilidad del conductor del vehículo asegurado en la ocurrencia del accidente de tránsito.
Lo anterior sin perjuicio del carácter contingente de la calificación.</t>
    </r>
  </si>
  <si>
    <t xml:space="preserve">Como liquidación objetiva de perjuicios se tiene la suma de $261.912.945, valor al que se llegó de la siguiente manera: 
Perjuicios materiales 
Lucro cesante: $106.912.942.  
Para liquidar este rubro de pretensiones se tendrá en cuenta los siguientes factores objetivos:  
PCL: 30.65% según dictamen emitido por la Junta Regional de Calificación de Invalidez del Valle del Cauca.  
Ingreso base de liquidación: $1.423.500 (salario mínimo para la fecha de liquidación 19/02/2025).  Sin factor prestacional porque no se acredita relación laboral. Presunción de la Corte Suprema de Justicia.  
Edad: al momento de la ocurrencia de los hechos la demandante tenía 37 años. 
Expectativa de vida: 48.6 años (583.2 meses) según la Resolución 1555 de 2010 
Fecha de liquidación: 19 de febrero de 2025. 
Tiempo transcurrido entre la fecha de los hechos y la liquidación, 48.79 meses (hechos ocurrieron el 27 de enero de 2021). 
Conforme lo anterior, el IBL será de $436.302,75  
Lucro cesante consolidado: $23.961.716 
Lucro cesante futuro: $82.951.226 
Perjuicios inmateriales
Daño moral: $65.000.000.000. Con ocasión de las lesiones probadas y padecidas por la señora Ana Carolina Arenas Ramírez (victima directa). Se reconocerá la suma de $20.000.000 para Ana Carolina Arenas; $15.000.000 al menor Julián Esteban Arenas Ramírez; $15.000.000 a Mallory Arenas Ramírez (hija); y, $15.000.000 a Clara Lucia Ramírez Muñoz (madre). Para llegar a los valores consignados se tendrá en cuenta el dictamen de perdida de capacidad laboral que obra en el plenario, el cual arrojó una disminución de la capacidad laboral de la demandante de un 30.65%. El anterior valor tomando como referencia la sentencia SC5885-2016, 06/05/2016 de la Corte Suprema de Justicia, en la que reconoció un valor de $15.000.000 a una víctima que en hechos similares presentó una pérdida de la capacidad laboral de un 20.65% 
Daño a la vida de relación: $90.000.000. A favor de Ana Carolina Arenas Ramírez (víctima directa) $30.000.000: $20.000.000 al menor Julián Esteban Arenas Ramírez (hijo); $20.000.000 a Mallory Arenas Ramírez (hija) ; y, $20.000.000 a Clara Lucia Ramírez Muñoz (madre). Se toma como punto de referencia la sentencia SC5885 del 2016, en la cual la corte suprema de justicia concedió el pago de $20.000.000 por concepto de daño a la vida de relación, a una joven que sufrió accidente de tránsito, cuando fue impactada la motocicleta que conducía, por un vehículo de servicio público, y tuvo un PCL del 20,65%.  Es decir, se trata de un precedente análogo al caso objeto de análisis. Sin embargo, se aumenta la cifra de la indemnización pues en este caso concreto el dictamen de PCL es más alto que el contemplado en el precedente referenciado. 
Ahora bien, se aclara que, cuando se hizo el análisis del caso en la contestación a la demanda directa no se contaba con un dictamen de pérdida de la capacidad laboral de la demandante, sin embargo, a hoy ya se cuenta con el mismo dentro del plenario, y por tanto, se reliquidan las pretensiones de la demanda en su conjunto. 
Daño a la salud: $0. No se reconoce valor alguno por este concepto ya que, conforme a la sentencia SC 520 de 2020, la Sala Civil de la Corte Suprema de Justicia explicó que dicho concepto es equiparable al daño a la vida de relación, es decir no constituye un daño autónomo susceptible de indemnización, motivo por el cual no se liquida.
Pérdida de oportunidad: $0 No se reconoce valor alguno por este concepto ya que, conforme a la sentencia SC 5885 de 2016, la indemnización de este perjuicio solo es procedente cuando existe certeza sobre la existencia de una legítima oportunidad, hay una imposibilidad concluyente de obtener el provecho por la supresión definitiva de la oportunidad, y la víctima debe encontrarse en una situación potencialmente apta para obtener el resultado esperado, elementos que en el presente proceso no se encuentran demostrados.
Análisis frente a la póliza: es de anotar que la póliza tiene un valor asegurado de $3.000.000.000, sin deducible pactado.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</si>
</sst>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3">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sz val="10"/>
      <color theme="1"/>
      <name val="Calibri (Cuerpo)"/>
    </font>
    <font>
      <b/>
      <u/>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6">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2" fillId="0" borderId="0" xfId="0" applyFont="1"/>
    <xf numFmtId="0" fontId="2" fillId="0" borderId="0" xfId="0" applyFont="1" applyAlignment="1">
      <alignment wrapText="1"/>
    </xf>
    <xf numFmtId="0" fontId="9" fillId="2" borderId="1" xfId="0" applyFont="1" applyFill="1" applyBorder="1" applyAlignment="1">
      <alignment horizontal="center" vertical="center" wrapText="1"/>
    </xf>
    <xf numFmtId="0" fontId="11" fillId="0" borderId="1"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14" fontId="7" fillId="3" borderId="1" xfId="0" applyNumberFormat="1"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20" zoomScale="94" zoomScaleNormal="80" workbookViewId="0">
      <selection activeCell="A22" sqref="A22:H22"/>
    </sheetView>
  </sheetViews>
  <sheetFormatPr baseColWidth="10" defaultRowHeight="15"/>
  <cols>
    <col min="1" max="1" width="20.42578125" customWidth="1"/>
    <col min="2" max="2" width="23.42578125" customWidth="1"/>
    <col min="3" max="3" width="13.42578125" customWidth="1"/>
    <col min="4" max="4" width="22.140625" customWidth="1"/>
    <col min="5" max="5" width="14.140625" customWidth="1"/>
    <col min="8" max="8" width="12.7109375" customWidth="1"/>
    <col min="9" max="9" width="73.425781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c r="A2" s="52" t="s">
        <v>68</v>
      </c>
      <c r="B2" s="52"/>
      <c r="C2" s="52"/>
      <c r="D2" s="52"/>
      <c r="E2" s="52"/>
      <c r="F2" s="52"/>
      <c r="G2" s="52"/>
      <c r="H2" s="52"/>
      <c r="O2" s="23"/>
      <c r="P2" s="24"/>
      <c r="Q2" s="24"/>
      <c r="R2" s="24"/>
      <c r="S2" s="24"/>
    </row>
    <row r="3" spans="1:19">
      <c r="A3" s="48" t="s">
        <v>0</v>
      </c>
      <c r="B3" s="48"/>
      <c r="C3" s="48"/>
      <c r="D3" s="53">
        <v>45708</v>
      </c>
      <c r="E3" s="53"/>
      <c r="F3" s="53"/>
      <c r="G3" s="53"/>
      <c r="H3" s="53"/>
      <c r="I3" s="46"/>
      <c r="O3" s="25"/>
      <c r="P3" s="25"/>
      <c r="Q3" s="26"/>
      <c r="R3" s="26"/>
    </row>
    <row r="4" spans="1:19">
      <c r="A4" s="40" t="s">
        <v>1</v>
      </c>
      <c r="B4" s="50" t="s">
        <v>25</v>
      </c>
      <c r="C4" s="50"/>
      <c r="D4" s="50"/>
      <c r="E4" s="40" t="s">
        <v>2</v>
      </c>
      <c r="F4" s="54" t="s">
        <v>26</v>
      </c>
      <c r="G4" s="54"/>
      <c r="H4" s="54"/>
      <c r="O4" s="25"/>
      <c r="P4" s="25"/>
      <c r="Q4" s="26"/>
      <c r="R4" s="26"/>
    </row>
    <row r="5" spans="1:19">
      <c r="A5" s="40" t="s">
        <v>3</v>
      </c>
      <c r="B5" s="59">
        <v>45546</v>
      </c>
      <c r="C5" s="59"/>
      <c r="D5" s="59"/>
      <c r="E5" s="40" t="s">
        <v>17</v>
      </c>
      <c r="F5" s="58" t="s">
        <v>27</v>
      </c>
      <c r="G5" s="58"/>
      <c r="H5" s="58"/>
      <c r="I5" s="47"/>
      <c r="O5" s="25"/>
      <c r="P5" s="25"/>
      <c r="Q5" s="26"/>
      <c r="R5" s="26"/>
    </row>
    <row r="6" spans="1:19" ht="59.1" customHeight="1">
      <c r="A6" s="40" t="s">
        <v>4</v>
      </c>
      <c r="B6" s="55" t="s">
        <v>137</v>
      </c>
      <c r="C6" s="55"/>
      <c r="D6" s="55"/>
      <c r="E6" s="55"/>
      <c r="F6" s="55"/>
      <c r="G6" s="55"/>
      <c r="H6" s="55"/>
      <c r="O6" s="25"/>
      <c r="P6" s="25"/>
      <c r="Q6" s="26"/>
      <c r="R6" s="28"/>
    </row>
    <row r="7" spans="1:19" ht="48" customHeight="1">
      <c r="A7" s="40" t="s">
        <v>5</v>
      </c>
      <c r="B7" s="55" t="s">
        <v>138</v>
      </c>
      <c r="C7" s="55"/>
      <c r="D7" s="55"/>
      <c r="E7" s="55"/>
      <c r="F7" s="55"/>
      <c r="G7" s="55"/>
      <c r="H7" s="55"/>
      <c r="O7" s="25"/>
      <c r="P7" s="25"/>
      <c r="Q7" s="26"/>
      <c r="R7" s="28"/>
    </row>
    <row r="8" spans="1:19" ht="32.25" customHeight="1">
      <c r="A8" s="40" t="s">
        <v>6</v>
      </c>
      <c r="B8" s="55" t="s">
        <v>132</v>
      </c>
      <c r="C8" s="55"/>
      <c r="D8" s="55"/>
      <c r="E8" s="55"/>
      <c r="F8" s="55"/>
      <c r="G8" s="55"/>
      <c r="H8" s="55"/>
      <c r="O8" s="25"/>
      <c r="P8" s="25"/>
      <c r="Q8" s="26"/>
      <c r="R8" s="28"/>
    </row>
    <row r="9" spans="1:19" ht="257.25" customHeight="1">
      <c r="A9" s="40" t="s">
        <v>7</v>
      </c>
      <c r="B9" s="50" t="s">
        <v>139</v>
      </c>
      <c r="C9" s="50"/>
      <c r="D9" s="50"/>
      <c r="E9" s="50"/>
      <c r="F9" s="50"/>
      <c r="G9" s="50"/>
      <c r="H9" s="50"/>
      <c r="I9" s="47"/>
      <c r="O9" s="25"/>
      <c r="P9" s="25"/>
      <c r="Q9" s="26"/>
      <c r="R9" s="28"/>
    </row>
    <row r="10" spans="1:19">
      <c r="A10" s="40" t="s">
        <v>8</v>
      </c>
      <c r="B10" s="56">
        <v>261912945</v>
      </c>
      <c r="C10" s="56"/>
      <c r="D10" s="56"/>
      <c r="E10" s="56"/>
      <c r="F10" s="56"/>
      <c r="G10" s="56"/>
      <c r="H10" s="56"/>
      <c r="O10" s="25"/>
      <c r="P10" s="28"/>
      <c r="Q10" s="26"/>
      <c r="R10" s="28"/>
    </row>
    <row r="11" spans="1:19" ht="122.25" customHeight="1">
      <c r="A11" s="40" t="s">
        <v>9</v>
      </c>
      <c r="B11" s="57" t="s">
        <v>141</v>
      </c>
      <c r="C11" s="57"/>
      <c r="D11" s="57"/>
      <c r="E11" s="57"/>
      <c r="F11" s="57"/>
      <c r="G11" s="57"/>
      <c r="H11" s="57"/>
      <c r="O11" s="25"/>
      <c r="P11" s="28"/>
      <c r="Q11" s="26"/>
      <c r="R11" s="28"/>
    </row>
    <row r="12" spans="1:19" ht="229.5" customHeight="1">
      <c r="A12" s="40" t="s">
        <v>10</v>
      </c>
      <c r="B12" s="57" t="s">
        <v>142</v>
      </c>
      <c r="C12" s="57"/>
      <c r="D12" s="57"/>
      <c r="E12" s="57"/>
      <c r="F12" s="57"/>
      <c r="G12" s="57"/>
      <c r="H12" s="57"/>
      <c r="O12" s="25"/>
      <c r="P12" s="28"/>
      <c r="Q12" s="26"/>
      <c r="R12" s="28"/>
    </row>
    <row r="13" spans="1:19" ht="25.5">
      <c r="A13" s="40" t="s">
        <v>11</v>
      </c>
      <c r="B13" s="41" t="s">
        <v>120</v>
      </c>
      <c r="C13" s="40" t="s">
        <v>12</v>
      </c>
      <c r="D13" s="42"/>
      <c r="E13" s="40" t="s">
        <v>13</v>
      </c>
      <c r="F13" s="54" t="s">
        <v>130</v>
      </c>
      <c r="G13" s="54"/>
      <c r="H13" s="54"/>
    </row>
    <row r="14" spans="1:19" ht="26.25">
      <c r="A14" s="40" t="s">
        <v>14</v>
      </c>
      <c r="B14" s="54" t="s">
        <v>133</v>
      </c>
      <c r="C14" s="54"/>
      <c r="D14" s="54"/>
      <c r="E14" s="43" t="s">
        <v>15</v>
      </c>
      <c r="F14" s="62" t="s">
        <v>134</v>
      </c>
      <c r="G14" s="63"/>
      <c r="H14" s="64"/>
      <c r="P14" s="28"/>
      <c r="Q14" s="26"/>
      <c r="R14" s="28"/>
    </row>
    <row r="15" spans="1:19" ht="26.25" customHeight="1">
      <c r="A15" s="40" t="s">
        <v>18</v>
      </c>
      <c r="B15" s="44" t="s">
        <v>136</v>
      </c>
      <c r="C15" s="40" t="s">
        <v>19</v>
      </c>
      <c r="D15" s="44">
        <v>1501120012387</v>
      </c>
      <c r="E15" s="45" t="s">
        <v>67</v>
      </c>
      <c r="F15" s="54" t="s">
        <v>131</v>
      </c>
      <c r="G15" s="54"/>
      <c r="H15" s="54"/>
      <c r="O15" s="25"/>
      <c r="P15" s="28"/>
      <c r="Q15" s="26"/>
      <c r="R15" s="28"/>
    </row>
    <row r="16" spans="1:19" ht="30.75" customHeight="1">
      <c r="A16" s="40" t="s">
        <v>16</v>
      </c>
      <c r="B16" s="65" t="s">
        <v>58</v>
      </c>
      <c r="C16" s="66"/>
      <c r="D16" s="66"/>
      <c r="E16" s="66"/>
      <c r="F16" s="66"/>
      <c r="G16" s="66"/>
      <c r="H16" s="67"/>
      <c r="O16" s="25"/>
      <c r="P16" s="28"/>
      <c r="Q16" s="26"/>
      <c r="R16" s="28"/>
    </row>
    <row r="17" spans="1:9" ht="25.5">
      <c r="A17" s="40" t="s">
        <v>21</v>
      </c>
      <c r="B17" s="53" t="s">
        <v>135</v>
      </c>
      <c r="C17" s="53"/>
      <c r="D17" s="53"/>
      <c r="E17" s="40" t="s">
        <v>22</v>
      </c>
      <c r="F17" s="74">
        <v>45131</v>
      </c>
      <c r="G17" s="75"/>
      <c r="H17" s="75"/>
    </row>
    <row r="18" spans="1:9">
      <c r="A18" s="60" t="s">
        <v>23</v>
      </c>
      <c r="B18" s="60"/>
      <c r="C18" s="60"/>
      <c r="D18" s="60"/>
      <c r="E18" s="60"/>
      <c r="F18" s="60"/>
      <c r="G18" s="60"/>
      <c r="H18" s="60"/>
    </row>
    <row r="19" spans="1:9" ht="25.5" customHeight="1">
      <c r="A19" s="61" t="s">
        <v>24</v>
      </c>
      <c r="B19" s="61"/>
      <c r="C19" s="61"/>
      <c r="D19" s="61"/>
      <c r="E19" s="61"/>
      <c r="F19" s="61"/>
      <c r="G19" s="61"/>
      <c r="H19" s="61"/>
    </row>
    <row r="20" spans="1:9" ht="120.75" customHeight="1">
      <c r="A20" s="49" t="s">
        <v>143</v>
      </c>
      <c r="B20" s="50"/>
      <c r="C20" s="50"/>
      <c r="D20" s="50"/>
      <c r="E20" s="50"/>
      <c r="F20" s="50"/>
      <c r="G20" s="50"/>
      <c r="H20" s="50"/>
      <c r="I20" s="47"/>
    </row>
    <row r="21" spans="1:9">
      <c r="A21" s="48" t="s">
        <v>129</v>
      </c>
      <c r="B21" s="48"/>
      <c r="C21" s="48"/>
      <c r="D21" s="48"/>
      <c r="E21" s="48"/>
      <c r="F21" s="48"/>
      <c r="G21" s="48"/>
      <c r="H21" s="48"/>
    </row>
    <row r="22" spans="1:9" ht="135.75" customHeight="1">
      <c r="A22" s="51" t="s">
        <v>140</v>
      </c>
      <c r="B22" s="51"/>
      <c r="C22" s="51"/>
      <c r="D22" s="51"/>
      <c r="E22" s="51"/>
      <c r="F22" s="51"/>
      <c r="G22" s="51"/>
      <c r="H22" s="51"/>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cols>
    <col min="1" max="1" width="22.42578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42578125" style="4" bestFit="1" customWidth="1"/>
    <col min="11" max="16384" width="11.42578125" style="4"/>
  </cols>
  <sheetData>
    <row r="2" spans="1:6" ht="21">
      <c r="A2" s="52" t="s">
        <v>77</v>
      </c>
      <c r="B2" s="52"/>
      <c r="C2" s="52"/>
      <c r="D2" s="52"/>
      <c r="E2" s="52"/>
      <c r="F2" s="52"/>
    </row>
    <row r="3" spans="1:6">
      <c r="A3" s="2" t="s">
        <v>4</v>
      </c>
      <c r="B3" s="72" t="str">
        <f>'1. ABOGADO EXTERNO'!B6:H6</f>
        <v>1. Ana Carolina Arenas Ramírez (Víctima directa)
2. Julian Esteban Arenas Ramírez (Hijo - menor de edad - actúa representado por su madre)
3. Mallory Arenas Ramírez (Hija - mayor de edad)
4. Clara Lucia Ramírez Muñoz (Madre) </v>
      </c>
      <c r="C3" s="72"/>
      <c r="D3" s="72"/>
      <c r="E3" s="72"/>
      <c r="F3" s="72"/>
    </row>
    <row r="4" spans="1:6">
      <c r="A4" s="2" t="s">
        <v>42</v>
      </c>
      <c r="B4" s="36"/>
      <c r="C4" s="2" t="s">
        <v>43</v>
      </c>
      <c r="D4" s="73"/>
      <c r="E4" s="73"/>
      <c r="F4" s="73"/>
    </row>
    <row r="5" spans="1:6">
      <c r="A5" s="2" t="s">
        <v>6</v>
      </c>
      <c r="B5" s="72"/>
      <c r="C5" s="72"/>
      <c r="D5" s="72"/>
      <c r="E5" s="72"/>
      <c r="F5" s="72"/>
    </row>
    <row r="6" spans="1:6">
      <c r="A6" s="2" t="s">
        <v>45</v>
      </c>
      <c r="B6" s="32"/>
      <c r="C6" s="2" t="s">
        <v>46</v>
      </c>
      <c r="D6" s="39"/>
      <c r="E6" s="2" t="s">
        <v>39</v>
      </c>
      <c r="F6" s="39"/>
    </row>
    <row r="7" spans="1:6" ht="39.75" customHeight="1">
      <c r="A7" s="2" t="s">
        <v>71</v>
      </c>
      <c r="B7" s="32"/>
      <c r="C7" s="2" t="s">
        <v>49</v>
      </c>
      <c r="D7" s="33"/>
      <c r="E7" s="2" t="s">
        <v>50</v>
      </c>
      <c r="F7" s="34"/>
    </row>
    <row r="8" spans="1:6" ht="35.25" customHeight="1">
      <c r="A8" s="2" t="s">
        <v>44</v>
      </c>
      <c r="B8" s="35"/>
      <c r="C8" s="2" t="s">
        <v>69</v>
      </c>
      <c r="D8" s="35"/>
      <c r="E8" s="2" t="s">
        <v>20</v>
      </c>
      <c r="F8" s="36"/>
    </row>
    <row r="9" spans="1:6" ht="37.5" customHeight="1">
      <c r="A9" s="2" t="s">
        <v>48</v>
      </c>
      <c r="B9" s="5"/>
      <c r="C9" s="70" t="s">
        <v>70</v>
      </c>
      <c r="D9" s="72"/>
      <c r="E9" s="2" t="s">
        <v>72</v>
      </c>
      <c r="F9" s="1"/>
    </row>
    <row r="10" spans="1:6" ht="30">
      <c r="A10" s="2" t="s">
        <v>76</v>
      </c>
      <c r="B10" s="5"/>
      <c r="C10" s="70"/>
      <c r="D10" s="72"/>
      <c r="E10" s="2" t="s">
        <v>73</v>
      </c>
      <c r="F10" s="1"/>
    </row>
    <row r="11" spans="1:6" ht="46.5" customHeight="1">
      <c r="A11" s="2" t="s">
        <v>47</v>
      </c>
      <c r="B11" s="37"/>
      <c r="C11" s="2" t="s">
        <v>22</v>
      </c>
      <c r="D11" s="37"/>
      <c r="E11" s="2" t="s">
        <v>7</v>
      </c>
      <c r="F11" s="38"/>
    </row>
    <row r="12" spans="1:6" ht="167.25" customHeight="1">
      <c r="A12" s="2" t="s">
        <v>51</v>
      </c>
      <c r="B12" s="69"/>
      <c r="C12" s="69"/>
      <c r="D12" s="69"/>
      <c r="E12" s="69"/>
      <c r="F12" s="69"/>
    </row>
    <row r="13" spans="1:6" ht="21">
      <c r="A13" s="52" t="s">
        <v>52</v>
      </c>
      <c r="B13" s="52"/>
      <c r="C13" s="52"/>
      <c r="D13" s="52"/>
      <c r="E13" s="52"/>
      <c r="F13" s="52"/>
    </row>
    <row r="14" spans="1:6">
      <c r="A14" s="68"/>
      <c r="B14" s="68"/>
      <c r="C14" s="68"/>
      <c r="D14" s="68"/>
      <c r="E14" s="68"/>
      <c r="F14" s="68"/>
    </row>
    <row r="15" spans="1:6">
      <c r="A15" s="68"/>
      <c r="B15" s="68"/>
      <c r="C15" s="68"/>
      <c r="D15" s="68"/>
      <c r="E15" s="68"/>
      <c r="F15" s="68"/>
    </row>
    <row r="16" spans="1:6">
      <c r="A16" s="68"/>
      <c r="B16" s="68"/>
      <c r="C16" s="68"/>
      <c r="D16" s="68"/>
      <c r="E16" s="68"/>
      <c r="F16" s="68"/>
    </row>
    <row r="17" spans="1:6">
      <c r="A17" s="68"/>
      <c r="B17" s="68"/>
      <c r="C17" s="68"/>
      <c r="D17" s="68"/>
      <c r="E17" s="68"/>
      <c r="F17" s="68"/>
    </row>
    <row r="18" spans="1:6">
      <c r="A18" s="68"/>
      <c r="B18" s="68"/>
      <c r="C18" s="68"/>
      <c r="D18" s="68"/>
      <c r="E18" s="68"/>
      <c r="F18" s="68"/>
    </row>
    <row r="19" spans="1:6">
      <c r="A19" s="68"/>
      <c r="B19" s="68"/>
      <c r="C19" s="68"/>
      <c r="D19" s="68"/>
      <c r="E19" s="68"/>
      <c r="F19" s="68"/>
    </row>
    <row r="20" spans="1:6">
      <c r="A20" s="68"/>
      <c r="B20" s="68"/>
      <c r="C20" s="68"/>
      <c r="D20" s="68"/>
      <c r="E20" s="68"/>
      <c r="F20" s="68"/>
    </row>
    <row r="21" spans="1:6">
      <c r="A21" s="68"/>
      <c r="B21" s="68"/>
      <c r="C21" s="68"/>
      <c r="D21" s="68"/>
      <c r="E21" s="68"/>
      <c r="F21" s="68"/>
    </row>
    <row r="22" spans="1:6">
      <c r="A22" s="68"/>
      <c r="B22" s="68"/>
      <c r="C22" s="68"/>
      <c r="D22" s="68"/>
      <c r="E22" s="68"/>
      <c r="F22" s="68"/>
    </row>
    <row r="23" spans="1:6">
      <c r="A23" s="68"/>
      <c r="B23" s="68"/>
      <c r="C23" s="68"/>
      <c r="D23" s="68"/>
      <c r="E23" s="68"/>
      <c r="F23" s="68"/>
    </row>
    <row r="24" spans="1:6">
      <c r="A24" s="68"/>
      <c r="B24" s="68"/>
      <c r="C24" s="68"/>
      <c r="D24" s="68"/>
      <c r="E24" s="68"/>
      <c r="F24" s="68"/>
    </row>
    <row r="25" spans="1:6">
      <c r="A25" s="68"/>
      <c r="B25" s="68"/>
      <c r="C25" s="68"/>
      <c r="D25" s="68"/>
      <c r="E25" s="68"/>
      <c r="F25" s="68"/>
    </row>
    <row r="26" spans="1:6">
      <c r="A26" s="68"/>
      <c r="B26" s="68"/>
      <c r="C26" s="68"/>
      <c r="D26" s="68"/>
      <c r="E26" s="68"/>
      <c r="F26" s="68"/>
    </row>
    <row r="27" spans="1:6">
      <c r="A27" s="68"/>
      <c r="B27" s="68"/>
      <c r="C27" s="68"/>
      <c r="D27" s="68"/>
      <c r="E27" s="68"/>
      <c r="F27" s="68"/>
    </row>
    <row r="28" spans="1:6">
      <c r="A28" s="68"/>
      <c r="B28" s="68"/>
      <c r="C28" s="68"/>
      <c r="D28" s="68"/>
      <c r="E28" s="68"/>
      <c r="F28" s="68"/>
    </row>
    <row r="29" spans="1:6">
      <c r="A29" s="68"/>
      <c r="B29" s="68"/>
      <c r="C29" s="68"/>
      <c r="D29" s="68"/>
      <c r="E29" s="68"/>
      <c r="F29" s="68"/>
    </row>
    <row r="30" spans="1:6">
      <c r="A30" s="68"/>
      <c r="B30" s="68"/>
      <c r="C30" s="68"/>
      <c r="D30" s="68"/>
      <c r="E30" s="68"/>
      <c r="F30" s="68"/>
    </row>
    <row r="31" spans="1:6">
      <c r="A31" s="68"/>
      <c r="B31" s="68"/>
      <c r="C31" s="68"/>
      <c r="D31" s="68"/>
      <c r="E31" s="68"/>
      <c r="F31" s="68"/>
    </row>
    <row r="32" spans="1:6">
      <c r="A32" s="68"/>
      <c r="B32" s="68"/>
      <c r="C32" s="68"/>
      <c r="D32" s="68"/>
      <c r="E32" s="68"/>
      <c r="F32" s="68"/>
    </row>
    <row r="33" spans="1:6">
      <c r="A33" s="68"/>
      <c r="B33" s="68"/>
      <c r="C33" s="68"/>
      <c r="D33" s="68"/>
      <c r="E33" s="68"/>
      <c r="F33" s="68"/>
    </row>
    <row r="34" spans="1:6">
      <c r="A34" s="68"/>
      <c r="B34" s="68"/>
      <c r="C34" s="68"/>
      <c r="D34" s="68"/>
      <c r="E34" s="68"/>
      <c r="F34" s="68"/>
    </row>
    <row r="35" spans="1:6">
      <c r="A35" s="68"/>
      <c r="B35" s="68"/>
      <c r="C35" s="68"/>
      <c r="D35" s="68"/>
      <c r="E35" s="68"/>
      <c r="F35" s="68"/>
    </row>
    <row r="36" spans="1:6">
      <c r="A36" s="68"/>
      <c r="B36" s="68"/>
      <c r="C36" s="68"/>
      <c r="D36" s="68"/>
      <c r="E36" s="68"/>
      <c r="F36" s="68"/>
    </row>
    <row r="37" spans="1:6">
      <c r="A37" s="70" t="s">
        <v>53</v>
      </c>
      <c r="B37" s="70"/>
      <c r="C37" s="71"/>
      <c r="D37" s="70" t="s">
        <v>54</v>
      </c>
      <c r="E37" s="70"/>
      <c r="F37" s="70"/>
    </row>
    <row r="38" spans="1:6">
      <c r="A38" s="2" t="s">
        <v>55</v>
      </c>
      <c r="B38" s="2" t="s">
        <v>56</v>
      </c>
      <c r="C38" s="71"/>
      <c r="D38" s="2" t="s">
        <v>55</v>
      </c>
      <c r="E38" s="70" t="s">
        <v>56</v>
      </c>
      <c r="F38" s="70"/>
    </row>
    <row r="39" spans="1:6">
      <c r="A39" s="3"/>
      <c r="B39" s="3"/>
      <c r="C39" s="71"/>
      <c r="D39" s="3"/>
      <c r="E39" s="68"/>
      <c r="F39" s="68"/>
    </row>
    <row r="40" spans="1:6">
      <c r="A40" s="3"/>
      <c r="B40" s="3"/>
      <c r="C40" s="71"/>
      <c r="D40" s="3"/>
      <c r="E40" s="68"/>
      <c r="F40" s="68"/>
    </row>
    <row r="41" spans="1:6">
      <c r="A41" s="3"/>
      <c r="B41" s="3"/>
      <c r="C41" s="71"/>
      <c r="D41" s="3"/>
      <c r="E41" s="68"/>
      <c r="F41" s="68"/>
    </row>
    <row r="42" spans="1:6">
      <c r="A42" s="3"/>
      <c r="B42" s="3"/>
      <c r="C42" s="71"/>
      <c r="D42" s="3"/>
      <c r="E42" s="68"/>
      <c r="F42" s="68"/>
    </row>
    <row r="43" spans="1:6">
      <c r="A43" s="3"/>
      <c r="B43" s="3"/>
      <c r="C43" s="71"/>
      <c r="D43" s="3"/>
      <c r="E43" s="68"/>
      <c r="F43" s="68"/>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cols>
    <col min="1" max="1" width="7.140625" customWidth="1"/>
    <col min="2" max="2" width="15.7109375" bestFit="1" customWidth="1"/>
    <col min="3" max="3" width="20.42578125" customWidth="1"/>
    <col min="4" max="4" width="14.42578125" customWidth="1"/>
    <col min="5" max="5" width="21.28515625" customWidth="1"/>
    <col min="6" max="6" width="34.85546875" customWidth="1"/>
    <col min="7" max="7" width="16.140625" customWidth="1"/>
    <col min="8" max="8" width="15.42578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c r="A3" s="1">
        <v>1</v>
      </c>
      <c r="B3" s="1" t="str">
        <f>'1. ABOGADO EXTERNO'!B4</f>
        <v>1. Civil Ordinario</v>
      </c>
      <c r="C3" s="1" t="str">
        <f>'1. ABOGADO EXTERNO'!F4</f>
        <v>1. Primera Instancia</v>
      </c>
      <c r="D3" s="6">
        <f>'1. ABOGADO EXTERNO'!B5</f>
        <v>45546</v>
      </c>
      <c r="E3" s="17" t="str">
        <f>'1. ABOGADO EXTERNO'!B6</f>
        <v>1. Ana Carolina Arenas Ramírez (Víctima directa)
2. Julian Esteban Arenas Ramírez (Hijo - menor de edad - actúa representado por su madre)
3. Mallory Arenas Ramírez (Hija - mayor de edad)
4. Clara Lucia Ramírez Muñoz (Madre) </v>
      </c>
      <c r="F3" s="17" t="str">
        <f>'1. ABOGADO EXTERNO'!B7</f>
        <v>1. Omar Rodrigo Tenorio Trujillo (conductor)
2. Transportes Especializados Rodrigo Tenorio Rivera LTDA
3. Mapfre Seguros Generales de Colombia S.A. </v>
      </c>
      <c r="G3" s="17" t="str">
        <f>'1. ABOGADO EXTERNO'!B9</f>
        <v>Se solicitó un total de $844.851.945. Discrminado así: 
1. Lucro Cesante: $148.851.945
2. Daños Morales: 240 SMLMV (Equivalentes a $278.400.000 al salario del 2023)
Ana Carolina Arenas Ramírez: 60 SMLMV (Equivalentes a $69.600.000 al salario del 2023)
Julian Esteban Arenas Ramírez: 60 SMLMV (Equivalentes a $69.600.000 al salario del 2023) 
Mallory Arenas Ramírez: 60 SMLMV (Equivalentes a $69.600.000 al salario del 2023)
Clara Lucia Ramírez Muñoz: 60 SMLMV (Equivalentes a $69.600.000 al salario del 2023)
3.Daño a la Vida en Relación: 240 SMLMV (Equivalentes a $278.400.000 al salario del 2023)
Ana Carolina Arenas Ramírez: 60 SMLMV (Equivalentes a $69.600.000 al salario del 2023)
Julian Esteban Arenas Ramírez: 60 SMLMV (Equivalentes a $69.600.000 al salario del 2023) 
Mallory Arenas Ramírez: 60 SMLMV (Equivalentes a $69.600.000 al salario del 2023)
Clara Lucia Ramírez Muñoz: 60 SMLMV (Equivalentes a $69.600.000 al salario del 2023)
 4. Pérdida de Oportunidad: Ana Carolina Arenas Ramírez: 60 SMLMV ($69.600.000 a 2023)
 5. Daño a la Salud: Ana Carolina Arenas Ramírez: 60 SMLMV ($69.600.000 a 2023)</v>
      </c>
      <c r="H3" s="18">
        <f>'1. ABOGADO EXTERNO'!B10</f>
        <v>261912945</v>
      </c>
      <c r="I3" s="17" t="str">
        <f>'1. ABOGADO EXTERNO'!B11</f>
        <v xml:space="preserve">El día 27 de enero de 2021 a las 16:50, se presentó un accidente de transito en la ciudad de Cali, donde se vieron involucrados el vehículo de placas UBX418 conducido por el señor Omar Rodrigo Tenorio, de propiedad de Transportes Especializados Rodrigo Tenorio Rivera LTDA, y asegurado con Mapfre Seguros Generales de Colombia S.A.; y la moto UGP67E, en la cual se transportaba como pasajera la señora Ana Carolina Arenas Ramírez. La parte demandante alega que el vehículo de placas UBX418 no respetó la prelación de motociclista y cuando trató de cruzar la intersección colisionó con la moto. La señora Arenas sufrió incapcidad de 150 días, y medicina legal estableció: deformidad física que afecta el cuerpo de carácter permanente, perdida funcional del miembro inferior derecho de carácter permanente, perdida funcional de órgano de sistema de locomoción de carácter permanente. Con el descorre de excepciones se aporto el dictamen de perdida de capacidad laboral emitido por la Junta de Calificación de Invalidez del Valle del Cauca que arrojó como resultado una PCL del 30.65% . Además, aportaron un dictamen pericial de reconstrucción de accidente de tránsito en donde se imputa la responsabilidad sobre la causación del hecho al conductor del vehículo asegurado por un presunto exceso de velocidad. 
</v>
      </c>
      <c r="J3" s="17" t="str">
        <f>'1. ABOGADO EXTERNO'!B12</f>
        <v>Para el presente asunto la contingencia se califica como EVENTUAL, ya que, si bien el contrato de seguro presta cobertura material y temporal, no se ha probado la responsabilidad en cabeza del vehículo asegurado.
En primer lugar, se aclara que la Póliza de Responsabilidad Civil Básica para Vehículos de Servicio Público No. 1501120012387 cuyo asegurado es Transportes Especializados Rodrigo Tenorio Rivera LTDA., presta cobertura material y temporal, de conformidad con los hechos y pretensiones expuestas en el líbelo de la demanda. Frente a la cobertura temporal, debe señalarse que los hechos, es decir el accidente de tránsito, ocurrieron el pasado 27 de enero de 2021, esto es, dentro de la vigencia de la Póliza, comprendida entre el día 08 de julio del 2020 al 07 de julio del 2021. Aunado a ello, presta cobertura material en tanto ampara la responsabilidad civil extracontractual derivada de la conducción del vehículo de placa UBX-418, pretensión que se endilga en la demanda al asegurado.
Por otro lado, frente a la responsabilidad del asegurado, debe decirse que no se ha probado, por lo siguiente: (i) según información contenida en el Informe Policial de Accidente de Tránsito (IPAT), se establece como hipótesis la codificación 112, que corresponde a “no respetó señal de tránsito “PARE” atribuible al vehículo de placas UPG-67E en el cual la víctima directa se desplazaba como pasajera: (ii) El croquis plasmado dentro del IPAT no diagrama de modo alguno la responsabilidad sobre el vehículo de placas UBX-418. (iii) Sin perjuicio de lo anterior, con el descorre de las excepciones de fondo la parte demandante aportó al proceso un dictamen pericial de reconstrucción de accidente de tránsito, con el cual pretende probar la responsabilidad del conductor del vehículo asegurado por un aparente exceso de velocidad, sin embargo, se advierte que en dicho dictamen se observan algunas inconsistencias, tales como que  se mencione que si el vehículo #1 (la motocicleta) se hubiese detenido antes del punto de colisión el hecho se hubiera evitado, no obstante, el dictamen concluye que  la causa del accidente de tránsito fue imputada únicamente al vehículo de placas UBX-418, desconociendo la enunciación que realizó respecto de la evitabilidad. De dicho dictamen pericial se solicitó la contradicción con la contestación al llamamiento en garantía. (iv) Hasta este punto procesal no se encuentra demostrado con un elemento probatorio técnico, la configuración de una causa extraña (hecho de un tercero) como causal de exoneración de responsabilidad, y teniendo en cuenta que la parte demandante aportó al proceso un dictamen de reconstrucción de accidente de tránsito, es necesario que se incorpore un dictamen pericial, el cual aclare de forma fehaciente la ausencia de participación del vehículo de placas UBX-418 en la producción del accidente. Hasta tanto no se comprueben las causas del accidente mediante un dictamen pericial, se considera jurídicamente viable conservar el proceso como eventual. Así las cosas, dependerá de la valoración probatoria que realice el juez de los medios probatorios existentes y de los que se aporten, determinar la absolución de responsabilidad del conductor del vehículo asegurado en la ocurrencia del accidente de tránsito.
Lo anterior sin perjuicio del carácter contingente de la calificación.</v>
      </c>
      <c r="K3" s="22" t="str">
        <f>'1. ABOGADO EXTERNO'!B13</f>
        <v>2 Eventual (50% en contra y 50% a favor )</v>
      </c>
      <c r="L3" s="22"/>
      <c r="M3" s="22"/>
      <c r="N3" s="30" t="s">
        <v>123</v>
      </c>
      <c r="O3" s="19" t="s">
        <v>123</v>
      </c>
      <c r="P3" s="18">
        <f>'2. ABOGADO INTERNO '!D7</f>
        <v>0</v>
      </c>
      <c r="Q3" s="17"/>
      <c r="R3" s="17" t="str">
        <f>'1. ABOGADO EXTERNO'!B16</f>
        <v>AUTOS</v>
      </c>
      <c r="S3" s="17"/>
      <c r="T3" s="1"/>
      <c r="U3" s="20"/>
      <c r="V3" s="17"/>
      <c r="W3" s="21">
        <f>'2. ABOGADO INTERNO '!B8</f>
        <v>0</v>
      </c>
      <c r="X3" s="22" t="str">
        <f>'1. ABOGADO EXTERNO'!B14</f>
        <v xml:space="preserve">  JUZGADO 10 CIVIL DEL CIRCUITO DE CALI</v>
      </c>
      <c r="Y3" s="1" t="str">
        <f>'1. ABOGADO EXTERNO'!F14</f>
        <v>760013103010-2024-00033-00</v>
      </c>
      <c r="Z3" s="1" t="str">
        <f>'1. ABOGADO EXTERNO'!F5</f>
        <v xml:space="preserve">VIGENTE </v>
      </c>
      <c r="AA3" s="17" t="str">
        <f>'1. ABOGADO EXTERNO'!A22</f>
        <v xml:space="preserve">En la actualidad el proceso se encuentra en etapa de contestación al llamamiento en garantía, y de descorre de excepciones por la parte demandante, y pendiente de que se fije fecha para la audiencia inicial y/o concentrada. El llamamiento en garantía formulado a MAPFRE SEGUROS GENERALES COLOMBIA S.A., fue admitido mediante auto del 17 de enero que fue notificado por estados el día 20 de enero, y el proceso está pendiente de que se resuelva un recurso formulado en contra del auto que negó el llamamiento en garantía formulado por MAPFRE al conductor de la motocicleta.  </v>
      </c>
      <c r="AB3" s="17"/>
    </row>
    <row r="4" spans="1:28">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c r="A1" s="23" t="s">
        <v>1</v>
      </c>
      <c r="B1" s="24" t="s">
        <v>2</v>
      </c>
      <c r="C1" s="24" t="s">
        <v>39</v>
      </c>
      <c r="D1" s="24" t="s">
        <v>17</v>
      </c>
      <c r="E1" s="24" t="s">
        <v>57</v>
      </c>
      <c r="F1" s="29" t="s">
        <v>70</v>
      </c>
    </row>
    <row r="2" spans="1:6">
      <c r="A2" s="25"/>
      <c r="B2" s="25"/>
      <c r="C2" s="26"/>
      <c r="D2" s="26"/>
      <c r="E2" s="27"/>
      <c r="F2" s="4"/>
    </row>
    <row r="3" spans="1:6">
      <c r="A3" s="25" t="s">
        <v>25</v>
      </c>
      <c r="B3" s="25" t="s">
        <v>26</v>
      </c>
      <c r="C3" s="26" t="s">
        <v>121</v>
      </c>
      <c r="D3" s="26" t="s">
        <v>27</v>
      </c>
      <c r="E3" s="27" t="s">
        <v>58</v>
      </c>
      <c r="F3" s="4" t="s">
        <v>74</v>
      </c>
    </row>
    <row r="4" spans="1:6">
      <c r="A4" s="25" t="s">
        <v>28</v>
      </c>
      <c r="B4" s="25" t="s">
        <v>29</v>
      </c>
      <c r="C4" s="26" t="s">
        <v>120</v>
      </c>
      <c r="D4" s="26" t="s">
        <v>30</v>
      </c>
      <c r="E4" s="27" t="s">
        <v>59</v>
      </c>
      <c r="F4" s="4" t="s">
        <v>75</v>
      </c>
    </row>
    <row r="5" spans="1:6">
      <c r="A5" s="25" t="s">
        <v>31</v>
      </c>
      <c r="B5" s="25" t="s">
        <v>32</v>
      </c>
      <c r="C5" s="26" t="s">
        <v>41</v>
      </c>
      <c r="D5" s="28"/>
      <c r="E5" s="27" t="s">
        <v>60</v>
      </c>
    </row>
    <row r="6" spans="1:6">
      <c r="A6" s="25" t="s">
        <v>33</v>
      </c>
      <c r="B6" s="25" t="s">
        <v>40</v>
      </c>
      <c r="C6" s="26"/>
      <c r="D6" s="28"/>
      <c r="E6" s="27" t="s">
        <v>61</v>
      </c>
    </row>
    <row r="7" spans="1:6">
      <c r="A7" s="25" t="s">
        <v>34</v>
      </c>
      <c r="B7" s="25"/>
      <c r="C7" s="26"/>
      <c r="D7" s="28"/>
      <c r="E7" s="27" t="s">
        <v>62</v>
      </c>
    </row>
    <row r="8" spans="1:6">
      <c r="A8" s="25" t="s">
        <v>35</v>
      </c>
      <c r="B8" s="25"/>
      <c r="C8" s="26"/>
      <c r="D8" s="28"/>
      <c r="E8" s="27" t="s">
        <v>122</v>
      </c>
    </row>
    <row r="9" spans="1:6">
      <c r="A9" s="25" t="s">
        <v>36</v>
      </c>
      <c r="B9" s="28"/>
      <c r="C9" s="26"/>
      <c r="D9" s="28"/>
      <c r="E9" s="27" t="s">
        <v>63</v>
      </c>
    </row>
    <row r="10" spans="1:6">
      <c r="A10" s="25" t="s">
        <v>37</v>
      </c>
      <c r="B10" s="28"/>
      <c r="C10" s="26"/>
      <c r="D10" s="28"/>
      <c r="E10" s="27" t="s">
        <v>64</v>
      </c>
    </row>
    <row r="11" spans="1:6">
      <c r="A11" s="25" t="s">
        <v>38</v>
      </c>
      <c r="B11" s="28"/>
      <c r="C11" s="26"/>
      <c r="D11" s="28"/>
      <c r="E11" s="27" t="s">
        <v>65</v>
      </c>
    </row>
    <row r="12" spans="1:6">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2025-02-20T20:42:53Z</dcterms:modified>
  <cp:version>V1</cp:version>
</cp:coreProperties>
</file>