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chicangana\Documents\CLIENTES\ROY ALPHA\2023-2024\1. SLIP\"/>
    </mc:Choice>
  </mc:AlternateContent>
  <bookViews>
    <workbookView xWindow="0" yWindow="0" windowWidth="19200" windowHeight="6470" tabRatio="599" firstSheet="1" activeTab="1"/>
  </bookViews>
  <sheets>
    <sheet name="Detallado" sheetId="6" state="hidden" r:id="rId1"/>
    <sheet name="Predios" sheetId="10" r:id="rId2"/>
    <sheet name="Daño Material" sheetId="11" r:id="rId3"/>
    <sheet name="RCE" sheetId="2" r:id="rId4"/>
    <sheet name="MANEJO" sheetId="3" r:id="rId5"/>
    <sheet name="TR Valores" sheetId="12" r:id="rId6"/>
    <sheet name="TRMCIA" sheetId="4" r:id="rId7"/>
  </sheets>
  <definedNames>
    <definedName name="_Key1" localSheetId="5" hidden="1">#REF!</definedName>
    <definedName name="_Key1" hidden="1">#REF!</definedName>
    <definedName name="_Order1" hidden="1">255</definedName>
    <definedName name="_Order2" hidden="1">0</definedName>
    <definedName name="_Sort" localSheetId="5" hidden="1">#REF!</definedName>
    <definedName name="_Sort" hidden="1">#REF!</definedName>
    <definedName name="_xlnm.Print_Area" localSheetId="2">'Daño Material'!$A$1:$P$266</definedName>
    <definedName name="_xlnm.Print_Area" localSheetId="4">MANEJO!$A$1:$C$98</definedName>
    <definedName name="_xlnm.Print_Area" localSheetId="1">Predios!#REF!</definedName>
    <definedName name="_xlnm.Print_Area" localSheetId="3">RCE!$A$1:$C$116</definedName>
    <definedName name="_xlnm.Print_Area" localSheetId="5">'TR Valores'!$A$1:$C$77</definedName>
    <definedName name="_xlnm.Print_Area" localSheetId="6">TRMCIA!$A$1:$C$171</definedName>
    <definedName name="Cart" localSheetId="5" hidden="1">#REF!</definedName>
    <definedName name="Cart" hidden="1">#REF!</definedName>
    <definedName name="DEDUCIBLES" localSheetId="5">#REF!</definedName>
    <definedName name="DEDUCIBLES">#REF!</definedName>
    <definedName name="_xlnm.Print_Titles" localSheetId="2">'Daño Material'!$1:$4</definedName>
    <definedName name="_xlnm.Print_Titles" localSheetId="1">Predios!#REF!</definedName>
    <definedName name="_xlnm.Print_Titles" localSheetId="3">RCE!$1:$4</definedName>
    <definedName name="_xlnm.Print_Titles" localSheetId="5">'TR Valores'!$3:$3</definedName>
    <definedName name="_xlnm.Print_Titles" localSheetId="6">TRMCIA!$4:$4</definedName>
  </definedNames>
  <calcPr calcId="162913"/>
</workbook>
</file>

<file path=xl/calcChain.xml><?xml version="1.0" encoding="utf-8"?>
<calcChain xmlns="http://schemas.openxmlformats.org/spreadsheetml/2006/main">
  <c r="C36" i="11" l="1"/>
  <c r="C44" i="4" l="1"/>
  <c r="C50" i="4" l="1"/>
  <c r="C11" i="2"/>
  <c r="C8" i="2"/>
  <c r="C6" i="2"/>
  <c r="L18" i="10" l="1"/>
  <c r="L19" i="10"/>
  <c r="L20" i="10"/>
  <c r="L21" i="10"/>
  <c r="L22" i="10"/>
  <c r="L23" i="10"/>
  <c r="L24" i="10"/>
  <c r="L25" i="10"/>
  <c r="L26" i="10"/>
  <c r="L27" i="10"/>
  <c r="L28" i="10"/>
  <c r="L29" i="10"/>
  <c r="L30" i="10"/>
  <c r="L31" i="10"/>
  <c r="L32" i="10"/>
  <c r="L17" i="10"/>
  <c r="K33" i="10" l="1"/>
  <c r="C35" i="11" s="1"/>
  <c r="J33" i="10"/>
  <c r="C34" i="11" s="1"/>
  <c r="C70" i="11" s="1"/>
  <c r="I33" i="10"/>
  <c r="C33" i="11" s="1"/>
  <c r="C68" i="11" s="1"/>
  <c r="H33" i="10"/>
  <c r="C32" i="11" s="1"/>
  <c r="G33" i="10"/>
  <c r="C31" i="11" s="1"/>
  <c r="F33" i="10"/>
  <c r="C30" i="11" s="1"/>
  <c r="C67" i="11" s="1"/>
  <c r="E33" i="10"/>
  <c r="C29" i="11" s="1"/>
  <c r="D33" i="10"/>
  <c r="C28" i="11" s="1"/>
  <c r="M32" i="10"/>
  <c r="M31" i="10"/>
  <c r="M30" i="10"/>
  <c r="M29" i="10"/>
  <c r="M28" i="10"/>
  <c r="M27" i="10"/>
  <c r="M26" i="10"/>
  <c r="M25" i="10"/>
  <c r="M24" i="10"/>
  <c r="M23" i="10"/>
  <c r="M22" i="10"/>
  <c r="M21" i="10"/>
  <c r="M20" i="10"/>
  <c r="M19" i="10"/>
  <c r="M18" i="10"/>
  <c r="M17" i="10"/>
  <c r="DF13" i="6"/>
  <c r="DE13" i="6"/>
  <c r="DD13" i="6"/>
  <c r="DC13" i="6"/>
  <c r="DB13" i="6"/>
  <c r="DA13" i="6"/>
  <c r="CZ13" i="6"/>
  <c r="CY13" i="6"/>
  <c r="CX13" i="6"/>
  <c r="CW13" i="6"/>
  <c r="CV13" i="6"/>
  <c r="CU13" i="6"/>
  <c r="CT13" i="6"/>
  <c r="CS13" i="6"/>
  <c r="CR13" i="6"/>
  <c r="CQ13" i="6"/>
  <c r="CP13" i="6"/>
  <c r="CO13" i="6"/>
  <c r="CN13" i="6"/>
  <c r="CM13" i="6"/>
  <c r="CL13" i="6"/>
  <c r="CK13" i="6"/>
  <c r="CJ13" i="6"/>
  <c r="CI13" i="6"/>
  <c r="CH13" i="6"/>
  <c r="CG13" i="6"/>
  <c r="CF13" i="6"/>
  <c r="CE13" i="6"/>
  <c r="CD13" i="6"/>
  <c r="CC13" i="6"/>
  <c r="CB13" i="6"/>
  <c r="CA13" i="6"/>
  <c r="BZ13" i="6"/>
  <c r="BY13" i="6"/>
  <c r="BX13" i="6"/>
  <c r="BW13" i="6"/>
  <c r="BV13" i="6"/>
  <c r="BU13" i="6"/>
  <c r="BT13" i="6"/>
  <c r="BS13" i="6"/>
  <c r="BR13" i="6"/>
  <c r="BQ13" i="6"/>
  <c r="BP13" i="6"/>
  <c r="BO13" i="6"/>
  <c r="BN13" i="6"/>
  <c r="BM13" i="6"/>
  <c r="BL13" i="6"/>
  <c r="BK13" i="6"/>
  <c r="BJ13" i="6"/>
  <c r="BI13" i="6"/>
  <c r="BH13" i="6"/>
  <c r="BG13" i="6"/>
  <c r="BF13" i="6"/>
  <c r="BE13" i="6"/>
  <c r="BD13" i="6"/>
  <c r="BC13" i="6"/>
  <c r="BB13" i="6"/>
  <c r="BA13" i="6"/>
  <c r="AZ13" i="6"/>
  <c r="AY13" i="6"/>
  <c r="AX13" i="6"/>
  <c r="AW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H13" i="6"/>
  <c r="G13" i="6"/>
  <c r="F13" i="6"/>
  <c r="E13" i="6"/>
  <c r="D13" i="6"/>
  <c r="C13" i="6"/>
  <c r="B13" i="6"/>
  <c r="DE11" i="6"/>
  <c r="DD11" i="6"/>
  <c r="DC11" i="6"/>
  <c r="DB11" i="6"/>
  <c r="DA11" i="6"/>
  <c r="CZ11" i="6"/>
  <c r="CY11" i="6"/>
  <c r="CX11" i="6"/>
  <c r="CW11" i="6"/>
  <c r="CV11" i="6"/>
  <c r="CU11" i="6"/>
  <c r="CT11" i="6"/>
  <c r="CS11" i="6"/>
  <c r="CR11" i="6"/>
  <c r="CQ11" i="6"/>
  <c r="CP11" i="6"/>
  <c r="CO11" i="6"/>
  <c r="CN11" i="6"/>
  <c r="CM11" i="6"/>
  <c r="CL11" i="6"/>
  <c r="CK11" i="6"/>
  <c r="CJ11" i="6"/>
  <c r="CI11" i="6"/>
  <c r="CH11" i="6"/>
  <c r="CG11" i="6"/>
  <c r="CF11" i="6"/>
  <c r="CE11" i="6"/>
  <c r="CD11" i="6"/>
  <c r="CC11" i="6"/>
  <c r="CB11" i="6"/>
  <c r="CA11" i="6"/>
  <c r="BZ11" i="6"/>
  <c r="BY11" i="6"/>
  <c r="BX11" i="6"/>
  <c r="BW11" i="6"/>
  <c r="BV11" i="6"/>
  <c r="BU11" i="6"/>
  <c r="BT11" i="6"/>
  <c r="BS11" i="6"/>
  <c r="BR11" i="6"/>
  <c r="BQ11" i="6"/>
  <c r="BP11" i="6"/>
  <c r="BO11" i="6"/>
  <c r="BN11" i="6"/>
  <c r="BM11" i="6"/>
  <c r="BL11" i="6"/>
  <c r="BK11" i="6"/>
  <c r="BJ11" i="6"/>
  <c r="BI11" i="6"/>
  <c r="BH11" i="6"/>
  <c r="BG11" i="6"/>
  <c r="BF11" i="6"/>
  <c r="BE11" i="6"/>
  <c r="BD11" i="6"/>
  <c r="BC11" i="6"/>
  <c r="BB11" i="6"/>
  <c r="BA11" i="6"/>
  <c r="AZ11" i="6"/>
  <c r="AY11" i="6"/>
  <c r="AX11"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F11" i="6"/>
  <c r="E11" i="6"/>
  <c r="D11" i="6"/>
  <c r="C11" i="6"/>
  <c r="B11" i="6"/>
  <c r="DF7" i="6"/>
  <c r="DF15" i="6"/>
  <c r="DF16" i="6"/>
  <c r="DF8" i="6"/>
  <c r="DF9" i="6"/>
  <c r="DG9" i="6"/>
  <c r="DF10" i="6"/>
  <c r="DF12" i="6"/>
  <c r="DF6" i="6"/>
  <c r="DF5" i="6"/>
  <c r="DG15" i="6"/>
  <c r="DF11" i="6"/>
  <c r="L33" i="10" l="1"/>
  <c r="C38" i="11" s="1"/>
  <c r="C39" i="11" s="1"/>
  <c r="C45" i="11" s="1"/>
  <c r="M33" i="10"/>
</calcChain>
</file>

<file path=xl/comments1.xml><?xml version="1.0" encoding="utf-8"?>
<comments xmlns="http://schemas.openxmlformats.org/spreadsheetml/2006/main">
  <authors>
    <author>Marianyeli Benavidez Ledesma</author>
  </authors>
  <commentList>
    <comment ref="DA2" authorId="0" shapeId="0">
      <text>
        <r>
          <rPr>
            <b/>
            <sz val="9"/>
            <color indexed="81"/>
            <rFont val="Tahoma"/>
            <family val="2"/>
          </rPr>
          <t>Marianyeli Benavidez Ledesma:</t>
        </r>
        <r>
          <rPr>
            <sz val="9"/>
            <color indexed="81"/>
            <rFont val="Tahoma"/>
            <family val="2"/>
          </rPr>
          <t xml:space="preserve">
LA 14 POPAYAN</t>
        </r>
      </text>
    </comment>
  </commentList>
</comments>
</file>

<file path=xl/sharedStrings.xml><?xml version="1.0" encoding="utf-8"?>
<sst xmlns="http://schemas.openxmlformats.org/spreadsheetml/2006/main" count="1605" uniqueCount="947">
  <si>
    <t>TOMADOR</t>
  </si>
  <si>
    <t>-</t>
  </si>
  <si>
    <t>ASEGURADO</t>
  </si>
  <si>
    <t>BENEFICIARIO</t>
  </si>
  <si>
    <t>INTERES ASEGURABLE</t>
  </si>
  <si>
    <t>MODALIDAD DE SEGURO</t>
  </si>
  <si>
    <t>BASE DE VALORACION</t>
  </si>
  <si>
    <t>COBERTURA BASICA</t>
  </si>
  <si>
    <t>COBERTURAS ADICIONALES</t>
  </si>
  <si>
    <t>TOTAL SUMA ASEGURADA</t>
  </si>
  <si>
    <t>PRIMA ANUAL ANTES DE  IVA Y GASTOS</t>
  </si>
  <si>
    <t>DEDUCIBLES</t>
  </si>
  <si>
    <t>CLAUSULAS ADICIONALES</t>
  </si>
  <si>
    <t>Anticipo de indemnización</t>
  </si>
  <si>
    <t>FORMA DE PAGO</t>
  </si>
  <si>
    <t>Rotura de Maquinaria</t>
  </si>
  <si>
    <t>Hurto calificado</t>
  </si>
  <si>
    <t>Incremento en costos de operación unicamente para equipo electrónico</t>
  </si>
  <si>
    <t>Huelga, motín, asonada, conmoción civil, actos mal intencionados de terceros y terrorismo</t>
  </si>
  <si>
    <t>Equipo eléctrico y electrónico</t>
  </si>
  <si>
    <t>Maquinaria</t>
  </si>
  <si>
    <t>Muebles y enseres</t>
  </si>
  <si>
    <t>Dineros</t>
  </si>
  <si>
    <t>Equipo Electronico</t>
  </si>
  <si>
    <t>Demas eventos</t>
  </si>
  <si>
    <t>UBICACIÓN COMERCIAL</t>
  </si>
  <si>
    <t>Bienes refrigerados</t>
  </si>
  <si>
    <t>GARANTIAS</t>
  </si>
  <si>
    <t>EXCLUSIONES</t>
  </si>
  <si>
    <t>Rotura accidental de vidrios</t>
  </si>
  <si>
    <t>ACTIVIDAD</t>
  </si>
  <si>
    <t>ITEM ASEGURADOS</t>
  </si>
  <si>
    <t>VIGENCIA ANUAL</t>
  </si>
  <si>
    <t>CLAUSULADO QUE APLICA</t>
  </si>
  <si>
    <t>AMBITO TERRITORIAL</t>
  </si>
  <si>
    <t>PRIMA ANUAL ANTES DE IVA Y DE GASTOS</t>
  </si>
  <si>
    <t>VALIDEZ DE LA PROPUESTA</t>
  </si>
  <si>
    <t>Ocurrencia</t>
  </si>
  <si>
    <t>LIMITE ASEGURADO</t>
  </si>
  <si>
    <t>Alterantiva 1</t>
  </si>
  <si>
    <t>Básico de Predios, Labores y Operaciones que incluye entre otros:</t>
  </si>
  <si>
    <t>Responsabilidad por el montaje, desmontaje, desplome, propiedad o uso de avisos, vallas estacionarias y móviles y letreros dentro y fuera de los predios del asegurado</t>
  </si>
  <si>
    <t xml:space="preserve"> Responsabilidad civil derivada de la propiedad o uso de máquinas, equipos de trabajo y transporte, y las operaciones de cargue y descargue dentro y fuera de los predios del asegurado</t>
  </si>
  <si>
    <t>Responsabilidad Civil derivada del uso de ascensores y escaleras automáticas</t>
  </si>
  <si>
    <t>Instalaciones sociales y deportivas.</t>
  </si>
  <si>
    <t>Responsabilidad por la organización, desarrollo o participación en actividades culturales, sociales, publicitarias y deportivas, dentro de los predios del asegurado</t>
  </si>
  <si>
    <t xml:space="preserve"> Responsabilidad por la vigilancia de los predios del asegurado, bien sea efectuada por personal de vigilancia propio del asegurado o contratado con firma especializada (en este último caso la cobertura operara en exceso de las pólizas de ley), incluyendo el uso de perros de vigilancia. Igualmente, se cubren los errores de puntería de dicho personal de vigilancia</t>
  </si>
  <si>
    <t>RCE por manejo y transporte de bienes y mercancías, incluyendo mercancías peligrosas siempre y cuando el asegurado cumpla con lo dispuesto en el Decreto No. 283 de enero de 1990, este seguro se extiende a cubrir la responsabilidad civil extracontractual por daños a bienes y lesiones o muerte a terceras personas en que incurra el asegurado a consecuencia del manejo de combustibles hasta por el 100% del valor asegurado en el PLO anual agregado, siempre y cuando el asegurado cumpla con todas las medidas de seguridad establecidas por la ley y lo establecido en los Decretos 1521/98, 1609/02 y 4299/05. Excluye daños a la carga y al vehículo transportador</t>
  </si>
  <si>
    <t xml:space="preserve">Responsabilidad Civil por viajes de funcionarios y representantes del asegurado en comisión de trabajo, en el territorio nacional o fuera de éste, incluyendo miembros de la junta directiva en funciones de la empresa. </t>
  </si>
  <si>
    <t>Participación del asegurado en ferias y exposiciones nacionales e internacionales, dentro o fuera de los predios del asegurado.</t>
  </si>
  <si>
    <t>Posesión, uso de depósitos, tanques, tuberías.</t>
  </si>
  <si>
    <t>Uso de restaurantes y cafeterías localizadas en los predios del asegurado</t>
  </si>
  <si>
    <t>Contaminación, polución,  accidental, súbita e imprevista.</t>
  </si>
  <si>
    <t>Responsabilidad Civil Bienes bajo cuidado, tenencia y control, entendida como los daños que estos bienes causen a terceros.</t>
  </si>
  <si>
    <t xml:space="preserve">Responsabilidad Civil Cruzada </t>
  </si>
  <si>
    <t>Propietarios, arrendatarios y poseedores</t>
  </si>
  <si>
    <t>Responsabilidad Civil Patronal</t>
  </si>
  <si>
    <t>Vehículos propios y no propios</t>
  </si>
  <si>
    <t>Gastos médicos</t>
  </si>
  <si>
    <t>Ampliación del plazo para aviso de siniestro</t>
  </si>
  <si>
    <t>Revocación de la póliza</t>
  </si>
  <si>
    <t>Ajustadores nombrados de común acuerdo entre las partes</t>
  </si>
  <si>
    <t xml:space="preserve">Anticipo de indemnización </t>
  </si>
  <si>
    <t>El término asegurado comprende, cualquier persona por la que el asegurado nombrado sea civilmente responsable</t>
  </si>
  <si>
    <t>TOMADOR:</t>
  </si>
  <si>
    <t>ASEGURADO:</t>
  </si>
  <si>
    <t>DIRECCIÓN COMERCIAL:</t>
  </si>
  <si>
    <t>ACTIVIDAD:</t>
  </si>
  <si>
    <t>INTERES ASEGURADO</t>
  </si>
  <si>
    <t>Apropiación indebida de dinero u otros bienes de propiedad del Asegurado, causado por empleados con contrato laboral e inclusive las pérdidas ocasionadas por empleados que laboran bajo contrato de prestación de servicios</t>
  </si>
  <si>
    <t>VIGENCIA:</t>
  </si>
  <si>
    <t>MODALIDAD</t>
  </si>
  <si>
    <t>OCURRENCIA</t>
  </si>
  <si>
    <t>VERSION DEL CLAUSULADO</t>
  </si>
  <si>
    <t>VALOR ASEGURADO</t>
  </si>
  <si>
    <t>ALTERNATIVA 1</t>
  </si>
  <si>
    <t>TASA (por ciento)</t>
  </si>
  <si>
    <t>PRIMA NETA</t>
  </si>
  <si>
    <t>Empleados no identificados</t>
  </si>
  <si>
    <t>Bienes de terceros (no empleados)</t>
  </si>
  <si>
    <t>Hurto y hurto calificado</t>
  </si>
  <si>
    <t>Si</t>
  </si>
  <si>
    <t>Abuso de confianza</t>
  </si>
  <si>
    <t>Falsedad</t>
  </si>
  <si>
    <t>Estafa</t>
  </si>
  <si>
    <t>Depósitos Bancarios</t>
  </si>
  <si>
    <t>Amparo automático de nuevos cargos</t>
  </si>
  <si>
    <t xml:space="preserve">Extensión de cobertura al retiro del empleado </t>
  </si>
  <si>
    <t>30 días</t>
  </si>
  <si>
    <t>Restablecimiento automático del valor asegurado por pago de siniestro</t>
  </si>
  <si>
    <t>Arbitramento</t>
  </si>
  <si>
    <t>Si sede Cali</t>
  </si>
  <si>
    <t>Amplación del plazo para aviso de siniestro</t>
  </si>
  <si>
    <t>Hasta el 50%</t>
  </si>
  <si>
    <t>Designación de ajustador</t>
  </si>
  <si>
    <t>Si, de común acuerdo con el Asegurado</t>
  </si>
  <si>
    <t>Conocimiento del riesgo</t>
  </si>
  <si>
    <t>PRINCIPALES EXCLUSIONES</t>
  </si>
  <si>
    <t>GARANTIA DE PAGO DE LA PRIMA</t>
  </si>
  <si>
    <t>VALIDEZ DE LA OFERTA</t>
  </si>
  <si>
    <t>RESPALDO ASEGURADORA</t>
  </si>
  <si>
    <t>COMISION DE INTERMEDIACION</t>
  </si>
  <si>
    <t>PARTICIPACION DE INTERMEDIARIOS</t>
  </si>
  <si>
    <t>ARTHUR J. GALLAGHER / 100%</t>
  </si>
  <si>
    <t xml:space="preserve">INTERES ASEGURADO </t>
  </si>
  <si>
    <t>TRAYECTOS ASEGURADOS</t>
  </si>
  <si>
    <t>LIMITE MAXIMO POR DESPACHO</t>
  </si>
  <si>
    <t>PRESUPUESTO ANUAL DE MOVILIZACION</t>
  </si>
  <si>
    <t>TASA por ciento (%)</t>
  </si>
  <si>
    <t>Única</t>
  </si>
  <si>
    <t>PRIMA ANUAL SIN IMPUESTOS</t>
  </si>
  <si>
    <t>g) Cláusula del Instituto para Clasificación de Buques CL354 (1/1/01) endosada. De igual manera los buques deberán contar con cobertura de carga con un P&amp;I que sea miembro del International Group of P&amp;I Clubs. No obstante, si el Asegurado lo requiere, previa solicitud informando las embarcaciones y con la aprobación escrita de parte de nuestro departamento de Administración de Riesgos, podríamos ampliar el límite de edad.</t>
  </si>
  <si>
    <t>h) Cobertura según Cláusula ‘C’ del Instituto para menaje doméstico. En ningún caso los objetos de arte, porcelanas, platería y demás objetos similares podrán tener un valor igual o superior al 30% del valor total del menaje.</t>
  </si>
  <si>
    <t>l) Cláusula para Terminación de Tránsito o Transporte (Terrorismo).</t>
  </si>
  <si>
    <t>Incluido</t>
  </si>
  <si>
    <t>Designación de ajustadores</t>
  </si>
  <si>
    <t xml:space="preserve">Revocación de la póliza </t>
  </si>
  <si>
    <t>Equipo Móvil y Portátil</t>
  </si>
  <si>
    <t>Edificios y/o Mejoras locativas</t>
  </si>
  <si>
    <t>805022296-8</t>
  </si>
  <si>
    <t>NCS MODA S.A.S.</t>
  </si>
  <si>
    <t>Beneficiarios</t>
  </si>
  <si>
    <t>CL 24 NORTE # 5 A NORTE 31</t>
  </si>
  <si>
    <t>Asegurado</t>
  </si>
  <si>
    <t>Tomador</t>
  </si>
  <si>
    <t>Total general</t>
  </si>
  <si>
    <r>
      <t xml:space="preserve">12. Cobertura general del edificio </t>
    </r>
    <r>
      <rPr>
        <b/>
        <sz val="10"/>
        <color rgb="FFFF0000"/>
        <rFont val="Calibri"/>
        <family val="2"/>
        <scheme val="minor"/>
      </rPr>
      <t>(Edificios)</t>
    </r>
  </si>
  <si>
    <r>
      <t xml:space="preserve">8. Mejoras Locativas </t>
    </r>
    <r>
      <rPr>
        <b/>
        <sz val="10"/>
        <color rgb="FFFF0000"/>
        <rFont val="Calibri"/>
        <family val="2"/>
        <scheme val="minor"/>
      </rPr>
      <t>(Mejoras Locativas)</t>
    </r>
  </si>
  <si>
    <r>
      <t xml:space="preserve">7. Equipo electronico / Equipo de Computo Fuera de Predios </t>
    </r>
    <r>
      <rPr>
        <b/>
        <sz val="10"/>
        <color rgb="FFFF0000"/>
        <rFont val="Calibri"/>
        <family val="2"/>
        <scheme val="minor"/>
      </rPr>
      <t>(Equi Elect movil y portátil)</t>
    </r>
  </si>
  <si>
    <r>
      <t xml:space="preserve">6. Dinero en Caja </t>
    </r>
    <r>
      <rPr>
        <b/>
        <sz val="10"/>
        <color rgb="FFFF0000"/>
        <rFont val="Calibri"/>
        <family val="2"/>
        <scheme val="minor"/>
      </rPr>
      <t>(Dinero en efectivo y Cheques)</t>
    </r>
  </si>
  <si>
    <r>
      <t xml:space="preserve">5. Inventarios </t>
    </r>
    <r>
      <rPr>
        <b/>
        <sz val="10"/>
        <color rgb="FFFF0000"/>
        <rFont val="Calibri"/>
        <family val="2"/>
        <scheme val="minor"/>
      </rPr>
      <t>(Existencias)</t>
    </r>
  </si>
  <si>
    <r>
      <t xml:space="preserve">4. Muebles y Enseres </t>
    </r>
    <r>
      <rPr>
        <b/>
        <sz val="10"/>
        <color rgb="FFFF0000"/>
        <rFont val="Calibri"/>
        <family val="2"/>
        <scheme val="minor"/>
      </rPr>
      <t>(Contenidos)</t>
    </r>
  </si>
  <si>
    <r>
      <t xml:space="preserve">3. Equipo Electrónico </t>
    </r>
    <r>
      <rPr>
        <b/>
        <sz val="10"/>
        <color rgb="FFFF0000"/>
        <rFont val="Calibri"/>
        <family val="2"/>
        <scheme val="minor"/>
      </rPr>
      <t>(Equipo electrónico Fijo)</t>
    </r>
  </si>
  <si>
    <r>
      <t xml:space="preserve">2. Equipo de Cómputo  </t>
    </r>
    <r>
      <rPr>
        <b/>
        <sz val="10"/>
        <color rgb="FFFF0000"/>
        <rFont val="Calibri"/>
        <family val="2"/>
        <scheme val="minor"/>
      </rPr>
      <t>(Equipo electrónico Fijo)</t>
    </r>
  </si>
  <si>
    <r>
      <t>1. Maquinaria y Equipoc</t>
    </r>
    <r>
      <rPr>
        <b/>
        <sz val="10"/>
        <color rgb="FFFF0000"/>
        <rFont val="Calibri"/>
        <family val="2"/>
        <scheme val="minor"/>
      </rPr>
      <t>(Maquinaria y equipo)</t>
    </r>
  </si>
  <si>
    <t>Cl 24N  5An 30</t>
  </si>
  <si>
    <t xml:space="preserve"> CL 16 NO. 55 129 LOCAL 107</t>
  </si>
  <si>
    <t>CRA 48 NO. 32B SUR 139 LOCAL 221</t>
  </si>
  <si>
    <t>CENTRO COMERCIAL LOS MOLINOS LOCAL 1305</t>
  </si>
  <si>
    <t>CRA 9 · 73 B N 22</t>
  </si>
  <si>
    <t>C.C Llanodrande Plaza, Cl. 31 #44-239</t>
  </si>
  <si>
    <t>CR 43 7 SUR 170</t>
  </si>
  <si>
    <t>CR 65 No.  45 85</t>
  </si>
  <si>
    <t>CR 98 16 50 CENTRO COMERCIALJARDINPLAZA</t>
  </si>
  <si>
    <t>CL 40 Norte No. 6 A 45</t>
  </si>
  <si>
    <t>CL 146 NO. 106  20</t>
  </si>
  <si>
    <t>AV CIUDAD DE CALI CON CALLE 13AK 8</t>
  </si>
  <si>
    <t>CR 30 No. 18 10</t>
  </si>
  <si>
    <t>CLL 80 NO. 69 Q 50</t>
  </si>
  <si>
    <t>CL 170  64  42</t>
  </si>
  <si>
    <t>CR 10 No. 30 B 20 SUR</t>
  </si>
  <si>
    <t>Cra 23 N° 65 49  local 202</t>
  </si>
  <si>
    <t>Cra 22 # 29 29  Local 53</t>
  </si>
  <si>
    <t>CL 10  #56  -5</t>
  </si>
  <si>
    <t>CL054 042 B 0021</t>
  </si>
  <si>
    <t>DIAGONAL 30 # 30-031 LOCAL 23A  C.C LA CASTELLANA</t>
  </si>
  <si>
    <t xml:space="preserve">CRA 9 N° 73 BN -22 LOCAL 175 C.C TERRA PLAZA </t>
  </si>
  <si>
    <t>CARPA MOVIL</t>
  </si>
  <si>
    <t>Calle 29 # 20 - 337</t>
  </si>
  <si>
    <t>CL 63 # 13 - 71</t>
  </si>
  <si>
    <t>Cra. 8 No. 17 - 59 CENTRO</t>
  </si>
  <si>
    <t>Cr 9 24An 21 C. C Campanario L 44</t>
  </si>
  <si>
    <t>Transversal 93 # 34 - 94</t>
  </si>
  <si>
    <t>Av Hurtado Diag 10 # 6N-15</t>
  </si>
  <si>
    <t xml:space="preserve">carrera 51B # 87-50 local 233 </t>
  </si>
  <si>
    <t>Diagonal 6A # 9-41 local 2 -48</t>
  </si>
  <si>
    <t>Cr 3 12 57</t>
  </si>
  <si>
    <t>Carrera 98 B No- 25-130 Almacenes la 14 Valle del Lili- Cali</t>
  </si>
  <si>
    <t>CALLE 2DA # 22 – 175 Almacenes la 14 - Alfaguara.</t>
  </si>
  <si>
    <t>CARRERA 40 # 37 - 51 Almacenes la 14 - Tulua</t>
  </si>
  <si>
    <t>CALLE  5 TA # 50 - 103 Almacenes la 14 Cosmocentro Cali</t>
  </si>
  <si>
    <t>CALLE 5 CARRERA 46A AV. SIMON BOLIVAR- ( Almacenes la 14) B/tura</t>
  </si>
  <si>
    <t>Calle 19 # 28 80 C.c Calima( Almacenes la 14 ) Bogota</t>
  </si>
  <si>
    <t>Carrera 21, Calle 17 ( Almacenes la 14) Pereira</t>
  </si>
  <si>
    <t>Cra 1ra Calle 70  (Almacenes la 14 Calima) Cali</t>
  </si>
  <si>
    <t>Calle 13 # 80-60 (Almacenes la 14 Pasoancho) CALI</t>
  </si>
  <si>
    <t>CALLE 8 # 48-145 LOCAL N01-03 CENTRO COMERCIAL SANTA LUCIA</t>
  </si>
  <si>
    <t>Calle 11 #3-52</t>
  </si>
  <si>
    <t>Cr 98 16 200 C. C. Jardin Plaza L 46,47,48</t>
  </si>
  <si>
    <t xml:space="preserve">Centro Comercial Viva Guajira CL 15 N° 18-274 Local 129 </t>
  </si>
  <si>
    <t>CRA 52 No 66-11 local 250</t>
  </si>
  <si>
    <t>Centro comercial San Fernando Calle 31  N° 83b-104</t>
  </si>
  <si>
    <t>Centro Comercial Unico Local 472</t>
  </si>
  <si>
    <t>Cr 1 66 49 Cc Calima Sotano</t>
  </si>
  <si>
    <t>Cl 31 44 - 239 L. 402 Cc Llanogrande</t>
  </si>
  <si>
    <t>Cra 14 No. 13-18 Centro</t>
  </si>
  <si>
    <t>Cl 24 6 120 L 136 Cc Gran Plaza</t>
  </si>
  <si>
    <t>Cl 7 45 85 L 111 Cc Unicentro</t>
  </si>
  <si>
    <t>Cl 42 39 68 L 104-105-106 Cc Unicentro</t>
  </si>
  <si>
    <t>Cr 26 14 104 L 107 Carmelos</t>
  </si>
  <si>
    <t>Local 225-226 La Estacion Centro Comercial</t>
  </si>
  <si>
    <t>Cr 5 15 19 L 3 Cc Y Hotel Catedral Plaza</t>
  </si>
  <si>
    <t>Cr 29 14-470 L 101 Cc Unicentro</t>
  </si>
  <si>
    <t>Cr 7 Cl 14 Local 157</t>
  </si>
  <si>
    <t xml:space="preserve">Cl 31 No. 64-133 Local 109 Mayales Plaza Comercial </t>
  </si>
  <si>
    <t>Av. San Martin Entre 3 Y 4 Lc 22 Cc Nao Fun + Shopping</t>
  </si>
  <si>
    <t>Cr 5 9 20</t>
  </si>
  <si>
    <t>Cr 37 No. 30 – 33  Local 1-71 / 1-72  Centro Comercial Gran  Plaza Del Sol</t>
  </si>
  <si>
    <t>Cr 3A Bis 21 14 Local 154-155-156 Cc Florencia</t>
  </si>
  <si>
    <t>Cl 71 65 150 Vía Robledo Cc Florida Local 1425</t>
  </si>
  <si>
    <t>Cr 25 N 23 49 Cc Viva Sincelejo Local 145</t>
  </si>
  <si>
    <t>Cc Unico Local 13 Cr 22 8A 285</t>
  </si>
  <si>
    <t>Cl 15 5 10 L 19 Cc Unico</t>
  </si>
  <si>
    <t>Cl 35 18 37 / 40</t>
  </si>
  <si>
    <t>Tv 53A 29E 44 Cc Outlet Del Bosque L 6</t>
  </si>
  <si>
    <t xml:space="preserve">Boulevard Comercial Mayorca 2 L-116 Cl 51 Sur 48 57 L-116 Etapa I </t>
  </si>
  <si>
    <t>Cr 4 11A 119 C.C. Arrecife L 106</t>
  </si>
  <si>
    <t>Cl 44 8 43 L A-189 Alamedas Centro Comercial</t>
  </si>
  <si>
    <t>Av Bolivar Cr 14 14 34 Cc Unicentro Local 1-21, 1-22, 1-23</t>
  </si>
  <si>
    <t xml:space="preserve">Cc Victoria Local 207 - Pereira/Kr 11 Bis # 17-20 </t>
  </si>
  <si>
    <t>Cl 22 6 61 C.C. Unico Local 15</t>
  </si>
  <si>
    <t>Gran Plaza San Antonio L191-192-193</t>
  </si>
  <si>
    <t>Cl 29 15 100 C.C. Ocean Mall L 1-32</t>
  </si>
  <si>
    <t>Cr 19 23 12 - Centro</t>
  </si>
  <si>
    <t>Cr 8 38 42 L 166 Centro Comercial San Pedro Plaza</t>
  </si>
  <si>
    <t>Cl 49 No. 17-43/45/47</t>
  </si>
  <si>
    <t>C C Unico L 10-11/Av simon Bolivar Cr16 y Cll24</t>
  </si>
  <si>
    <t>Cr 25 27 21</t>
  </si>
  <si>
    <t>Cl 10 1 73</t>
  </si>
  <si>
    <t>Cl 11 34-78 C.C. Unicentro Local 142-143</t>
  </si>
  <si>
    <t>Cll 6 # 7-32 Centro</t>
  </si>
  <si>
    <t>C.C. La 14 De Calima L 102</t>
  </si>
  <si>
    <t>C.C. Unicentro   L 342-343-344/CR 100 # 5-169</t>
  </si>
  <si>
    <t>Centro Comercial Unico Local 59</t>
  </si>
  <si>
    <t>Av 30 De Agosto 75 51 Local 2B 10 C. Cial Unicentro Pereira</t>
  </si>
  <si>
    <t>Cl 74 Cr 41 Esq Local 6 C.Cial Unico</t>
  </si>
  <si>
    <t>Centro Comercial Caribe Plaza L 1-39/Cll 29 D #22-62</t>
  </si>
  <si>
    <t>Cl 15 4 68</t>
  </si>
  <si>
    <t>Cl 13 7 68</t>
  </si>
  <si>
    <t xml:space="preserve">C. C. Ventura Plaza L 1-14/Cll 10 y 11 DG santander </t>
  </si>
  <si>
    <t>Cl 14 11 19 L 12 C. C. Santiago Plaza</t>
  </si>
  <si>
    <t>Av 40 33 00 Cc. Unicentro Local 203</t>
  </si>
  <si>
    <t>Cra 50 No.48-227 C. C. Portal Del Prado Local 129-130-131</t>
  </si>
  <si>
    <t>Centro Comercial Chipichape Local 8 -145,146/CLL 38n #6n-35</t>
  </si>
  <si>
    <t>Cl 9 49 50 Cc Palmeto Plaza Local 154 - 155</t>
  </si>
  <si>
    <t>Cr 19 28 76 C. C. La Herradura Local F1-F2</t>
  </si>
  <si>
    <t>Centro Comercial Cosmocentro Local 115/CLL 5 #50-103</t>
  </si>
  <si>
    <t>Cra 20 No. 8 A 99</t>
  </si>
  <si>
    <t>Calle 27 26 26 Tulua</t>
  </si>
  <si>
    <t>Calle 23  20 64</t>
  </si>
  <si>
    <t>Cll 14 No. 38 30</t>
  </si>
  <si>
    <t>Cr 39 No.14 11</t>
  </si>
  <si>
    <t>DIRECCION</t>
  </si>
  <si>
    <t>TALLERES</t>
  </si>
  <si>
    <t>QUEST No. 114 CENTRO CIAL D´MODA PRIME LOCAL 107 MEDELLIN ANTIOQUIA</t>
  </si>
  <si>
    <t xml:space="preserve">QUEST No. 113 CENTRO CIAL VIVA ENVIGADO MEDELLIN </t>
  </si>
  <si>
    <t>CONCESIÓNQCQ</t>
  </si>
  <si>
    <t>CONCESIÓNQCP</t>
  </si>
  <si>
    <t>CENCOSUD MEDELLIN SANTAFE</t>
  </si>
  <si>
    <t>CENCOSUD MEDELLIN LA 65</t>
  </si>
  <si>
    <t>CENCOSUD CALI VALLE DEL LILI</t>
  </si>
  <si>
    <t>CENCOSUD CALI CHIPICHAPE</t>
  </si>
  <si>
    <t>CENCOSUD BOGOTA SUBA</t>
  </si>
  <si>
    <t>CENCOSUD BOGOTA HAYUELOS</t>
  </si>
  <si>
    <t>CENCOSUD BOGOTA CRA 30</t>
  </si>
  <si>
    <t>CENCOSUD BOGOTA CALLE 80</t>
  </si>
  <si>
    <t>CENCOSUD BOGOTA CALLE 170</t>
  </si>
  <si>
    <t>CENCOSUD BOGOTA 20 JULIO</t>
  </si>
  <si>
    <t>Q111 - Manizales - Cc Cable Plaza L-202</t>
  </si>
  <si>
    <t>Q110 - Manizales - Cc Parque Caldas L-53</t>
  </si>
  <si>
    <t>C04 Minishop Guadalup Confamdi</t>
  </si>
  <si>
    <t>C03 Minishop Morichal Comfandi</t>
  </si>
  <si>
    <t>Q109 - Cartagena - Cc La Castellana</t>
  </si>
  <si>
    <t>Q108 - Popayan - Cc Terra Plaza</t>
  </si>
  <si>
    <t>Q107 - Monteria - Cc Nuestro Monteria</t>
  </si>
  <si>
    <t>Q106 - Soledad - Cc Nuestro Atlantico</t>
  </si>
  <si>
    <t>Q105 - Pereira - Centro</t>
  </si>
  <si>
    <t>Q030 - Popayan - Cc Campanario</t>
  </si>
  <si>
    <t>Q103 - Bucaramanga - Cc Cacique</t>
  </si>
  <si>
    <t>Q102 - Valledupar - Cc Guatapuri</t>
  </si>
  <si>
    <t>Q100 - Barranquilla - Cc Viva</t>
  </si>
  <si>
    <t>Q099 - Valledupar - Cc Unicentro</t>
  </si>
  <si>
    <t>Q069 - Ibague - Centro</t>
  </si>
  <si>
    <t>CONCESIÓNQCH</t>
  </si>
  <si>
    <t>CONCESIÓNQCO</t>
  </si>
  <si>
    <t>CONCESIÓNQCN</t>
  </si>
  <si>
    <t>CONCESIÓNQCM</t>
  </si>
  <si>
    <t>CONCESIÓNQCL</t>
  </si>
  <si>
    <t>CONCESIÓNQCK</t>
  </si>
  <si>
    <t>CONCESIÓNQCJ</t>
  </si>
  <si>
    <t>CONCESIÓNQCI</t>
  </si>
  <si>
    <t>CONCESIONQCG</t>
  </si>
  <si>
    <t>Q098 - Neiva - Cc Santa Lucia</t>
  </si>
  <si>
    <t>Q097 - Cartago - Centro</t>
  </si>
  <si>
    <t>Q018 - Cali - Cc Jardin Plaza</t>
  </si>
  <si>
    <t>Q096 - Rioacha - Cc Viva Wajira</t>
  </si>
  <si>
    <t>Q094 - Medellin - Cc Aventura</t>
  </si>
  <si>
    <t>Q092 - Cartagena - Cc San Fernando</t>
  </si>
  <si>
    <t>Q029 - Cali - Cc Unico 1</t>
  </si>
  <si>
    <t>Q082 - Cali - Cc Calima Sotano</t>
  </si>
  <si>
    <t>Q088 - Palmira - Cc Llanogrande</t>
  </si>
  <si>
    <t>Q091 - Armenia - Centro</t>
  </si>
  <si>
    <t>Q090 - Ipiales - Cc Gran Plaza</t>
  </si>
  <si>
    <t>Q086 - Villavicencio - Cc Viva</t>
  </si>
  <si>
    <t>Q089 - Palmira - Cc Unicentro</t>
  </si>
  <si>
    <t>Q087 - Palmira - Centro</t>
  </si>
  <si>
    <t>Q085 - Ibague - Cc La Estacion</t>
  </si>
  <si>
    <t>Q084 - Santa Marta - Centro</t>
  </si>
  <si>
    <t>Q083 - Yopal - Cc Unicentro</t>
  </si>
  <si>
    <t>Q081 - Cali - Cc Elite</t>
  </si>
  <si>
    <t>Q080 - Valledupar - Cc Mayales</t>
  </si>
  <si>
    <t>Q079 - Cartagena - Cc Nao</t>
  </si>
  <si>
    <t>Q071 - Neiva - Centro</t>
  </si>
  <si>
    <t>Q078 - Soledad - Cc Gran Plaza</t>
  </si>
  <si>
    <t>Q077 - Florencia - Cc Gran Plaza</t>
  </si>
  <si>
    <t>Q076 - Medellin - Cc Florida</t>
  </si>
  <si>
    <t>Q075 - Sincelejo - Cc Viva</t>
  </si>
  <si>
    <t>Q074 - Villavicencio - Cc Unico</t>
  </si>
  <si>
    <t>Q073 - Yumbo - Cc Unico</t>
  </si>
  <si>
    <t>Q070 - Bucaramanga - Centro</t>
  </si>
  <si>
    <t>Q068 - Cartagena - Cc Outlet del Bosque</t>
  </si>
  <si>
    <t>Q067 - Sabaneta - Cc Mayorca 2</t>
  </si>
  <si>
    <t>Q065 - Santa Marta - Cc Arrecife</t>
  </si>
  <si>
    <t>Q062 - Monteria - Cc Alamedas</t>
  </si>
  <si>
    <t>Q061 - Armenia - Cc Unicentro</t>
  </si>
  <si>
    <t>Q058 - Pereira - Cc Victoria Plaza</t>
  </si>
  <si>
    <t>Q057 - Pasto - Cc Unico</t>
  </si>
  <si>
    <t>Q056 - Pitalito - Cc San Antonio</t>
  </si>
  <si>
    <t>Q055 - Santa Marta - Cc Ocean Mall</t>
  </si>
  <si>
    <t>Q054 - Sincelejo - Centro</t>
  </si>
  <si>
    <t>Q053 - Neiva - Cc San Pedro Plaza</t>
  </si>
  <si>
    <t>Q052 - Barrancabermeja - Centro</t>
  </si>
  <si>
    <t>Q049 - Dosquebradas - Cc Unico</t>
  </si>
  <si>
    <t>Q047 - Tulua Centro 2</t>
  </si>
  <si>
    <t>Q046 - Cucuta - Centro 2</t>
  </si>
  <si>
    <t>Q045 - Pasto - Cc Unicentro</t>
  </si>
  <si>
    <t>Q044 - Popayan - Centro</t>
  </si>
  <si>
    <t>Q041 - Cali - Cc Calima</t>
  </si>
  <si>
    <t>Q040 - Cali - Cc Unicentro 2</t>
  </si>
  <si>
    <t>Q039 - Cali - Cc Unico 2</t>
  </si>
  <si>
    <t>Q038 - Pereira - Cc Unicentro</t>
  </si>
  <si>
    <t>Q035 - Barranquilla - Cc Unico</t>
  </si>
  <si>
    <t>Q033 - Cartagena - Cc Caribe Plaza</t>
  </si>
  <si>
    <t>Q031 - Cali - Centro 1</t>
  </si>
  <si>
    <t>Q028 - Cali - Centro Calle 13</t>
  </si>
  <si>
    <t>Q027 - Cucuta - Cc Ventura Plaza</t>
  </si>
  <si>
    <t>Q026 - Cartago - Cc Santiago Plaza</t>
  </si>
  <si>
    <t>Q024 - Villavicencio - Cc Unicentro</t>
  </si>
  <si>
    <t>Q023 - Barranquilla - Cc Portal</t>
  </si>
  <si>
    <t>Q021 - Cali - Cc Chipichape</t>
  </si>
  <si>
    <t>Q016 - Cali - Cc Palmetto</t>
  </si>
  <si>
    <t>Q014 - Tulua - Cc Herradura</t>
  </si>
  <si>
    <t>Q011 - Cali - Cc Cosmocentro</t>
  </si>
  <si>
    <t>Q008 - Cali - Alameda</t>
  </si>
  <si>
    <t>Q007 - Tulua - Centro</t>
  </si>
  <si>
    <t>Q003 - Cali - Calle 23</t>
  </si>
  <si>
    <t>Bodega  Yumbo Abastec.</t>
  </si>
  <si>
    <t>Bodega Yumbo CEDI</t>
  </si>
  <si>
    <t>Edificio Sede Principal</t>
  </si>
  <si>
    <t>PDV</t>
  </si>
  <si>
    <t>RIESGO</t>
  </si>
  <si>
    <t>NIT</t>
  </si>
  <si>
    <t>Bienes (edificios, contenidos, existencias, equipo electrónico fijo, equipo electrónico móvil y portátil, maquinaria y equipo, dinero en efectivo y cheques, y otros bienes) de propiedad del asegurado, incluyendo aquellos sobre los cuales tenga interés asegurable y cuyo valor se encuentre incluido dentro del valor asegurado</t>
  </si>
  <si>
    <t>Colombia</t>
  </si>
  <si>
    <t>LUCRO CESANTE</t>
  </si>
  <si>
    <t>Cobertura todo riesgo daño material</t>
  </si>
  <si>
    <t>Terremoto, temblor o erupción volcánica</t>
  </si>
  <si>
    <t>Asonada, motín, conmoción civil o popular, huelga</t>
  </si>
  <si>
    <t>Sustracción con violencia</t>
  </si>
  <si>
    <t>Límite único combinado Rotura de maquinaria + Lucro Cesante</t>
  </si>
  <si>
    <t>Todo riesgo daños incluyendo hurto calificado sobre los equipos eléctricos y eléctrónicos</t>
  </si>
  <si>
    <t>RESPONSABILIDAD CIVIL EXTRACONTRACTUAL</t>
  </si>
  <si>
    <t>MANEJO GLOBAL COMERCIAL</t>
  </si>
  <si>
    <t>TRANSPORTE DE MERCANCÍAS</t>
  </si>
  <si>
    <t>COBERTURAS ADICIONALES
Evento / Vigencia</t>
  </si>
  <si>
    <t>Póliza Manejo Global Comercial</t>
  </si>
  <si>
    <t>Ubicación: VER RELACION DE PREDIOS</t>
  </si>
  <si>
    <t xml:space="preserve"> </t>
  </si>
  <si>
    <t>COMISION</t>
  </si>
  <si>
    <t>A.J. GALLAGHER CORREDORES 100%</t>
  </si>
  <si>
    <t>Prima anual antes de iva</t>
  </si>
  <si>
    <t>RESPALDO DE LA ASEGURADORA</t>
  </si>
  <si>
    <t>INTERMEDIARIO</t>
  </si>
  <si>
    <t>Responsabilidad Civil parqueadero(excluye hurto accesorio, contenido y carga)</t>
  </si>
  <si>
    <t>30 dias</t>
  </si>
  <si>
    <t>Equipos móviles y portátiles</t>
  </si>
  <si>
    <t>Equipos móviles y portátiles, dentro y fuera de predios</t>
  </si>
  <si>
    <t>SI</t>
  </si>
  <si>
    <t xml:space="preserve">Amparo automático nuevos predios y nuevas operaciones </t>
  </si>
  <si>
    <t>Bienes de propiedad de terceros</t>
  </si>
  <si>
    <t>890.301.868-7</t>
  </si>
  <si>
    <t>ROY ALPHA SA / ROY ALPHA DEL CAUCA SA / INHUR SA</t>
  </si>
  <si>
    <t>CLL 15 #32 - 598 YUMBO VALLE</t>
  </si>
  <si>
    <t xml:space="preserve">Operación de fabricación y comercialización de luminarias, balastros y arrancadores para lámparas de sodio, halogenuro metálicos y tecnología LED para iluminación vial, industrial y comercial, decorativa urbana y Arquitectónica.
 </t>
  </si>
  <si>
    <t>RELACION DE RIESGOS ASEGURADOS</t>
  </si>
  <si>
    <t xml:space="preserve">ROY ALPHA SA </t>
  </si>
  <si>
    <t>DIRECCIÓN</t>
  </si>
  <si>
    <t xml:space="preserve"> CLL 15 #32 598</t>
  </si>
  <si>
    <t>TELÉFONO</t>
  </si>
  <si>
    <t>CIUDAD</t>
  </si>
  <si>
    <t>YUMBO</t>
  </si>
  <si>
    <t>DEPART.</t>
  </si>
  <si>
    <t>VALLE</t>
  </si>
  <si>
    <t>CONTACTO</t>
  </si>
  <si>
    <t>CARGO CONTACTO</t>
  </si>
  <si>
    <t>Vencimiento del Programa de Seguros Actual</t>
  </si>
  <si>
    <t>MARZO</t>
  </si>
  <si>
    <t>24:00 HORAS</t>
  </si>
  <si>
    <t>ASEGURADORA</t>
  </si>
  <si>
    <t>CHUBB DE COLOMBIA</t>
  </si>
  <si>
    <t>ASESOR ACTUAL</t>
  </si>
  <si>
    <t>ARTHUR J. GALLAGHER</t>
  </si>
  <si>
    <t>DESCRIPCIÓN DE LA ACTIVIDAD DEL ASEGURADO</t>
  </si>
  <si>
    <t>TIPO DE ACTIVIDAD</t>
  </si>
  <si>
    <t>COMERCIAL Y/O DE SERVICIOS</t>
  </si>
  <si>
    <t>INDUSTRIAL</t>
  </si>
  <si>
    <t>XX</t>
  </si>
  <si>
    <t>RELACION DE BIENES y VALORES ASEGURADOS</t>
  </si>
  <si>
    <t>IDENTIFICACIÓN / UBICACIÓN (Dirección Predio)</t>
  </si>
  <si>
    <t>SOCIEDAD</t>
  </si>
  <si>
    <t>EDIFICIO</t>
  </si>
  <si>
    <t>MUEBLES Y ENSERES</t>
  </si>
  <si>
    <t>MAQUINARIA Y EQUIPOS EN GENERAL</t>
  </si>
  <si>
    <t>DINERO EN EFECTIVO</t>
  </si>
  <si>
    <t>MERCANCIAS FIJAS</t>
  </si>
  <si>
    <t>EQUIPOS MOVILES Y PORTATILES</t>
  </si>
  <si>
    <t>EQUIPO LABORATORIO</t>
  </si>
  <si>
    <t>INDICE VAR 5%</t>
  </si>
  <si>
    <t>TOTALES</t>
  </si>
  <si>
    <t>CALLE 15 No. 32-598 YUMBO VALLE</t>
  </si>
  <si>
    <t>INHUR EDIFICIO
ROY ALPHA DEMAS BIENES</t>
  </si>
  <si>
    <t>ROY ALPHA</t>
  </si>
  <si>
    <t>AV 127 A No. 70 G  58 Bogota</t>
  </si>
  <si>
    <t>Cra. 58 No. 75-158 Of.403 Barrranquilla</t>
  </si>
  <si>
    <t>Calle 30 No. 86-22 Medellin</t>
  </si>
  <si>
    <t>Calle 8 No. 8-54 Floridablanca</t>
  </si>
  <si>
    <t>Calle 16 A 121 A 214 Edificio Palo Alto Pance Of.411  Cali</t>
  </si>
  <si>
    <t>INVERUR</t>
  </si>
  <si>
    <t>Calle 16 A 121 A 214 Edificio Palo Alto Pance Of.412  Cali</t>
  </si>
  <si>
    <t>MYH</t>
  </si>
  <si>
    <t>Aved. 5N # 4N51 Bifam Juanambú Apt. 103 Cali</t>
  </si>
  <si>
    <t>CLARA INES HURTADO</t>
  </si>
  <si>
    <t>FINCA SAN FRANCISCO Carretera al Mar Km. 17, La Elvira</t>
  </si>
  <si>
    <t xml:space="preserve">INHUR  </t>
  </si>
  <si>
    <t>CASA Isla de Providencia, Agua Mansa Sector Nuptan San Andres</t>
  </si>
  <si>
    <t>Edificio Camino del Parque AP 202 CR 19 # 86A 55 Bogota</t>
  </si>
  <si>
    <t>Edificio Camino del Parque AP 301 CR 19 # 86A 55 Bogotá</t>
  </si>
  <si>
    <t>Centro Alferez Real  AP 17 E CRA 1 Oeste No 1 -50/76  Cali</t>
  </si>
  <si>
    <t>Edificio el CID Apto 300 Avenida 7 Oeste # 1 A 13  Cali</t>
  </si>
  <si>
    <t>ALVARO HURTADO FAJARDO</t>
  </si>
  <si>
    <t>Número de Empleados</t>
  </si>
  <si>
    <t>Valor mensual Nomina</t>
  </si>
  <si>
    <t>RESPONSABILIDAD CIVIL PARA DIRECTORES Y ADMINISTRADORES</t>
  </si>
  <si>
    <t>INFIDELIDAD Y RIESGOS FINANCIEROS</t>
  </si>
  <si>
    <t>Limite Asegurado</t>
  </si>
  <si>
    <t>Límite por Despacho</t>
  </si>
  <si>
    <t>Exportaciones, ()</t>
  </si>
  <si>
    <t>Trayecto nacional</t>
  </si>
  <si>
    <t>Presupuesto Anual de Movilizaciones</t>
  </si>
  <si>
    <t>Exportaciones</t>
  </si>
  <si>
    <t>Trayecto Nacional</t>
  </si>
  <si>
    <t>TRANSPORTE DE VALORES</t>
  </si>
  <si>
    <t>Presupuesto anual de movilizaciones</t>
  </si>
  <si>
    <t>PROYECCION ANUAL</t>
  </si>
  <si>
    <t>LIMITE POR DESPACHO</t>
  </si>
  <si>
    <t>ROY ALPHA SA.</t>
  </si>
  <si>
    <t>DESCRIPCION</t>
  </si>
  <si>
    <t>ASEGURADO Y BENENFICIARIO</t>
  </si>
  <si>
    <t>DESCRIPCION DE LA ACTIVIDAD DEL ASEGURADO</t>
  </si>
  <si>
    <t>VIGENCIA</t>
  </si>
  <si>
    <t>VERSION DE CLAUSULADO GENERAL</t>
  </si>
  <si>
    <t>MEDIOS DE TRANSPORTE</t>
  </si>
  <si>
    <t>AMPAROS</t>
  </si>
  <si>
    <t>Perdida o daño material</t>
  </si>
  <si>
    <t>Huelga, Asonada, motín, conmoción civil o popular y actos terroristas o de movimientos subversivos</t>
  </si>
  <si>
    <t xml:space="preserve">Permanencia </t>
  </si>
  <si>
    <t>CONDICIONES ECONOMICAS</t>
  </si>
  <si>
    <t>TASA ANUAL (o/o por ciento)</t>
  </si>
  <si>
    <t>PRIMA ANUAL</t>
  </si>
  <si>
    <t xml:space="preserve">Designación de ajustadores </t>
  </si>
  <si>
    <t xml:space="preserve">Ampliación plazo aviso de siniestro </t>
  </si>
  <si>
    <t xml:space="preserve">Arbitramento </t>
  </si>
  <si>
    <t>Si, hasta el 50%. Siempre y cuando exista un reporte de ajuste aprobado por la aseguradora.</t>
  </si>
  <si>
    <t>Modalidad de Aseguramiento</t>
  </si>
  <si>
    <t>EXCLUSIONES PRINCIPALES</t>
  </si>
  <si>
    <t>Alternativa 1</t>
  </si>
  <si>
    <t>SUBJETIVIDADES</t>
  </si>
  <si>
    <t>TERCEROS AFECTADOS</t>
  </si>
  <si>
    <t xml:space="preserve"> Operación de fabricación y comercialización de luminarias, balastros y arrancadores para lámparas de sodio, halogenuro metálicos y tecnología LED para iluminación vial, industrial y comercial, decorativa urbana y Arquitectónica.
 </t>
  </si>
  <si>
    <t>ROY ALPHA SA</t>
  </si>
  <si>
    <t>Mercancias fijas</t>
  </si>
  <si>
    <t>EQUIPOS ELECTRICOS Y ELECTRONICOS</t>
  </si>
  <si>
    <t>Equipo de Laboratorio</t>
  </si>
  <si>
    <t>Indice Variable 5% (Edificio, muebles y enseres, maquinaria, equipos)</t>
  </si>
  <si>
    <t xml:space="preserve">TASA ANUAL POR MIL </t>
  </si>
  <si>
    <t>1,5% del valor del valor asegurable del item afectado, mínimo 2 smmlv</t>
  </si>
  <si>
    <t>10% de la perdida mínimo 1 SMMLV</t>
  </si>
  <si>
    <t>5% del valor de la perdida mínimo 1 S.M.M.L.V.</t>
  </si>
  <si>
    <t>3 dias para toda y cada perdida</t>
  </si>
  <si>
    <t>Renta</t>
  </si>
  <si>
    <t>SUBLIMITES</t>
  </si>
  <si>
    <t>Si, máximo una sola vez por vigencia con cobro de prima adicional</t>
  </si>
  <si>
    <t>Se ampara a todo el personal al servicio del asegurado, siempre y cuando este dentro del control del asegurado</t>
  </si>
  <si>
    <t>Se acepta extender la cobertura de manejo al representante legal, siempre y cuando este no sea socio ni propietario de la empresa</t>
  </si>
  <si>
    <t xml:space="preserve">Si  </t>
  </si>
  <si>
    <t>La cobertura no tiene exclusión de nuevos cargos creados durante la vigencia de la póliza</t>
  </si>
  <si>
    <t>Errores u omisiones e inexactitudes no intencionales</t>
  </si>
  <si>
    <t>Toda  y cada perdida</t>
  </si>
  <si>
    <t>5% del valor total del despacho, mínimo 1 S.M.M.L.V.</t>
  </si>
  <si>
    <t>Permanencia dentro y/o fuera de caja fuerte 72 horas</t>
  </si>
  <si>
    <t>Póliza automática, con cobro anual anticipado sobre  presupuesto anual.</t>
  </si>
  <si>
    <t>Actos de autoridad</t>
  </si>
  <si>
    <t>Clausula de presupuesto</t>
  </si>
  <si>
    <t>Se ampran las consignaciones nocturnas depositadas en los buzones de las entidades bancarias</t>
  </si>
  <si>
    <t>Incluido (Descubierta dentro de las primeras 72 horas)</t>
  </si>
  <si>
    <t xml:space="preserve">Contratistas y subcontratistas </t>
  </si>
  <si>
    <t>Responsabilidad civil por productos y trabajos terminados</t>
  </si>
  <si>
    <t>Incluido. No se extiende a amparar daños a inmuebles ocupados por el asegurado ni obligaciones derivadas de contratos de arrendamiento</t>
  </si>
  <si>
    <t>100%
RC Productos exportados (excluye exportaciones a USA, Canadá y Puerto Rico)</t>
  </si>
  <si>
    <t>Construcciones, ampliaciones, ensanches y montajes dentro y fuera de los predios asegurados</t>
  </si>
  <si>
    <t xml:space="preserve"> RC Productos</t>
  </si>
  <si>
    <t xml:space="preserve"> RC Productos exportados</t>
  </si>
  <si>
    <t xml:space="preserve"> Gastos médicos</t>
  </si>
  <si>
    <t xml:space="preserve"> Demás eventos</t>
  </si>
  <si>
    <t>Se aclara que la indemnización al tercero incluye el daño emergente y el lucro cesante demostrado</t>
  </si>
  <si>
    <t>Se incluye la culpa grave de acuerdo a lo establecido en el código de comercio</t>
  </si>
  <si>
    <t>Los gastos de defensa están cubiertos dentro del límite asegurado y no en exceso de este</t>
  </si>
  <si>
    <t>RC Parqueaderos: Bajo la presente cobertura se consideran terceros los vehículos de propiedad de empleados, contratistas y subcontratistas del asegurado</t>
  </si>
  <si>
    <t>La cobertura de contratistas y subcontratistas incluye cobertura de daños entre sí</t>
  </si>
  <si>
    <t>INDICAR</t>
  </si>
  <si>
    <t xml:space="preserve"> Todos los bienes de propiedad del asegurado o por los cuales sea responsable o tengan interés asegurable, principalmente pero no limitado a: Lamparas, luminarias y demás bienes de propiedad del Asegurado y/o por los que sea responsable, consistentes en materias primas y productos terminados para el desarrollo de la actividad-</t>
  </si>
  <si>
    <t xml:space="preserve">Importaciones  </t>
  </si>
  <si>
    <t xml:space="preserve">Despachos Nacionales  </t>
  </si>
  <si>
    <t>Clausulado de guerra</t>
  </si>
  <si>
    <t>Clausulado “A” todo riesgo</t>
  </si>
  <si>
    <t>Clausulado de huelga y terrorismo</t>
  </si>
  <si>
    <t>Gastos adicionales hasta el 10% demostrables, sin cobro de prima, aplicable única y exclusivamente a  importaciones y exportaciones</t>
  </si>
  <si>
    <t>10 dias</t>
  </si>
  <si>
    <t>Permanencia en lugares intermedios del trayecto asegurado siempre y cuando se realice en recintos aduanales, hasta por 60 días sin cobro adicional de primas. Esta condición aplica sólo a importaciones exportaciones. El lugar inicial debe corresponder a recinto aduanal. Se excluye expresamente el almacenaje puro o manejo de  inventarios</t>
  </si>
  <si>
    <t>Movilizaciones en vehículos de propiedad del asegurado, tomador, beneficiario</t>
  </si>
  <si>
    <t>Automaticidad de reporte y apertura de mercancías</t>
  </si>
  <si>
    <t>Se acepta que el asegurado declare un valor mínimo al transportador siempre y cuando estas declaraciones a la aseguradora se realicen al 100% y en caso de siniestro la compañía indemnizara el 100% del valor de las perdidas con sujeción al deducible</t>
  </si>
  <si>
    <t>Se amparan las operaciones de cargue y descargue de acuerdo con los términos de compraventa</t>
  </si>
  <si>
    <t>Renuncia al salvamento sobre mercancías controladas.</t>
  </si>
  <si>
    <t>Gastos para la demostración de la ocurrencia y la cuantía del siniestro</t>
  </si>
  <si>
    <t>Bienes de naturaleza explosiva, inflamable, tóxica, corrosiva o química</t>
  </si>
  <si>
    <t>Las demás contenidas en el condicionado general de la póliza.</t>
  </si>
  <si>
    <t>Bienes expresamente asegurados:</t>
  </si>
  <si>
    <t>Maquinaria o mercancía usada.</t>
  </si>
  <si>
    <t>Bienes transportados a granel.</t>
  </si>
  <si>
    <t>Bienes que por su naturaleza deben transportarse y conservarse en refrigeración, congelación o calefacción</t>
  </si>
  <si>
    <t>Cláusulas especiales:</t>
  </si>
  <si>
    <t>Cláusula Marcas de Fábrica</t>
  </si>
  <si>
    <t>Cláusula de pares y conjuntos</t>
  </si>
  <si>
    <t>Bienes transportados en veleros, motoveleros, vapores o motonaves de madera, naves de bajo calado y en general aquellas que no se encuentren clasificadas por las autoridades competentes</t>
  </si>
  <si>
    <t>Remoción de Escombros: Se acuerda que con sujeción a la operación de un riesgo asegurado, la aseguradora pagara los costos y gastos razonablemente incurridos por el Asegurado en relación con remoción de escombros de algún Interés y/o destrucción de bienes afectados.</t>
  </si>
  <si>
    <t>Gastos para evitar la extinción y propagacion: No obstante lo que se diga en contrario en las condiciones generales y particulares de la póliza, la Compañía se obliga a indemnizar los gastos para evitar la propagación extensión del siniestro, debidamente comprobados en que necesaria y razonablemente incurra el asegurado, como consecuencia directa del siniestro</t>
  </si>
  <si>
    <t>Edad y clasificación de embarcaciones hasta 30 años, siempre y cuando se encuentren debidamente clasificados y registrados. Para buques chárter hasta de acuerdo a la clausula de clasificacion del clausulado general.</t>
  </si>
  <si>
    <t>MEDIO DE TRANSPORTE</t>
  </si>
  <si>
    <t>CLÁUSULAS ADICIONALES PARA EL MODULO DE HURTO</t>
  </si>
  <si>
    <t>CLÁUSULAS ADICIONALES PARA EL MODULO DE ROTURA DE MAQUINARIA</t>
  </si>
  <si>
    <t>CLÁUSULAS ADICIONALES PARA EL MODULO DE EQUIPO ELECTRONICO Y PROCESAMIENTO DE DATOS</t>
  </si>
  <si>
    <t xml:space="preserve"> La suma asegurada de la utilidad bruta incluye la totalidad de la nomina</t>
  </si>
  <si>
    <t>Extensión del amparo para interrupción por orden de autoridad civil</t>
  </si>
  <si>
    <t>La cobertura de suspensión de energía excluye postes y líneas de trasmisión y cualquier evento originado por acto terrorista</t>
  </si>
  <si>
    <t>Resaltamos que el valor asegurable para el artículo edificios debe incluir los sobrecostos en que se incurra para adaptar las estructuras siniestradas al último Código de Construcciones Sismorresistentes en Colombia; si no desean incluir esta condición, deben informarlo para efectuar las modificaciones a que haya lugar. Igualmente se aclara que en caso de siniestro, el pago de esta condición se realizará unicamente para las secciones o partes del edificio afectadas por el siniestro</t>
  </si>
  <si>
    <t xml:space="preserve"> Las recomendaciones referentes al Control de Pérdidas deben ser atendidas y cumplidas por el cliente de acuerdo a los términos acordados con la compañía. El no cumplimiento de estas recomendaciones dará derecho a la Compañía a modificar y/o retirar los términos y condiciones del Programa</t>
  </si>
  <si>
    <t>Para cobertura de obras de arte se debe presentar un listado valorizado, para aquellas con valor superior a COL$20.000.000. Para obras con valor superior a col$100.000.000 se debe presentar el soporte de la valorización</t>
  </si>
  <si>
    <t>Indicar % de exportaciones por pais</t>
  </si>
  <si>
    <t xml:space="preserve">Importaciones </t>
  </si>
  <si>
    <t>2021 -2022</t>
  </si>
  <si>
    <t>INCENDIO Y ROTURA</t>
  </si>
  <si>
    <t>PRIMA</t>
  </si>
  <si>
    <t>Póliza Transporte de Valores</t>
  </si>
  <si>
    <t>Cuando se cubran los redespachos o las devoluciones, se consideraran un despacho adicional y deben estar declarados en los reportes de movilizaciones de finalización de la vigencia</t>
  </si>
  <si>
    <t>Cobertura de incumplimiento de condiciones de la póliza por el transportador: Cuando el asegurado ha dado instrucciones claras y precisas al transportador por escrito sobre las condiciones y exclusiones de la póliza, pero su cumplimiento se sale del control, mando o voluntad del asegurado, éste queda liberado de responsabilidad por el incumplimiento de esa garantía.</t>
  </si>
  <si>
    <t>Bienes transportados en condiciones “charter”, es decir, bienes transportados bajo un contrato de fletamento por viaje o de fletamento por tiempo, siempre que en dicho contrato de fletamento se hayan pactado condiciones relativas a la responsabilidad del  fletante, que sean equivalentes a las consagradas en las Reglas de La Haya – Visby (Convenio de Bruselas para la Unificación de ciertas reglas en materia de Conocimientos de Embarque, firmado en Bruselas el 25 de Agosto de 1924, y modificado por el Protocolo de Bruselas firmado el 24 de Febrero de 1968, y por el Protocolo “SDR” firmado el 23 de Febrero de 1979), o bien que se expida un conocimiento de embarque sujeto a dichas Reglas, en el que el asegurado sea designado como cargador (Shipper) o como consignatario (Consignee).</t>
  </si>
  <si>
    <t>Mundial para productos, ferias y exposiciones y viajes de funcionarios; Colombia demás eventos</t>
  </si>
  <si>
    <t>Opera sin deducible</t>
  </si>
  <si>
    <t>Contratistas, subcontratistas se consideran terceros en los casos en que puedan ser considerados como tal y excluyendo toda responsabilidad de tipo contractual</t>
  </si>
  <si>
    <t>Se aclara que los perjuicios extra patrimoniales tales como daños morales, daños fisiológicos o daños a la vida en relación se encuentran incluidos, siempre y cuando haya existido un daño físico cubierto en la póliza</t>
  </si>
  <si>
    <t>Se ampara el manejo de combustibles de uso común de acuerdo al desarrollo de las actividades del asegurado y dentro de los predios del asegurado</t>
  </si>
  <si>
    <t>Se consideran empleados los Outsourcing, SENA, estudiantes en práctica y empleados bajo la modalidad de contrato de corretaje de ventas y/o prestación de servicios ó por honorarios</t>
  </si>
  <si>
    <t>Para efectos de la póliza los compradores, vendedores externos, usuarios de los servicios o visitantes se consideran terceros, excluyendo cualquier rc contractual</t>
  </si>
  <si>
    <t>Poliza Todo Riesgo Daños Materiales</t>
  </si>
  <si>
    <t>3 Días para toda y cada perdida
5 Días HAMCC y AMIT</t>
  </si>
  <si>
    <t>Remoción de escombros</t>
  </si>
  <si>
    <t>Gastos para extinguir o evitar la extensión y propagación del siniestro</t>
  </si>
  <si>
    <t>Gastos para la preservación de los bienes asegurados</t>
  </si>
  <si>
    <t>Gastos para la reposición de documentos e información</t>
  </si>
  <si>
    <t>Honorarios profesionales incluyendo gastos de viaje</t>
  </si>
  <si>
    <t>Flete aéreo</t>
  </si>
  <si>
    <t>Portadores externos de datos</t>
  </si>
  <si>
    <t>Incremento costos de operación</t>
  </si>
  <si>
    <t>Maquinaria herramienta y equipo móvil o portátil fuera de predios</t>
  </si>
  <si>
    <t>Cobertura para montajes y construcciones nuevas</t>
  </si>
  <si>
    <t>Labores y materiales</t>
  </si>
  <si>
    <t>Traslado temporal</t>
  </si>
  <si>
    <t>Ferias y exposiciones</t>
  </si>
  <si>
    <t>Gastos para demostrar la ocurrencia y cuantía de la perdida</t>
  </si>
  <si>
    <t>Gastos de reconstrucción, los gastos en que se incurra para reconstruir escrituras o planos del inmueble asegurado, cuando se han extraviado o destruido con ocasión del siniestro</t>
  </si>
  <si>
    <t>Gastos para acelerar la reparación o reemplazo</t>
  </si>
  <si>
    <t>Hurto simple para equipos móviles o portátiles fuera del territorio colombiano</t>
  </si>
  <si>
    <t>Perdida de medios refrigerantes, aceite dieléctrico de transformadores y aceites térmicos</t>
  </si>
  <si>
    <t>12 meses</t>
  </si>
  <si>
    <t>Revocacion de la poliza</t>
  </si>
  <si>
    <t>Anticipo de indemnizaciones</t>
  </si>
  <si>
    <t>Derechos sobre el salvamento</t>
  </si>
  <si>
    <t>Primera opción de compra del salvamento</t>
  </si>
  <si>
    <t>Se amparan los daños generados por vehículos propios</t>
  </si>
  <si>
    <t>Reparaciones en caso de siniestro</t>
  </si>
  <si>
    <t xml:space="preserve">Renta 12 meses </t>
  </si>
  <si>
    <t>Dentro del valor asegurado de maquinaría incluye moldes</t>
  </si>
  <si>
    <t>La mercancía asegurada es propia y de terceros en consignación</t>
  </si>
  <si>
    <t>$360.000.000 ( $30.000.000 por mes )</t>
  </si>
  <si>
    <t>30% del valor asegurado de maquinaría, siempre y cuando tal perdida sea consecuencia de un daño material indemnizable bajo la póliza</t>
  </si>
  <si>
    <t>Se aclara que el valor del edificio de la finca ubicada en san francisco via al mar, kilometro 17, los beneficiarios son los señores: Inhur S.A.</t>
  </si>
  <si>
    <t>Se aclara que el software, programas, registros cuando sean de partes o componentes de la maquinaria y equipo (de producción) se entienden como cubiertos</t>
  </si>
  <si>
    <t>se deja aclarado que los artículos indicados en el predio no 1 como: muebles y enseres, maquinaria y equipo, dinero en efectivo, equipos de cómputo, equipos de laboratorio, prensas y placas su valor asegurado corresponde a la totalidad de los bienes distribuidos en los diferentes predios asegurados en la póliza. Sujeto a discriminar a la compañía el valor asegurable de cada uno de los artículo en cada predio</t>
  </si>
  <si>
    <t>Los amparos de remoción de escombros, renta, honorarios profesionales, gastos de preservación, gastos de extinción, gastos de viaje y estadía, gastos adicionales por trabajo nocturno, festivos, flete expreso, propiedad personal de empleados, reposición de archivos, rotura accidental de vidrios y gastos para sustentación y demostración de la pérdida, operan sin aplicación de deducible.</t>
  </si>
  <si>
    <t>Se incluyen riesgos ubicados en la zona franca</t>
  </si>
  <si>
    <t>No concurrencia de deducibles</t>
  </si>
  <si>
    <t>Se deja constancia que la póliza se extiende a amparar los avisos y vallas de la propiedad de asegurado dentro de los predios o en los predios del asegurado, siempre y cuando haga parte del valor asegurado</t>
  </si>
  <si>
    <t>Cláusula de adecuación a las normas de sismo resistencia y al reglamento técnico de instalaciones eléctricas retie, Norma NTC2050</t>
  </si>
  <si>
    <t>El valor asegurado de los edificios corresponde a valor de reconstrucción de las construcciones que incluyan la adaptación a la norma de diseño y construcción sismorresistente del país de ubicación de los riesgos (Colombia NSR-98), así como sus modificaciones y/o actualizaciones, siempre que el valor de ésta, haya sido tomado en cuenta para la determinación del valor asegurable de las edificaciones aseguradas. No se aceptan límites a primera perdida para las adaptaciones, ni en conjunto con los seguros a valor real</t>
  </si>
  <si>
    <t>Se incluye casa en la isla de providencia en el archipielago de san andres, según reporte de nuestro cliente. Propietario y beneficiario INVERUR S.A.S.NIT.890.324.866</t>
  </si>
  <si>
    <t>El valor asegurado de edificios incluye vías de acceso, mallas y/o muros perimetrales y demás adecuaciones y/o obras civiles hechas por el asegurado dentro de los predios del asegurado</t>
  </si>
  <si>
    <t>Se incluyen bienes a la intemperie ubicados en los predios del asegurado, siempre que estos bienes se encuentren dentro del valor asegurable de la poliza y estos bienes hayan sido diseñado para tal fin.</t>
  </si>
  <si>
    <t>Se aclara que en caso de siniestro que afecte las secciones de incendio y equipo electrónico por un mismo evento, el deducible mínimo para terremoto y hmacc/amit se aplicará solo una vez por cobertura.</t>
  </si>
  <si>
    <t>Se deja constancia que el amparo de extended coverage se hace extensivo a los daños causados a los predios del asegurado, por los vehículos propios y de terceros y a los daños causados por y/o a los avisos y vallas</t>
  </si>
  <si>
    <t>Se aclara que dentro del item de edificio del predio principal, se encuentra incluido el kiosko;
• área aproximada de 15 mts de diametro
• costo aproximado $30.000.000</t>
  </si>
  <si>
    <t>Se aclara que el valor asegurado en el predio de Fanama, por valor de $2.800.000.000, corresponde a:
1. Inyectora por valor de $ 800.000.000
2. Moldes y troqueles por valor de $2.000.000.000</t>
  </si>
  <si>
    <t>Dentro de los bienes asegurados se incluye los postes, líneas y lámparas de alumbrado público, dentro de las instalaciones del riesgo</t>
  </si>
  <si>
    <t>Se aclara que la maquinaria asegurada tiene componentes eléctricos, electrónicos y mecánicos</t>
  </si>
  <si>
    <t>La cobertura de rotura accidental de vidrios se extiende a amparar los predios arrendados o bajo responsabilidad del asegurado siempre y cuando estos bienes se encuentren incluidos en el valor total asegurado</t>
  </si>
  <si>
    <t>Las cláusulas de garantías que figuran en la póliza, solo serán aplicables en aquellos siniestros que tengan relación con ellas y no en los que ocurran por eventos ajenos a ellas</t>
  </si>
  <si>
    <t>Hurto calificado para mercancías: cobertura 100%</t>
  </si>
  <si>
    <t>Se incluye hurto simple para contenidos, excepto dineros y mercancias</t>
  </si>
  <si>
    <t>La mercancia asegurada es propia y de terceros en consignación</t>
  </si>
  <si>
    <t xml:space="preserve">Dinero: </t>
  </si>
  <si>
    <t>Se incluye cobertura para aceites lubricantes o  refrigerantes siempre y cuando tal perdida sea consecuencia de un daño material indemnizable bajo la póliza</t>
  </si>
  <si>
    <t>Se otorga cobertura para los moldes cuyo valor asegurado se encuentra incluido en maquinaría</t>
  </si>
  <si>
    <t>Gastos adicionales por alquiler de equipos</t>
  </si>
  <si>
    <t>Cobertura por daños consecuenciales por remodelaciones, nuevas edificaciones, montaje de nuevas plantas y/o montaje de maquinaría y equipo que no haya estado previamente operando dentro de los predios asegurados. Siempre y cuando el valor del montaje y/o construcción Sea inferior a $700.000.000 excluye Alop, mantenimiento simple o amplio y pruebas</t>
  </si>
  <si>
    <t>El presente amparo cubre en las condiciones particulares y en los mismos términos, exclusiones y condiciones del módulo, las perdidas de o daños a materiales de refractario y/o revestimiento de hornos industriales y calderas, siempre bajo el supuesto de que tales perdidas de o daños refractario y/o revestimiento de hornos industriales y calderas sean causados por un accidente indemnizable bajo este módulo. Adicionalmente bajo el supuesto de que la cantidad indemnizable respecto a estos objetos afectados será depreciada mediante una tasa anual, que se determinará en el momento de la pérdida. Esta tasa no deberá ser inferior al 20% por año. La cobertura, sin embargo, cesará cuando el monto de la depreciación exceda del 80%.</t>
  </si>
  <si>
    <t>Se incluye cobertura para cadenas y cintas transportadoras.</t>
  </si>
  <si>
    <t>"el presente amparo cubre, hasta por el límite establecido en las condiciones particulares y en los mismos términos, exclusiones y condiciones del módulo, las perdidas o daños a cadenas y cintas transportadoras, siempre bajo el supuesto de que tales perdidas de o daños a cadenas y cintas transportadoras sean causados por un accidente indemnizable bajo este módulo. Adicionalmente bajo el supuesto de que la cantidad indemnizable respecto a estos objetos afectados será depreciada mediante una tasa anual, que se determinará en el momento de la pérdida. Esta tasa no deberá ser inferior al 15% por año. La cobertura, sin embargo, cesará cuando el monto de la depreciación exceda del 75%."</t>
  </si>
  <si>
    <t>Se incluye cobertura para eq. Electrónico debidos a la suspensión de la energía y su posterior restablecimiento</t>
  </si>
  <si>
    <t>Se otorga cobertura por hurto simple para equipos fijos de oficina</t>
  </si>
  <si>
    <t>Se aclara que la cobertura de equipo electrónico se amparan los daños al equipo de climatización</t>
  </si>
  <si>
    <t>Se incluyen las siguientes tablas de demérito para los casos de pérdidas totales por causa de equipo móvil o de equipo electrónico. La indemnización se efectuará en concordancia con lo previsto en las presentes tablas pero a valor real y no de reposición.
Valor de reposición: se entiende por valor de reposición el costo que exigirá la adquisición de un equipo de la misma clase y capacidad, incluyendo el costo de transporte, gasto de montaje y derechos de aduana si los hubiere. Como perdida total se entiende la destrucción total de la maquina o equipo asegurada, de forma tal que no sea factible su reparación o cuando el costo de la reparación iguale o exceda el valor real de dicha maquina o equipo.
Valor real: se entiende el valor de reposición o reemplazo menos el demérito por uso, el cual se estipulará de acuerdo a la siguiente tabla de valores"</t>
  </si>
  <si>
    <t>Ajuste de la utilidad bruta anual:</t>
  </si>
  <si>
    <t>Excepción por deducible a la cláusula de daño</t>
  </si>
  <si>
    <t>Sublimite de honorarios auditores incluyendo los gastos de viaje y estadía</t>
  </si>
  <si>
    <t>Dentro de la nómina se incluye al personal a término fijo, término indefinido, contrato por servicios</t>
  </si>
  <si>
    <t>Amparo automático nuevas coberturas en incendio y rotura</t>
  </si>
  <si>
    <t>Periodo de indemnización</t>
  </si>
  <si>
    <t>Existencias Acumuladas</t>
  </si>
  <si>
    <t>Operación de fabricación y comercialización de luminarias, balastros y arrancadores para lámparas de sodio, halogenuro metálicos y tecnología LED para iluminación vial, industrial y comercial, decorativa urbana y Arquitectónica.</t>
  </si>
  <si>
    <t>Se otorga la cobertura para equipos móviles o portátiles fuera del territorio colombiano, incluyendo hurto smple</t>
  </si>
  <si>
    <t>PERIODO INDEMN 12 MESES</t>
  </si>
  <si>
    <t xml:space="preserve">Se incluye hurto simple </t>
  </si>
  <si>
    <t>Costos de demolición e incremento en los costos de construcción</t>
  </si>
  <si>
    <t>Vidrios planos</t>
  </si>
  <si>
    <t>Gastos adicionales por horas extras trabajo nocturno, trabajo en días feriados y flete expreso</t>
  </si>
  <si>
    <t>Amparo automático de nuevos bienes y propiedades</t>
  </si>
  <si>
    <t>Bienes bajo cuidado, tenencia y control, siempre y cuando sean necesarios para la operación del asegurado</t>
  </si>
  <si>
    <t>Gastos por licencias y permisos, para reconstruir el inmueble asegurado</t>
  </si>
  <si>
    <t>Avisos y vallas y elementos publicitarios</t>
  </si>
  <si>
    <t xml:space="preserve">Se amparan mercancías de terceros </t>
  </si>
  <si>
    <t>"la compañía indemnizara al asegurado por perdida de aceites, lubricantes o refrigerantes en: el objeto no contenido en la especificación de la póliza causados por un accidente indemnizable a los objetos arriba mencionados sujeto a: A) una suma asegurada por separado en la especificación de la póliza para el aceite lubricante o el refrigerante.
B) una deducción de la depreciación propia de acuerdo con la duración media indicada por el fabricante o a determinar de otra forma en el momento de la perdida"</t>
  </si>
  <si>
    <t>Extensión de locales arrendados:  Se ampara la perdida de utilidad bruta que sufra el asegurado por la suspensión, cierre o reducción necesaria de las actividades normales del asegurado y que se originen como consecuencia de la destrucción o del daño de las propiedades que forman los establecimientos que son propiedad de terceros y en los cuales el asegurado realiza sus actividades. Máximo 6 meses</t>
  </si>
  <si>
    <t>Propiedad Horizontal</t>
  </si>
  <si>
    <t xml:space="preserve">Reparaciones Provisionales </t>
  </si>
  <si>
    <t>Para efectos de todas las secciones de la póliza se deja aclarado que los muebles y enseres incluyen equipos de oficina, divisiones, paneles, sala sistemas, persianas y superficies.</t>
  </si>
  <si>
    <t>CLÁUSULAS ADICIONALES PARA EL MODULO DE LUCRO CESANTE</t>
  </si>
  <si>
    <t>Se aclara que se incluye como proveedor a la empresa fabrica nacional de manijas FANAMA con una incidencia del 80%, se aclara que se debe tener un plan de contingencia en caso de falla del suministro de este proveedor, dicho plan debe estar por escrito y entregado a la compañía de seguros.</t>
  </si>
  <si>
    <t>BASE ALTERNATIVA</t>
  </si>
  <si>
    <t xml:space="preserve">El ASEGURADO tendrá la opción de seleccionar, para la determinación de la indemnización, si se hace con base en las unidades dejadas de producir o con base en la disminución de los ingresos, teniendo en cuenta las siguientes condiciones: </t>
  </si>
  <si>
    <t xml:space="preserve">* Solamente uno de los dos métodos será aplicado con referencia a un solo daño. </t>
  </si>
  <si>
    <t>* La Indemnización no podrá colocar al ASEGURADO en una posición financiera superior a aquella en la que estaría si no hubiera ocurrido el siniestro.</t>
  </si>
  <si>
    <t>Definiciones aplicables al cálculo de la indemnización con base en unidades dejadas de producir:</t>
  </si>
  <si>
    <t>No se aplicará la regla proporcional derivada de un seguro insuficiente o infraseguro, siempre y cuando el ASEGURADO presente un avalúo actualizado de los bienes asegurados y declare el valor de la Utilidad Bruta, En caso contrario, se aplicará seguro insuficiente si el número de unidades con base en las cuales se fijó la suma asegurada, resultara menor que el número de unidades que el ASEGURADO hubiese producido si no hubiera ocurrido el “Daño”, durante los doce (12) meses inmediatamente anteriores a la fecha de normalización de la producción, es decir, la fecha en la cual la producción deja de ser afectada como consecuencia del siniestro, o cuando termine el período de indemnización acordado, lo que ocurra primero, la cantidad a pagar se reducirá proporcionalmente.</t>
  </si>
  <si>
    <t>Se autoriza el mantenimiento de maquinaria y equipo por personal del asegurado calificado para ello y bajo las recomendaciones del fabricante.</t>
  </si>
  <si>
    <t>La cobertura de terremoto, temblor se extiende a tanques, patios y escaleras exteriores, chimeneas, cualesquiera otra Construcción separada de las edificaciones amparadas, siempre y cuando haga parte del valor asegurado</t>
  </si>
  <si>
    <t>Restablecimiento automático de la suma asegurada por pago de siniestro</t>
  </si>
  <si>
    <t>Designación de bienes</t>
  </si>
  <si>
    <t>Cláusulas de definición de bienes en general incluyendo edificio, maquinaria, mercancía, equipo de oficina, muebles y enseres.</t>
  </si>
  <si>
    <t>Cobertura de adecuación de suelos y terrenos que lleguen a afectarse como consecuencia de un terremoto.</t>
  </si>
  <si>
    <t>Cláusula de 72 horas para terremoto y demás eventos de la naturaleza.</t>
  </si>
  <si>
    <t xml:space="preserve">Amparo automático para maquinas o equipos en demostración, </t>
  </si>
  <si>
    <t>Gastos extras por alquiler de equipos de reemplazo, de los asegurados inicialmente bajo la póliza, mientras dure el período de reacondicionamiento, revisión, mantenimiento y fines similares:</t>
  </si>
  <si>
    <t>Experticio técnico:  En caso de existir discrepancias, entre la compañía de seguros y el asegurado, en cuanto a si el siniestro constituye una pérdida parcial o total o con relación a otros aspectos de orden técnico, la decisión final será de ingenieros, peritos o técnicos expertos en la actividad que desarrolla el asegurado, según los intereses afectados por el siniestro.</t>
  </si>
  <si>
    <t>Se aclara que los equipos de cómputo y accesorios, incluyen cableado estructurado.</t>
  </si>
  <si>
    <t>Marcas y sellos de fábrica.</t>
  </si>
  <si>
    <t>Clausula de Conjuntos: Si como consecuencia de un riesgo amparado por la póliza, una máquina, pieza o equipo integrante de un conjunto, sufre daños que no permitan su separación o reemplazo y debido a ella las demás partes o componentes no afectados, no pueden ser utilizados o no pueden seguir funcionando, la póliza en un todo de acuerdo con sus cláusulas y condiciones, indemnizará el valor asegurado de la totalidad del conjunto inutilizado.</t>
  </si>
  <si>
    <t>Daños a cimentaciones</t>
  </si>
  <si>
    <t>Clausula de Interdependencia : entre Roy Alpha y Roy Alpha del Cauca</t>
  </si>
  <si>
    <t>Cobertura por daños consecuenciales por remodelaciones, nuevas edificaciones, montaje de nuevas plantas y/o montaje de maquinaría y equipo que no haya estado previamente operando dentro de los predios asegurados. Únicamente para los bienes y eventos amparados bajo la presente póliza.</t>
  </si>
  <si>
    <t>Bajo la cobertura principal de la póliza se amparan Los daños y su lucro cesante que puedan presentarse en los bienes que son objetos de desmontaje para reparación, limpieza, revisión, acondicionamiento y su posterior montaje, dentro del proceso normal de las plantas.</t>
  </si>
  <si>
    <t>Lucro cesante 10%, sin cobro de prima</t>
  </si>
  <si>
    <t>Gastos de defensa</t>
  </si>
  <si>
    <t>Gastos de defensa en proceso penal</t>
  </si>
  <si>
    <t>50%</t>
  </si>
  <si>
    <t>Evento / Vigencia</t>
  </si>
  <si>
    <t>Si, con ajuste al final de la vigencia</t>
  </si>
  <si>
    <t>Hasta 30 días</t>
  </si>
  <si>
    <t>El amparo de bienes de propiedad de terceros se extiende a cubrir las pérdidas sufridas por el asegurado cuando son ocasionadas por empleados no identificados y por el personal suministrado por empresas de servicio temporal, cooperativas y/o de servicios especializados.</t>
  </si>
  <si>
    <t>El termino vendedores incluye a aquellos que laboran con contrato comercial</t>
  </si>
  <si>
    <t>Se deja constancia que como empleado se incluye a los socios y al representante legal de la empresa cuando realizan labores de empleados</t>
  </si>
  <si>
    <t>Se consideran empleados los outsourcing, sena, empleados sin remuneración, estudiantes en práctica y empleados bajo la modalidad de contrato de corretaje de ventas y/o prestación de servicios ó por honorarios siempre y cuando este dentro del control del asegurado</t>
  </si>
  <si>
    <t>Bajo este seguro se extiende a amparar a Roy Alpha del Cauca y/o Iuminarias del Cauca s.a. / Inhur s.a.</t>
  </si>
  <si>
    <t>Errores e Inexactitudes: Queda entendido, convenido y aceptado que, si el Tomador incurriese en errores, omisiones e inexactitudes no imputables a él y al Asegurado, el contrato no será nulo ni hará lugar a la aplicación del inciso tercero del artículo 1058 del código de comercio sobre reducción porcentual de la Prestación asegurada. En este caso se liquidará la prima adecuada al verdadero estado del riesgo.</t>
  </si>
  <si>
    <t>Las pérdidas provenientes de un número plural de eventos descubiertos durante la vigencia del contrato de los cuales haya sido autor principal o en las que se halle implicado un mismo “empleado”, se consideraran para efectos de la póliza como un mismo siniestro. Habrá unidad de evento cuando exista identidad de designio criminal, de medio y de resultado. En caso de delitos continuados la compañía sólo responderá por las pérdidas ocurridas dentro de la vigencia.</t>
  </si>
  <si>
    <t xml:space="preserve">Se deja constancia que el cliente tiene contratada póliza de IRF </t>
  </si>
  <si>
    <t>Depositos bancarios se debe demostrar la responsabilidad de alguno de los empleados del asegurado en el evento</t>
  </si>
  <si>
    <t>Dinero en efectivo, cheques, títulos valores y comprobantes de tarjeta de crédito dentro y fuera de caja fuerte</t>
  </si>
  <si>
    <t>Desde las oficinas del asegurado, hasta bancos y/o corporaciones y entidades financieras, entre estas y viceversa dentro de la ciudad de Cali</t>
  </si>
  <si>
    <t>ARTHUR J. GALLAGHER  100%</t>
  </si>
  <si>
    <t>Se incluye : Vicio propio, combustión espontánea, mermas, evaporaciones o filtraciones que no se originen en rotura o daño del empaque.</t>
  </si>
  <si>
    <t>Mercancia transportada sobre cubierta</t>
  </si>
  <si>
    <t>Experticio técnico: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</si>
  <si>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Desviaciones o descargue forzoso:
Cuando ocurra desviación o cambio de rumbo, descargue forzoso, redespacho, transbordo o cualquier otra variación del viaje o transporte determinados por el transportador en ejercicio de las facultades que le confiere el contrato de transporte, este seguro continúa en vigor y se causará el ajuste de prima correspondiente, liquidado de conformidad con la tarifa vigente.</t>
  </si>
  <si>
    <t xml:space="preserve">Acumulación : La responsabilidad máxima de la compañía Seguros en esta póliza, será la que se estipula en las condiciones particulares anteriores o en el certificado de seguro respectivo dependiendo del medio de transporte utilizado. Si se concentran varios despachos correspondientes a diferentes conocimientos de embarque, guías aéreas o guías terrestres (carta de porte o remesa terrestre) o guías férreas en puntos de permanencia, el límite máximo de responsabilidad para acumulaciones en permanencias </t>
  </si>
  <si>
    <t>Cobertura para la carga o mercancía que pernocte en parqueaderos o lugares autorizados dentro del medio transportador Cobertura todo riesgo.</t>
  </si>
  <si>
    <t>se otorga de acuerdo con el plan de ruta establecido por el tomador/asegurado en la póliza y su subcontratista de transporte de carga automotor por carretera</t>
  </si>
  <si>
    <t>Liberación de responsabilidad:
Se libera de la responsabilidad al tomador, asegurado y beneficiario de tener que demostrar en que parte del trayecto fue la pérdida, siempre y cuando se tengan los documentos soportes sobre entrega y recibo de las mercancías en las diferentes instancias del trayecto.</t>
  </si>
  <si>
    <t>Aceptado, de acuerdo con los lineamientos establecidos en el artículo 1077 del código de Comercio.</t>
  </si>
  <si>
    <t>Se amparan las pérdidas y/o daños que sufran los contenedores por los cuales el asegurado sea responsable y que sean utilizados en el transporte de bienes asegurados en esta póliza o bien que hayan prestado esta función o que vayan a hacerlo.
Esta cobertura excluye avería particular, ampara la falta de entrega y está sujeta a la aplicación de deducible.
Para esta cobertura se definen en las condiciones particulares de esta póliza los valores máximos asegurados de acuerdo con el tipo de contenedor y en caso de siniestro se indemnizará a valor real.</t>
  </si>
  <si>
    <t>Contaminación
Se encuentra cubierta la pérdida o daño material de la mercancía asegurada que se produzca por la contaminación de la misma, siempre y cuando dicha contaminación sea consecuencia de un evento accidental, súbito e imprevisto amparado bajo la póliza y se presente durante el transporte de la mercancía en los trayectos cubiertos bajo la póliza. En todo caso el asegurado está obligado a tomar todas las medidas para garantizar la limpieza y estanqueidad del medio de transporte antes del cargue.</t>
  </si>
  <si>
    <t>AUTOMATICIDAD DE LA PÓLIZA
El carácter automático de esta póliza, consiste en que durante su vigencia Seguros Sura asegura todos los despachos de bienes indicados en la carátula y/o condiciones particulares de la misma, sin necesidad de celebrar previamente un contrato de seguro para cada despacho.</t>
  </si>
  <si>
    <t>Programa de administración de riesgos</t>
  </si>
  <si>
    <t>Carrera 34 100 300 Parq Industrial Bodega 7 Arroyohondo Yumbo</t>
  </si>
  <si>
    <t>LUCASA ( Luminarias del Cauca S.A. ) Parque Industrial y Comercial del Cauca Etapa 4 - Puerto Tejada Cauca</t>
  </si>
  <si>
    <t>Poliza Automática</t>
  </si>
  <si>
    <t>Prima minima</t>
  </si>
  <si>
    <t>Modalidad de cobro</t>
  </si>
  <si>
    <t>Anual</t>
  </si>
  <si>
    <t>No forman parte del presupuesto los proyectos específicos, los cuales serán analizados despacho a despacho y las primas de seguro se cobrarán separadamente.</t>
  </si>
  <si>
    <t>Movilizaciones en vehículos particulares y/o de terceros que no estén afiliados a empresas de transporte legalmente constituidas, siempre y cuando el conductor y vehículo no tengan antecedentes de hurto</t>
  </si>
  <si>
    <t>Cláusula compromisoria o de Arbitramento Sede Cali</t>
  </si>
  <si>
    <t>Lucro Cesante</t>
  </si>
  <si>
    <t>Instrucciones al despachador: La garantía respecto al aviso de despacho se entenderá cumplida mediante la anotación correspondiente en la Carta de Crédito, Crédito Documentario u orden de compra. Por otro lado se entenderá cumplida la garantía relativa al empaque de las mercancías mediante notificación escrita del Asegurado enviada a su Proveedor, donde le exija a este último como mínimo la utilización de empaques según normas internacionales que rigen para la materia, con el fin de preservar los bienes de cualquier daño durante su movilización</t>
  </si>
  <si>
    <t>Horario de movilización 24 horas del día los 7 días de la semana</t>
  </si>
  <si>
    <t>Designación de ajustador De común acuerdo con el asegurado</t>
  </si>
  <si>
    <t>Anticipo de indemnización 50% una vez demostrada ocurrencia y cuantía por el Asegurado y determinada la cobertura por el Asegurador</t>
  </si>
  <si>
    <t>Ampliacion de la vigencia de la cobertura; En caso de vencimiento de los plazos establecidos en la póliza para que la mercancía llegue a su destino final la Compañía conviene en ampliarlos  automáticamente por 60 días y el asegurado se compromete a pagar la prima correspondiente a las tasas establecidas en la tarifa.</t>
  </si>
  <si>
    <t>No otorga</t>
  </si>
  <si>
    <t xml:space="preserve">Caravana de Camiones:  No obstante a lo mencionado en las condiciones generales de la póliza, los límites descritos anteriormente, corresponden al límite máximo de responsabilidad de la compañía de seguros por evento en caso de concentración de varios despachos en una sola unidad transportadora o en sitio de almacenamiento, caravana o convoy. Se entiende como caravana, todos aquellos despachos que se realicen con intervalos de tiempo menores a 60 minutos y/o 15 km de distancia </t>
  </si>
  <si>
    <t>(*) El Limite de terrorismo es único para daños materiales . Único combinado Evento – Vigencia. Se entiende que este limite es la responsabilidad máxima de la Compañía de seguros por cualquier reclamación relacionada con eventos de HMACC y AMIT (Terrorismo); es decir los conceptos tales como pero no limitados a Remoción de Escombros y Honorarios profesionales ya se dan por incluidos dentro de dicho limite.</t>
  </si>
  <si>
    <t>(*) Actos mal intencionados de terceros (incluye terrorismo)</t>
  </si>
  <si>
    <t>Hurto simple para equipos electrónicos de oficina</t>
  </si>
  <si>
    <t>15%de la perdida minimo 1 smmlv</t>
  </si>
  <si>
    <t>3% del valor asegurable</t>
  </si>
  <si>
    <t>Sin deducible para eventos hasta COP$2.000.000; para eventos con montos superiores, deducible demás eventos.</t>
  </si>
  <si>
    <t>Si excpeto para AMIT Y TERRORISMO</t>
  </si>
  <si>
    <t xml:space="preserve"> Definición de mensajero particular : Persona mayor de edad, empleado del asegurado o vinculado mediante empresa de trabajo temporal. </t>
  </si>
  <si>
    <t xml:space="preserve">Amparo de hurto para la póliza de valores </t>
  </si>
  <si>
    <t>Trayectos multiples: Por trayecto múltiple se entiende aquel en el cual el mensajero en un mismo trayecto realiza varios recorridos recolectando o entregando bienes asegurados mediante esta póliza) la responsabilidad máxima de la aseguradora en todo momento del trayecto no excederá el límite por despacho definido en las condiciones particulares según las medidas de seguridad implementadas</t>
  </si>
  <si>
    <t>Los dineros serán movilizados por mensajero particular, vendedores, cobradores, gerentes, dueños, instaladores entendiéndose como persona natural, mayor de edad, vinculado bajo contrato laboral con el asegurado.</t>
  </si>
  <si>
    <t>Activos fijos: reposición o reemplazo
Existencias: valor de costo</t>
  </si>
  <si>
    <t>maximo $ 200.000.000</t>
  </si>
  <si>
    <t>El límite indicado en la carátula de esta póliza o mediante anexo como suma asegurada, es el límite máximo de responsabilidad de la compañía por todos los siniestros ocurridos durante la vigencia del seguro que puedan afectar cualquier cobertura amparada bajo esta sección por manejo global comercial, incluyendo los sublímites otorgados</t>
  </si>
  <si>
    <t>Se establece como límite único combinado por evento y anual agregado para todos los amparos y anexos la suma de $70.000.000. Este límite opera para todos los amparos y coberturas contratados en la póliza</t>
  </si>
  <si>
    <t>Definición de empleado : Para los efectos de la cobertura brindada bajo el presente módulo, la palabra "empleado" significa la persona natural que presta sus servicios al Asegurado dentro del territorio nacional, vinculada a éste mediante contrato de trabajo, prestación de servicios u otro que designe la empresa</t>
  </si>
  <si>
    <t>Que no excedan en $10.000.000 el deducible pactado y esten dentro del 10% del valor total de la póliza</t>
  </si>
  <si>
    <t>En el evento que por solicitud de algún reasegurador, la aseguradora deba nombrar una firma ajustadora diferente a la relacionada, lo podrá hacer pero el ajustador local nombrado seguirá haciendo su labor y sus honorarios serán reconocidos por la cláusula de gastos para la demostración de la ocurrencia y cuantía del siniestro.</t>
  </si>
  <si>
    <t xml:space="preserve">Se excluye riesgos ubicados en la zona franca del pacifico </t>
  </si>
  <si>
    <t xml:space="preserve">Hasta el 1% de la suma asegurada, máximo 10 s.m.m.lv. </t>
  </si>
  <si>
    <t>Hurto simple para contenidos, excepto dineros y mercancías</t>
  </si>
  <si>
    <t>Se aclara que en el predio de Fanama Bogotá, el item de maquinaria y equipo; corresponde a inyectoras, moldes y troqueles, según relación suministrada por nuestro cliente</t>
  </si>
  <si>
    <t xml:space="preserve">Sublimite $10.000.000 evento y $20.000.000 vigencia, sublimite para hurto simple $10.000.000 evento/vigencia </t>
  </si>
  <si>
    <t xml:space="preserve">Gastos adicionales por alquiler de equipos, siempre y cuando tal perdida sea consecuencia de un daño material indemnizable bajo la póliza </t>
  </si>
  <si>
    <t xml:space="preserve">No tasacion de la propiedad dañada en caso de siniestro cuando la cuantia reclamada sea igual o inferior a $10.000.000 </t>
  </si>
  <si>
    <t xml:space="preserve">Para efecto de todas las secciones de la poliza, se deja aclarado que el tomador, asegurado y beneficiario es: ROY ALPHA S.A. Y/O LUMINARIAS DEL CAUCA S.A. Y/O INHUR S.A. </t>
  </si>
  <si>
    <t xml:space="preserve">Se aclara que la relación de valor asegurables que reposan en el archivo hacen parte de la póliza. </t>
  </si>
  <si>
    <t>A los efectos de esta póliza, se aplican las siguientes definiciones de Terrorismo:</t>
  </si>
  <si>
    <t>Ampliación de cobertura para Amparo Automático de nuevas propiedades</t>
  </si>
  <si>
    <t>Eventos de la naturaleza para San Andres y Providencia</t>
  </si>
  <si>
    <t>Terrestre</t>
  </si>
  <si>
    <t>Incendio y/o rayo en aparatos eléctricos incluidosen la cobertura básica al 100%</t>
  </si>
  <si>
    <t xml:space="preserve">No aplicación de infraseguro o seguro insuficiente </t>
  </si>
  <si>
    <t>$ 1.250 mill evento / $ 2.500 mill Vigencia. Sublímite para hurto calificado de vehículos $100 mill evento / $200 mill vigencia.</t>
  </si>
  <si>
    <t>Limite por evento $1.800 mill
Límite anual agregado $3.600 mill</t>
  </si>
  <si>
    <t>15% min $ 10.000.000</t>
  </si>
  <si>
    <t>15% min USD 3.000</t>
  </si>
  <si>
    <t>Solo Predios, aviso 30 dias</t>
  </si>
  <si>
    <t>en los términos y condiciones del Código de Comercio.</t>
  </si>
  <si>
    <t>Arbitramento.</t>
  </si>
  <si>
    <t>Conocimiento del riesgo de acuerdo con lo establecido en el código de comercio</t>
  </si>
  <si>
    <t>La suma máxima de responsabilidad asumida por CHUBB SEGUROS SA, es la que aparece como “LIMITE ASEGURADO”; siendo este un límite único combinado y agregado vigencia, sin exceder para cada amparo afectado el límite o sublímite otorgado por evento, los cuales se entienden incorporados dentro del mencionado límite, de forma tal que dado un evento que afecte la responsabilidad civil extracontractual asegurada, CHUBB SEGUROS SA, solo será responsable hasta el límite cubierto para el amparo o amparos afectados, sin exceder en ningún caso el monto del “LIMITE ASEGURADO” por evento.</t>
  </si>
  <si>
    <t xml:space="preserve"> La compañía se obliga a indemnizar al beneficiario, con sujeción a las condiciones generales y/o particulares y/o especiales pactadas, los perjuicios patrimoniales y extrapatrimoniales que cause el asegurado con motivo de la responsabilidad civil en que incurra de acuerdo con la ley colombiana como consecuencia de daños a bienes de terceros y/o lesiones o muerte a personas que tengan origen en hechos accidentales, súbitos, repentinos e imprevistos, imputables al asegurado, ocurridos durante la vigencia del seguro provenientes de los amparos descritos en la póliza</t>
  </si>
  <si>
    <t>Operaciones de cargue y descargue</t>
  </si>
  <si>
    <t>Si, Empresa de Vigilancia opera en exceso de un limite mínimo de 400 smmlv.</t>
  </si>
  <si>
    <t xml:space="preserve">Actos de los directivos, representantes y empleados del asegurado en el desempeño de sus funciones y dentro de las actividades aseguradas. </t>
  </si>
  <si>
    <t xml:space="preserve">Incendio y/o explosión producidos dentro de los predios asegurados. </t>
  </si>
  <si>
    <t>Descargue, dispersión, liberación o escape de humo, vapores, hollin, acidos, alcalis y en general productos químicos tóxicos, líquidos o gaseosos, y demás materias irritantes o contaminantes, en o sobre la tierra, atmosfera, rios, lagos o cualquier curso o cuerpo de agua, producida en forma accidental, súbita e imprevista.</t>
  </si>
  <si>
    <t>10% min 1 smmlv</t>
  </si>
  <si>
    <t>Cláusula de Reposición del Instituto</t>
  </si>
  <si>
    <t>Endoso de Carga ISM 01/05/1998</t>
  </si>
  <si>
    <t>CLÁUSULA PARA MAQUINARIA (REPOSICIÓN O REEMPLAZO CL372 01/12/08): En el evento de pérdida o daño de cualquier parte(s) de una máquina u otro ítem manufacturado consistente de más de una parte, causada por un evento amparado en la presente póliza, la indemnización no excederá del costo de reemplazo o de reparación de dicha parte(s), más los gastos de reacondicionamiento y transporte. Impuestos incurridos en la cláusula de remplazo o reparación de la parte(s) será indemnizable demostrando que la totalidad del impuesto a pagadero sobre la máquina asegurada o el ítem manufacturado está incluida en la cantidad asegurada.
Queda entendido y convenido que la responsabilidad de los Aseguradores no excederá en ningún caso el valor asegurado de la máquina ó el ítem manufacturado.</t>
  </si>
  <si>
    <t>CLÁUSULA DE NACIONALIZACIÓN (DTA): En caso de siniestro que afecte un despacho de importación cuyos gastos de nacionalización aún no se hayan pagado por estar en condiciones de tránsito aduanero, se autoriza al Asegurado para que nacionalice la mercancía y pague la totalidad de los gastos de nacionalización y al valorizar la pérdida, La compañía reconocerá dichos gastos proporcionales a la mercancía afectada.</t>
  </si>
  <si>
    <t>Responsabilidad civil vehículos propios y no propios, Responsabilidad civil cruzada, Pérdida o daños a bienes bajo tenencia, cuidado y control del asegurado,responsabilidad civil ocasionada por personal de vigilancia y/o escolta, Errores de puntería para personal de vigilancia propio con contrato laboral vigente con el asegurado</t>
  </si>
  <si>
    <t>Amparo automático de nuevos bienes</t>
  </si>
  <si>
    <t xml:space="preserve">Amparo de objetos de rápido desgaste y herramientas cambiables </t>
  </si>
  <si>
    <t>Basico</t>
  </si>
  <si>
    <t>Se incluye cobertura durante la pernoctada de vendedores y cobradores, siempre que el asegurado conserve las medidas de seguridad</t>
  </si>
  <si>
    <t>Se amparan las movilizaciones en los horarios extendidos de las diferentes entidades financieras de lunes a sábado</t>
  </si>
  <si>
    <t xml:space="preserve"> En caso de que el asegurado sobrepase el límite máximo por despacho estipulado, la aseguradora pagará hasta dicho límite, asumiendo el Asegurado la diferencia excedida</t>
  </si>
  <si>
    <t>Todo riesgo daño material por cualquier causa súbita, accidental e imprevista, incluyendo Terremoto, temblor y/o erupción volcánica, Asonada, motín, conmoción civil o popular y huelga, Actos mal intencionados de terceros (terrorismo), Rotura de maquinaria, Equipos eléctricos y electrónicos, Hurto calificado, lucro cesante por Incendio todo riesgo con excepción de equipo electrónico y hurto,  lucro cesante por Rotura de Maquinaria.</t>
  </si>
  <si>
    <t>Propiedad de empleados : excluye títulos valores, dineros, vehículo y joyas</t>
  </si>
  <si>
    <t xml:space="preserve"> Hurto calificado de elementos y partes de edificios </t>
  </si>
  <si>
    <t>Actos de Autoridad competente para evitar la extensión y propagar del siniestro</t>
  </si>
  <si>
    <t>hasta el 100% debidamente reportados</t>
  </si>
  <si>
    <t>• Contenedor convencionales de 20 pies $   30,000,000
• Contenedor convencionales de 40 pies  $   50,000,000
• La cobertura del contenedor queda sujeta a que se haya dejado registro del estado en que se recibe el contenedor, a que el daño o la pérdida se ocasione por un evento amparado por la póliza y su indemnización se hará conforme con los parámetros de indemnización para maquinaria o mercancía usada, previo descuento de la depreciación correspondiente.</t>
  </si>
  <si>
    <t>RC Productos exportados</t>
  </si>
  <si>
    <t>ROY ALPHA SA / LUMINARIAS DEL CAUCA SA / ROY ALPHA PERU</t>
  </si>
  <si>
    <t>Extensión cobertura para CIF y/o CIP: Para importaciones bajo condiciones CIF y/o CIP, la cobertura de la póliza se extiende desde el momento que se realiza la entrega y transferencia del riesgo de los bienes al asegurado hasta su destino final en bodegas del asegurado y/o bodegas de terceros y/o clientes finales. Por lo tanto se incluyen las coberturas que el vendedor no es responsable de contratar bajo el término CIF y/o CIP, pero que se requieren para obtener cobertura Todo Riesgo Clausula A del ICC. Si se presenta un evento que afecte la cobertura de la póliza contratada por el proveedor o vendedor, la presente póliza no operará por coexistencia de seguros, ni por exceso de la misma</t>
  </si>
  <si>
    <t>Para las mercancías despachadas bajo la modalidad de paqueteo, se acepta que el asegurado declare el valor mínimo aceptado por el transportador. En caso de siniestro, el asegurador indemnizará el 100% del valor de la pérdida, menos los correspondientes deducibles</t>
  </si>
  <si>
    <t>Si, limite maximo $ 10.000.000</t>
  </si>
  <si>
    <t>ROY ALPHA SA / ROY ALPHA DEL CAUCA SA / INHUR SA / ROY ALPHA PERU</t>
  </si>
  <si>
    <t>15% de la perdida minimo 1 smmlv</t>
  </si>
  <si>
    <t>cuando la diferencia entre el valor asegurable y el valor asegurado es inferior al 10%.</t>
  </si>
  <si>
    <t xml:space="preserve">Para equipo eléctrico y electrónico (todos los equipos) el demérito se aplica dependiendo del tipo del equipo y siguiendo las recomendaciones del fabricante. Sin embargo, el demérito mínimo a aplicar es el siguiente:
EDAD (AÑOS)                DEMÉRITO ANUAL A APLICAR EN %
 0 A 3                                                     0%
MÁS DE 3 AÑOS                     10% ANUAL MÁXIMO 50%
(Aplicado a partir del primer año, de acuerdo con la edad del equipo)
Para efectos de la aplicación de estas tablas de demérito, se tendrá en cuanta la fecha de construcción del equipo y no la fecha de actualización
</t>
  </si>
  <si>
    <t>Terremoto, Temblor de Tierra, Erupción Volcánica, Tsunami y Maremoto</t>
  </si>
  <si>
    <t>100% (Opera en exceso de las pólizas individuales que cada contratista y subcontratista debe tener contratada y vigente. en caso de no tener poliza deducible del 10% minimo $ 10.000.000</t>
  </si>
  <si>
    <t>100%. 
Se otorga un límite de 5% por evento y como agregado anual del límite asegurado para amparar los daños a los bienes bajo cuidado tenencia y control</t>
  </si>
  <si>
    <t>Revocación con aviso escrito previo de 60 días. No aplica para los casos de mora en el pago de la prima que se aplica el artículo 1068 del código de comercio o en el caso de no aceptación de los términos de ajuste señalados en la cláusula de revisión y ajuste por siniestralidad, en cuyo caso se aplicará lo dispuesto en el artículo 1071 del código de comercio</t>
  </si>
  <si>
    <t>Aviso de siniestro 30 dias</t>
  </si>
  <si>
    <t>Revocación amparos de guerra y huelga  10 dias</t>
  </si>
  <si>
    <t>Esta póliza opera por emisión y cobro Anual Anticipado, tomando como base la prima mínima anual calculada con el presupuesto aportado según cuadro de arriba</t>
  </si>
  <si>
    <t>Se aclara que el Tomador, Asegurado y Beneficiario es : Roy Alpha S.A. y Luminarias del Cauca S.A. y Roy Alpha Peru</t>
  </si>
  <si>
    <t>Maritimo, aereo y terrestre, Incluye la combinación de cualquiera de estos modos</t>
  </si>
  <si>
    <t>Actos de autoridad únicamente tendientes a evitar la propagación del siniestro</t>
  </si>
  <si>
    <t>Primera opción de compra del salvamento para el asegurado, siempre y cuando iguale en precio y condiciones a la mejor oferta.</t>
  </si>
  <si>
    <t>Gastos para la destrucción del salvamento en cualquier parte del trayecto asegurado la aseguradora se obliga a indemnizar los gastos en los que incurra el asegurado, con el objeto de destruir el salvamento, si una vez ocurrido un evento amparado bajo esta póliza, los bienes objeto de este seguro no pueden ser recuperados en parte o en su totalidad y por tanto las políticas gubernamentales y/o ambientales del país en donde ocurra el siniestro y/o políticas internas del cliente, así lo obliguen.</t>
  </si>
  <si>
    <t>Gastos adicionales:
Reembolsará los gastos comprobados en que se incurra hasta el lugar de destino, diferentes a la factura, los fletes e impuestos, tales como los financieros y de la carta de crédito, costos de formularios, servicios de puertos y aeropuertos, almacenajes y manejo de carga, agentes de aduana y primas de seguros incluido dentro de las sumas aseguradas y establecido por el asegurado en la solicitud. hasta el 100% de los gastos demostrados</t>
  </si>
  <si>
    <t>Se aclara que las garantías indicadas en la presente póliza operarán como exclusiones, por lo tanto no darán lugar a la nulidad del presente contrato</t>
  </si>
  <si>
    <t>Bienes transportados en vehículos de propiedad del asegurado, tomador o beneficiario</t>
  </si>
  <si>
    <t>Cláusula para la cobertura de mercancía en refrigeración o congelación</t>
  </si>
  <si>
    <t>Cláusula para la cobertura de maquinaria y mercancía usada</t>
  </si>
  <si>
    <t>Se aclara que las pérdidas por terremoto o por eventos catastróficos de la naturaleza están cubiertos por el amparo básico</t>
  </si>
  <si>
    <t>La cobertura inicia desde el mismo momento en que el asegurado asume la responsabilidad sobre la mercancía de acuerdo al término INCOTERMS utilizado.</t>
  </si>
  <si>
    <t>2022-2023</t>
  </si>
  <si>
    <t>Venta anuales 2021</t>
  </si>
  <si>
    <t>25 de marzo de 2022 00:00 horas
24 de marzo de 2023 24:00 horas</t>
  </si>
  <si>
    <t>CONDICIONES ESPERADAS</t>
  </si>
  <si>
    <t>Transporte de bienes del asegurado, tales como materias primas, productos en proceso y productos terminados, fuera de los predios asegurados. No incluye mercacnías peligrosas</t>
  </si>
  <si>
    <t>RC por viajes del empleado fuera del territorio colombiano excluyendo RC Vehicular y Contaminación (Excluye EEUU, Canadá y Puerto Rico).</t>
  </si>
  <si>
    <t>RC por participación del asegurado en ferias y exposiciones excluyendo RC Vehicular y Contaminación (Excluye EEUU, Canadá y Puerto Rico).</t>
  </si>
  <si>
    <t>Si, en caso de no tener poliza deducible del 10% minimo $ 10.000.000</t>
  </si>
  <si>
    <t>435 (fijos 235 + temporales 200)</t>
  </si>
  <si>
    <t>$994 mill (fijo $754 m + temporales $200 m)</t>
  </si>
  <si>
    <t>Elaboró: Olga Chicangana P. Analista Operativa</t>
  </si>
  <si>
    <t>Revisó: Oscar Moreno - Gerencia Técnica</t>
  </si>
  <si>
    <t>ALTERNATIVA 2</t>
  </si>
  <si>
    <t>Elaboró: Olga Chicangana - Analista Operativa</t>
  </si>
  <si>
    <t>En caso de existir otros seguros contratados por el asegurado amparando las coberturas otorgadas en esta propuesta, esta póliza entrara a cubrir en exceso de dichos seguros.</t>
  </si>
  <si>
    <t>15% de la perdida minimo 2 smmlv</t>
  </si>
  <si>
    <t>10% del valor de la pérdida, mínimo 2 SMMLV</t>
  </si>
  <si>
    <t>Se aclara que las garantías indicadas en la presente póliza operarán como exclusiones, por lo tanto no darán lugar a la nulidad del presente contrato.</t>
  </si>
  <si>
    <t>está amparada siempre y cuando los bienes se encuentren embalados en contenedores que puedan asegurarse a la cubierta del buque o embarcación.</t>
  </si>
  <si>
    <t>Ver condiciones generales de la póliza</t>
  </si>
  <si>
    <r>
      <rPr>
        <b/>
        <sz val="12"/>
        <color theme="1"/>
        <rFont val="Arial"/>
        <family val="2"/>
      </rPr>
      <t xml:space="preserve">Ocurrencia: </t>
    </r>
    <r>
      <rPr>
        <sz val="12"/>
        <color theme="1"/>
        <rFont val="Arial"/>
        <family val="2"/>
      </rPr>
      <t>significa cualquier pérdida y / o serie de pérdidas que surjan y sean directamente causadas por cualquier peligro nombrado o serie de peligros nombrados para el mismo propósito o causa. La duración y extensión de cualquier “Suceso” se limitará a todas las pérdidas sufridas por el Asegurado en la propiedad asegurada durante cualquier período de 72 horas consecutivas que surjan del mismo propósito o causa con respecto a Acto de Terrorismo y Sabotaje.
Sin embargo, ningún período de 72 horas consecutivas arriba puede extenderse más allá del vencimiento de esta Póliza, a menos que el Asegurado sufra primero pérdidas físicas o daños físicos por cualquiera de los peligros nombrados o una serie de peligros nombrados antes del vencimiento y dentro de dicho período de ni deberá ningún período de 72 horas consecutivas comienzan antes de la inclusión de esta Política.</t>
    </r>
  </si>
  <si>
    <r>
      <rPr>
        <b/>
        <sz val="12"/>
        <color indexed="8"/>
        <rFont val="Arial"/>
        <family val="2"/>
      </rPr>
      <t xml:space="preserve">* </t>
    </r>
    <r>
      <rPr>
        <b/>
        <u/>
        <sz val="12"/>
        <color indexed="8"/>
        <rFont val="Arial"/>
        <family val="2"/>
      </rPr>
      <t>Precio Unitario:</t>
    </r>
    <r>
      <rPr>
        <sz val="12"/>
        <color indexed="8"/>
        <rFont val="Arial"/>
        <family val="2"/>
      </rPr>
      <t xml:space="preserve"> Se entenderá el término precio unitario por producto, como la utilidad neta más los gastos fijos imputables a éste por unidad de producción.</t>
    </r>
  </si>
  <si>
    <r>
      <rPr>
        <b/>
        <sz val="12"/>
        <color indexed="8"/>
        <rFont val="Arial"/>
        <family val="2"/>
      </rPr>
      <t xml:space="preserve">* </t>
    </r>
    <r>
      <rPr>
        <b/>
        <u/>
        <sz val="12"/>
        <color indexed="8"/>
        <rFont val="Arial"/>
        <family val="2"/>
      </rPr>
      <t>Suma Asegurada Anual:</t>
    </r>
    <r>
      <rPr>
        <sz val="12"/>
        <color indexed="8"/>
        <rFont val="Arial"/>
        <family val="2"/>
      </rPr>
      <t xml:space="preserve"> Se calculará como la sumatoria de los productos resultantes de la multiplicación entre el Precio Unitario, por producto y el número de unidades de dicho producto producidas por el ASEGURADO durante un año consecutivo contado a partir del día de ocurrencia del “Daño“.</t>
    </r>
  </si>
  <si>
    <r>
      <rPr>
        <b/>
        <sz val="12"/>
        <color indexed="8"/>
        <rFont val="Arial"/>
        <family val="2"/>
      </rPr>
      <t xml:space="preserve">* </t>
    </r>
    <r>
      <rPr>
        <b/>
        <u/>
        <sz val="12"/>
        <color indexed="8"/>
        <rFont val="Arial"/>
        <family val="2"/>
      </rPr>
      <t xml:space="preserve">Indemnización: </t>
    </r>
    <r>
      <rPr>
        <sz val="12"/>
        <color indexed="8"/>
        <rFont val="Arial"/>
        <family val="2"/>
      </rPr>
      <t xml:space="preserve"> La indemnización será la sumatoria de la multiplicación entre el precio unitario y el número de unidades dejadas de producir de cada producto, como consecuencia del siniestro.</t>
    </r>
  </si>
  <si>
    <r>
      <rPr>
        <b/>
        <sz val="12"/>
        <rFont val="Arial"/>
        <family val="2"/>
      </rPr>
      <t xml:space="preserve">COP$10.000.000 </t>
    </r>
    <r>
      <rPr>
        <sz val="12"/>
        <rFont val="Arial"/>
        <family val="2"/>
      </rPr>
      <t>Condiciones y medidas de seguridad exigidas según el valor del despacho</t>
    </r>
  </si>
  <si>
    <t>Limite por evento $150 mill
Límite anual agregado $500 mill</t>
  </si>
  <si>
    <t>Limite por evento $1.500 mill
Límite anual agregado $3.000 mill</t>
  </si>
  <si>
    <t>Siempre y cuando se trate de un evento o riesgo amparado bajo la presente póliza, el Asegurador se obliga a indemnizar los gastos razonablemente incurridos y comprobados por el Asegurado para evitar la propagación, extensión y extinción del siniestro, como consecuencia directa del siniestro. En ningun caso la suma asegurada entre estos gastos y el valor de la indemnización excederá el valor asegurado en la póliza. Cobertura hasta $ 100.000.000 evento / vigencia</t>
  </si>
  <si>
    <t xml:space="preserve">Siempre y cuando se trate de un evento o riesgo amparado bajo la presente póliza, el Asegurador se obliga a indemnizar los gastos razonablemente incurridos y comprobados por el Asegurado por concepto de honorarios profesionales de ingenieros, abogados, otros profesionales, y demás gastos relacionados en que incurra el asegurado en el proceso de reparación, reposición o reemplazo del bien o bienes siniestrados durante las diferentes etapas del tránsito, incluyendo los gastos de viaje y estadía de dichas personas. En ningun caso la suma asegurada entre estos gastos y el valor de la indemnización excederá el valor asegurado en la póliza. Cobertura hasta $ 100.000.000 evento / vigencia. </t>
  </si>
  <si>
    <t>En ningún caso la suma asegurada entre estos gastos y el valor de la indemnización excederá el valor asegurado en la póliza. Sublímite: hasta $ 100.000.000 evento / vigencia</t>
  </si>
  <si>
    <t>Gastos para la demostración de la ocurrencia y la cuantía del siniestro: siempre y cuando se trate de un evento o riesgo amparado bajo la presente póliza, el Asegurador se obliga a indemnizar los gastos razonablemente incurridos y comprobados por el Asegurado para la preparación, sustentación y certificación de los montos de la perdida indemnizable por la póliza, así como los honorarios de los expertos que se requieran contratar para este fin o para dirimir las diferencias que se presenten en el ajuste de una perdida amparada bajo la póliza. Además de los respectivos honorarios se cubren también los costos de viaje, al y del extranjero, alojamiento viáticos y otros en los que razonablemente incurran los profesionales que intervengan. En ningun caso la suma asegurada entre estos gastos y el valor de la indemnización excederá el valor asegurado en la póliza. Cobertura hasta $ 100.000.000 evento / vigencia</t>
  </si>
  <si>
    <t>Siempre y cuando se trate de un evento o riesgo amparado bajo la presente póliza, el Asegurador se obliga a indemnizar los gastos razonablemente incurridos y comprobados por el Asegurado para la destrucción de salvamento en cualquier parte del trayecto asegurado. En ningun caso la suma asegurada entre estos gastos y el valor de la indemnización excederá el valor asegurado en la póliza. Cobertura hasta $ 100.000.000 evento / vigencia</t>
  </si>
  <si>
    <t>Siempre y cuando se trate de un evento o riesgo amparado bajo la presente póliza, reembolsará los gastos comprobados en que se incurra hasta el lugar de destino, diferentes a la factura, los fletes e impuestos, tales como los financieros y de la carta de crédito, costos de formularios, servicios de puertos y aeropuertos, almacenajes y manejo de carga, agentes de aduana y primas de seguros incluido dentro de las sumas aseguradas y establecido por el asegurado en la solicitud. Límite $100,000,000 evento/ vigencia.</t>
  </si>
  <si>
    <r>
      <rPr>
        <b/>
        <sz val="12"/>
        <rFont val="Arial"/>
        <family val="2"/>
      </rPr>
      <t xml:space="preserve">Huelga, guerra y Hurtos:
</t>
    </r>
    <r>
      <rPr>
        <sz val="12"/>
        <rFont val="Arial"/>
        <family val="2"/>
      </rPr>
      <t xml:space="preserve">5% Sobre el valor total de la perdida 3 SMMLV
</t>
    </r>
    <r>
      <rPr>
        <b/>
        <sz val="12"/>
        <rFont val="Arial"/>
        <family val="2"/>
      </rPr>
      <t>Demás eventos</t>
    </r>
    <r>
      <rPr>
        <sz val="12"/>
        <rFont val="Arial"/>
        <family val="2"/>
      </rPr>
      <t xml:space="preserve">
3% Sobre el valor total de la perdida 2 SMMLV</t>
    </r>
  </si>
  <si>
    <r>
      <rPr>
        <b/>
        <sz val="12"/>
        <rFont val="Arial"/>
        <family val="2"/>
      </rPr>
      <t>Despachos Urbanos:</t>
    </r>
    <r>
      <rPr>
        <sz val="12"/>
        <rFont val="Arial"/>
        <family val="2"/>
      </rPr>
      <t xml:space="preserve">
Desde: Las bodegas y/o oficinas del asegurado
Hasta: Su destino final en cualquier lugar dentro del perímetro urbano de ciudad colombiana y viceversa incluyendo devoluciones y re-despachos.</t>
    </r>
  </si>
  <si>
    <t xml:space="preserve">Costos de limpieza y descontaminación en los bienes asegurados contaminados </t>
  </si>
  <si>
    <t xml:space="preserve"> Forma Inglesa </t>
  </si>
  <si>
    <t>Período de indemnización</t>
  </si>
  <si>
    <t>Lucro Cesante Contingente a consecuencia de un siniestro en los locales de Proveedores, distribuidores o procesadores y Clientes únicamente de primera línea.</t>
  </si>
  <si>
    <t>Lucro Cesante como consecuencia de la suspensión o reducción de los servicios energía eléctrica, agua, vapor, combustibles, refrigeración o telecomunicaciones,</t>
  </si>
  <si>
    <t>Honorarios de revisores, contadores</t>
  </si>
  <si>
    <t>Gastos Extras, gastos por flete expreso y gastos de viaje</t>
  </si>
  <si>
    <t>Lucro Cesante Contingente por Interrupción de accesos, siempre y cuando existan daños en el predio asegurado</t>
  </si>
  <si>
    <t>Este seguro cubre la maquinaria descrita en la póliza, ya sea que tal maquinaria este o no trabajando o haya sido desmontada para reparación, limpieza, revisión, rea-condicionamiento o cuando sea desmontada, trasladada, montada y probada en otro lugar del predio mencionado o fuera de este</t>
  </si>
  <si>
    <t>Se amparan los  daños como consecuencia de la movilización de montacargas de propiedad del asegurado y demás maquinaria y equipo que pueda movilizarse por sus propios medios dentro de los predios del asegurado</t>
  </si>
  <si>
    <t>Cláusula de no control: Esta póliza no será invalidada por el incumplimiento del asegurado de las condiciones y términos de la póliza, referente a cualquier predio sobre el cual el asegurado no ejerza control</t>
  </si>
  <si>
    <t>Materiales en fusión</t>
  </si>
  <si>
    <t>Mercancías o elementos azarosos, inflamables dentro del giro normal del asegurado. (Validar previamente con la aseguradora cuando en cumulo de material combustible supere el 20% del valor asegurado de contenidos)</t>
  </si>
  <si>
    <t xml:space="preserve">Se incluyen las siguientes tablas de demérito para los casos de pérdidas totales por causa de rotura de maquinaria, la indemnización se efectuará en concordancia con lo previsto en las presentes tablas pero a valor real y no de reposición. </t>
  </si>
  <si>
    <t>VALOR DE REPOSICIÓN:
Se entiende por valor de reposición el costo que exigirá la adquisición de un equipo de la misma clase y capacidad, incluyendo el costo de transporte, gasto de montaje y derechos de aduana si los hubiere.
Como perdida total se entiende la destrucción total de la maquina o equipo asegurada, de forma tal que no sea factible su reparación o cuando el costo de la reparación iguale o exceda el valor real de dicha maquina o equipo."</t>
  </si>
  <si>
    <t>Edad (años) demérito anual a aplicar en % (aplicado a partir del primer año, de acuerdo con la edad del equipo)
0 A 5 AÑOS                       0%
ENTRE 5 Y 10 AÑOS        5%
MÁS DE 10 AÑOS           5% ANUAL MÁXIMO 50%
Para efectos de la aplicación de estas tablas de demérito, se tendrá en cuanta la fecha de construcción del equipo y no la fecha de actualización.</t>
  </si>
  <si>
    <t>VALOR REAL:
Se entiende el valor de reposición o reemplazo menos el demérito por uso, el cual se estipulará de acuerdo a la siguiente tabla de valores:
El demérito se aplica dependiendo del tipo del equipo y siguiendo las recomendaciones del fabricante. Sin embargo el demérito mínimo a aplicar es el siguiente:"</t>
  </si>
  <si>
    <r>
      <rPr>
        <b/>
        <sz val="12"/>
        <color theme="1"/>
        <rFont val="Arial"/>
        <family val="2"/>
      </rPr>
      <t xml:space="preserve">Acto de terrorismo: </t>
    </r>
    <r>
      <rPr>
        <sz val="12"/>
        <color theme="1"/>
        <rFont val="Arial"/>
        <family val="2"/>
      </rPr>
      <t xml:space="preserve">significa un acto o una serie de actos, incluido el uso de la fuerza o la violencia, de cualquier persona o grupo (s) de personas, ya sea actuando solo o en nombre de o en conexión con cualquier organización (es), cometidos por motivos políticos, religiosos o fines ideológicos, incluida la intención de influir en cualquier gobierno y / o hacer temer al público por tales fines.
</t>
    </r>
    <r>
      <rPr>
        <b/>
        <sz val="12"/>
        <color theme="1"/>
        <rFont val="Arial"/>
        <family val="2"/>
      </rPr>
      <t xml:space="preserve">Sabotaje: </t>
    </r>
    <r>
      <rPr>
        <sz val="12"/>
        <color theme="1"/>
        <rFont val="Arial"/>
        <family val="2"/>
      </rPr>
      <t>significa un acto subversivo o una serie de actos cometidos con fines políticos, religiosos o ideológicos, incluida la intención de influir en cualquier gobierno y / o de temer al público con tales fines.</t>
    </r>
  </si>
  <si>
    <t>Modificaciones a favor del asegurado</t>
  </si>
  <si>
    <t>Asistencia Pyme</t>
  </si>
  <si>
    <t>60 dias</t>
  </si>
  <si>
    <t>Restablecimiento automático de valor asegurado por pago de siniestro hasta una (1) vez la suma asegurada principal.</t>
  </si>
  <si>
    <t>Para efectos de la cobertura de Patronal, se aclara que las personas que presten algún servicio personal al asegurado y que sean contratados por intermedio de Cooperativas y/o empresas de Servicios Temporales, así como los empleados de los contratistas se consideran terceros, si estos presentan reclamaciones contra el asegurado en virtud de accidentes de trabajo</t>
  </si>
  <si>
    <t xml:space="preserve">Costos del proceso en caso de reclamación judicial del tercero damnificado contra el ASEGURADO o por los gastos de la defensa extraprocesal en caso de reclamaciones extrajudiciales, si este incurre en dichos gastos como consecuencia de las siguientes causas:
o Defensa frente a reclamaciones procesales o extraprocesales fundadas o infundadas que provengan de la  víctima o de sus causahabientes.
o El reembolso de los gastos del proceso civil promovido contra el ASEGURADO, es decir, las costas y agencias en derecho a las que sea condenado el ASEGURADO, excepto cuando éste afronte el juicio contra orden expresa de la COMPAÑIA.
o Igualmente se cubren los costos de las cauciones judiciales que deba pagar el ASEGURADO. 
o Los gastos de defensa penal para los empleados, directores o socios del ASEGURADO, cuando sean investigados en virtud de un daño, lesión personal o muerte, generada con ocasión del desarrollo de sus funciones para el ASEGURADO y siempre que en dicho proceso se definan los perjuicios civiles. Finalmente, se aclara que en aquellos eventos en que no haya condena en contra del ASEGURADO y solo se hayan causado gastos de defensa no aplicará  el deducible.
</t>
  </si>
  <si>
    <t xml:space="preserve">Empleados de firmas especializadas, </t>
  </si>
  <si>
    <t>Empleados temporales, EAT, CAT, estudiantes en practica.</t>
  </si>
  <si>
    <r>
      <rPr>
        <b/>
        <sz val="12"/>
        <rFont val="Arial"/>
        <family val="2"/>
      </rPr>
      <t>Despacho de Importaciones:</t>
    </r>
    <r>
      <rPr>
        <sz val="12"/>
        <rFont val="Arial"/>
        <family val="2"/>
      </rPr>
      <t xml:space="preserve">
Desde: Cualquier lugar del mundo
Hasta: Su destino final dentro de Colombia, de acuerdo con las condiciones del contrato de compra-venta e Incoterms acordados previamente a la realización del despacho, incluyendo devoluciones y re-despachos
</t>
    </r>
    <r>
      <rPr>
        <b/>
        <sz val="12"/>
        <rFont val="Arial"/>
        <family val="2"/>
      </rPr>
      <t>Despachos Exportaciones:</t>
    </r>
    <r>
      <rPr>
        <sz val="12"/>
        <rFont val="Arial"/>
        <family val="2"/>
      </rPr>
      <t xml:space="preserve">
Desde: Cualquier lugar dentro del territorio Colombiano
Hasta: Cualquier lugar del mundo, de acuerdo con las condiciones del contrato de compra-venta e Incoterms acordados previamente a la realización del despacho, incluyendo devoluciones y re-despachos</t>
    </r>
  </si>
  <si>
    <t>LIMITES POR DESPACHO</t>
  </si>
  <si>
    <t>Definición de Despacho: El envío hecho por un despachador desde un mismo lugar y en un solo vehículo transportador, con destino al mismo destinatario o varios destinatarios, independientemente de la cantidad de documentos que representen los contratos de transporte.</t>
  </si>
  <si>
    <t>Definición de Caravana:  Son todos aquellos despachos que inician su desplazamiento en un intervalo de tiempo menos de 60 minutos (Una Hora) y para efectos de la presente póliza se consideraran como un único despacho indicando como responsabilidad el valor del límite aquí expresado.</t>
  </si>
  <si>
    <t>Honorarios profesionales: No obstante lo que se diga en contrario en las condiciones generales y particulares de la póliza, la Compañía se obliga a indemnizar los honorarios profesionales de ingenieros, abogados, y demás profesionales, y demás costos relacionados, en que incurra el asegurado, en el proceso de reparación, reposición o reemplazo del bien o bienes siniestrados, incluyendo los gastos de viaje y estadía de dichas personas</t>
  </si>
  <si>
    <t>Amparo adicional opcional de pérdidas por acciones legales en búsqueda de estupefacientes y sustancias controladas</t>
  </si>
  <si>
    <t>Bienes de naturaleza explosiva, inflamable, tóxica, corrosiva o química, que no requieran permiso previo o sean controlados por las autoridades competentes</t>
  </si>
  <si>
    <t>Cláusula de Distribución de Recobros: Con relación a los recobros relacionados con reclamos que estén sujetos a la aplicación del deducible de la Póliza, los dineros recuperados, netos después de deducir gastos, serán distribuidos entre el Asegurado y los Aseguradores de acuerdo con el monto que cada uno haya pagado por su cuenta con relación a la pérdida y/o daño.</t>
  </si>
  <si>
    <t>La garantía por parte del Asegurado respecto al aviso de despacho se entenderá cumplida mediante la anotación correspondiente en la carta de crédito, orden de compra o solicitud escrita al despachador</t>
  </si>
  <si>
    <t>Se amparan los trasbordos en cualquier trayecto, vía y medio de movilización siempre y cuando haga parte del trayecto asegurado</t>
  </si>
  <si>
    <t>Agravación del riesgo / Agravaciones del riesgo: Si la inspección de la Compañía revelare una agravación del riesgo en cualquiera de los bienes asegurados, la Compañía requerirá al asegurado por escrito para que tome las medidas necesarias en relación con tal agravación</t>
  </si>
  <si>
    <t>Cláusula De Errores U Omisiones No Intencionales: Este seguro no será invalidado por un error no intencional u omisión o incorrecta valorización o descripción del interés asegurado, riesgo, vapor o viaje, sujeto a que tal omisión o error sea puesto al conocimiento de los Aseguradores, por escrito, tan pronto como sea de conocimiento del Asegurado</t>
  </si>
  <si>
    <t>En caso de cualquier responsabilidad financiera garantizada el ítem asegurado, el pago de cualquier siniestro se revertirá en primera instancia a la fuente de dicha obligación</t>
  </si>
  <si>
    <t>Todas las modificaciones, alteraciones y extensiones a ser acordadas por el asegurador únicamente</t>
  </si>
  <si>
    <t xml:space="preserve">• Cláusula de 72 horas: Las palabras “ocurrencia de siniestro” se entenderán como todas las pérdidas individuales que se originen y sean ocasionadas directamente por una sola catástrofe; sin embargo, la duración y extensión d cualquier “ocurrencia de siniestro” así definida será limitada a:
o 72 horas consecutivas en caso de huracán, tifón, tormenta de viento, temporal de lluvias, granizada y/o tornado.
o 72 horas consecutivas en caso de terremoto, maremoto, ola de marea y/o erupción volcánica.
o 72 horas consecutivas en todo el país en caso de motín, conmoción civil y daño malicioso.
</t>
  </si>
  <si>
    <t>Derechos sobre el salvamento: El Asegurado participará proporcionalmente en la venta del salvamento neto, teniendo en cuenta el deducible y el infraseguro, cuando hubiere lugar a este último. Se entiende por salvamento neto, el valor resultante de descontar del valor de venta del mismo los gastos realizados por la Aseguradora, tales como los necesarios para la recuperación y comercialización de dicho salvamento.</t>
  </si>
  <si>
    <t>hasta $100.000.000 evento/vigencia. Siempre y cuando tal perdida sea consecuencia de un daño material indemnizable bajo la póliza</t>
  </si>
  <si>
    <t>60 días comunes, AMIT, Guerra y Huelga 10 días.</t>
  </si>
  <si>
    <t>60 dias, hmacc, amit 10 dias</t>
  </si>
  <si>
    <t>Se incluye sublimite de perdida de contenidos en tanques</t>
  </si>
  <si>
    <t>Arbitramento Sede Cali</t>
  </si>
  <si>
    <t xml:space="preserve">Renta 12 meses ($30.000.000 mes) </t>
  </si>
  <si>
    <t>25 de marzo de 2023 00:00 horas
24 de marzo de 2024 24:00 horas</t>
  </si>
  <si>
    <r>
      <rPr>
        <sz val="12"/>
        <rFont val="Arial"/>
        <family val="2"/>
      </rPr>
      <t>Huelga, motín, asonada, conmoción civil, actos mal intencionados de terceros 8% del valor de la perdida mínimo 3 S.M.M.L.V.</t>
    </r>
    <r>
      <rPr>
        <sz val="12"/>
        <color rgb="FFFF0000"/>
        <rFont val="Arial"/>
        <family val="2"/>
      </rPr>
      <t xml:space="preserve">
</t>
    </r>
  </si>
  <si>
    <t>Incluir</t>
  </si>
  <si>
    <t>Elaboró: Olga Chicangana P. Analista Placement</t>
  </si>
  <si>
    <t>Enero 23 de 2023</t>
  </si>
  <si>
    <t>Indicar</t>
  </si>
  <si>
    <t xml:space="preserve"> Responsabilidad Civil Extracontractual Extracontractual</t>
  </si>
  <si>
    <t>indicar</t>
  </si>
  <si>
    <r>
      <t xml:space="preserve">Importaciones y Exportaciones, Complementos terrestre de Importaciones:
</t>
    </r>
    <r>
      <rPr>
        <sz val="12"/>
        <rFont val="Arial"/>
        <family val="2"/>
      </rPr>
      <t xml:space="preserve">
</t>
    </r>
  </si>
  <si>
    <t xml:space="preserve"> se incluye máximo hasta $ 1.000.000.000</t>
  </si>
  <si>
    <t>INCLUIR</t>
  </si>
  <si>
    <t>CONDICONES ESPERADAS</t>
  </si>
  <si>
    <t>POLIZA TRANSPORTE MERCANCIAS</t>
  </si>
  <si>
    <r>
      <rPr>
        <b/>
        <sz val="12"/>
        <rFont val="Arial"/>
        <family val="2"/>
      </rPr>
      <t>Despachos Nacionales:</t>
    </r>
    <r>
      <rPr>
        <sz val="12"/>
        <rFont val="Arial"/>
        <family val="2"/>
      </rPr>
      <t xml:space="preserve">
Desde: Cualquier lugar dentro del territorio Colombiano
Hasta: Su destino final en cualquier lugar de la República de Colombia y viceversa, incluyendo devoluciones y re-despachos.</t>
    </r>
  </si>
  <si>
    <t>Presupuesto de Ventas año 2022</t>
  </si>
  <si>
    <t>2023-2024</t>
  </si>
  <si>
    <t>Número de Empleados 2023</t>
  </si>
  <si>
    <t>Valor mensual Nomina 2023</t>
  </si>
  <si>
    <t>Venta anuales 2022</t>
  </si>
  <si>
    <t>Presupuesto de Ventas 2023</t>
  </si>
  <si>
    <t>SR. GONZALO DORONZORO</t>
  </si>
  <si>
    <t>449 (fijos 211 + temporales 228 + 10 Sena)</t>
  </si>
  <si>
    <t>$1.248 millones (fijo $932 + temporales $316)</t>
  </si>
  <si>
    <t>$ 93.795.000.000</t>
  </si>
  <si>
    <t>$89.000.000.000</t>
  </si>
  <si>
    <t>Febrero 13 de 2023</t>
  </si>
  <si>
    <r>
      <t xml:space="preserve"># Empleados:  449 (fijos 211 + temporales 228+ 10 Sena)
Vr. Nómina mensual: $1.248 mill (fijo $932 mill + temporales $316 mill)  
Ventas anuales 2022 $ 93.795.000.000
Ventas anuales proyectadas 2023: $ 89.000.000.000
Indicar % exportaciones por pais: </t>
    </r>
    <r>
      <rPr>
        <b/>
        <sz val="12"/>
        <color theme="1"/>
        <rFont val="Arial"/>
        <family val="2"/>
      </rPr>
      <t>ver pestaña predios informacion RCE</t>
    </r>
    <r>
      <rPr>
        <sz val="12"/>
        <color theme="1"/>
        <rFont val="Arial"/>
        <family val="2"/>
      </rPr>
      <t xml:space="preserve"> exportaciones 2022</t>
    </r>
  </si>
  <si>
    <t>INFORMACION GENERAL 2022-2023</t>
  </si>
  <si>
    <t xml:space="preserve">Importaciones $800.000.000
Exportaciones $1.000.000.000
</t>
  </si>
  <si>
    <r>
      <rPr>
        <b/>
        <sz val="12"/>
        <rFont val="Arial"/>
        <family val="2"/>
      </rPr>
      <t>Despachos Nacionales</t>
    </r>
    <r>
      <rPr>
        <sz val="12"/>
        <rFont val="Arial"/>
        <family val="2"/>
      </rPr>
      <t xml:space="preserve">
Aéreo: $800.000.000
Terrestre: $800.000.000
</t>
    </r>
    <r>
      <rPr>
        <b/>
        <sz val="12"/>
        <rFont val="Arial"/>
        <family val="2"/>
      </rPr>
      <t>Despachos Urbanos</t>
    </r>
    <r>
      <rPr>
        <sz val="12"/>
        <rFont val="Arial"/>
        <family val="2"/>
      </rPr>
      <t xml:space="preserve">
Terrestre: $800.000.000
</t>
    </r>
    <r>
      <rPr>
        <b/>
        <sz val="12"/>
        <rFont val="Arial"/>
        <family val="2"/>
      </rPr>
      <t>Vehículos de propiedad del asegurado y de terceros de confianza</t>
    </r>
    <r>
      <rPr>
        <sz val="12"/>
        <rFont val="Arial"/>
        <family val="2"/>
      </rPr>
      <t xml:space="preserve">
Terrestre: $800.000.000
Para efectos de esta póliza, en trayectos terrestres, se considera despacho al valor transportado en cada vehículo, independientemente del número de documentos o guías que lo compongan</t>
    </r>
  </si>
  <si>
    <r>
      <rPr>
        <b/>
        <sz val="12"/>
        <rFont val="Arial"/>
        <family val="2"/>
      </rPr>
      <t>Despachos Nacionales</t>
    </r>
    <r>
      <rPr>
        <sz val="12"/>
        <rFont val="Arial"/>
        <family val="2"/>
      </rPr>
      <t xml:space="preserve">
Aéreo: $800.000.000
Terrestre: $800.000.000
</t>
    </r>
    <r>
      <rPr>
        <b/>
        <sz val="12"/>
        <rFont val="Arial"/>
        <family val="2"/>
      </rPr>
      <t>Despachos Urbanos</t>
    </r>
    <r>
      <rPr>
        <sz val="12"/>
        <rFont val="Arial"/>
        <family val="2"/>
      </rPr>
      <t xml:space="preserve">
Terrestre: $800.000.000
Vehículos de propiedad del asegurado y de terceros de confianza
Terrestre: $800.000.000
Para efectos de esta póliza, en trayectos terrestres, se considera despacho al valor transportado en cada vehículo, independientemente del número de documentos o guías que lo compongan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</si>
</sst>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 #,##0;[Red]\-&quot;$&quot;\ #,##0"/>
    <numFmt numFmtId="164" formatCode="_(* #,##0.00_);_(* \(#,##0.00\);_(* &quot;-&quot;??_);_(@_)"/>
    <numFmt numFmtId="165" formatCode="[$COP]\ #,##0"/>
    <numFmt numFmtId="166" formatCode="&quot;$&quot;\ #,##0"/>
    <numFmt numFmtId="167" formatCode="_(&quot;$&quot;\ * #,##0.00_);_(&quot;$&quot;\ * \(#,##0.00\);_(&quot;$&quot;\ * &quot;-&quot;??_);_(@_)"/>
    <numFmt numFmtId="168" formatCode="_-&quot;$&quot;* #,##0_-;\-&quot;$&quot;* #,##0_-;_-&quot;$&quot;* &quot;-&quot;_-;_-@_-"/>
    <numFmt numFmtId="169" formatCode="[$USD]\ #,##0"/>
    <numFmt numFmtId="170" formatCode="_(* #,##0_);_(* \(#,##0\);_(* &quot;-&quot;??_);_(@_)"/>
    <numFmt numFmtId="171" formatCode="_ &quot;$ &quot;* #,##0_ ;_ &quot;$ &quot;* \-#,##0_ ;_ &quot;$ &quot;* \-??_ ;_ @_ "/>
    <numFmt numFmtId="172" formatCode="_ * #,##0.00_ ;_ * \-#,##0.00_ ;_ * &quot;-&quot;??_ ;_ @_ "/>
    <numFmt numFmtId="173" formatCode="#,##0.0"/>
    <numFmt numFmtId="174" formatCode="0_);\(0\)"/>
    <numFmt numFmtId="175" formatCode="&quot;$&quot;#,##0"/>
    <numFmt numFmtId="176" formatCode="0.0000%"/>
  </numFmts>
  <fonts count="69"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0"/>
      <name val="Arial"/>
      <family val="2"/>
    </font>
    <font>
      <b/>
      <sz val="16"/>
      <color theme="1"/>
      <name val="Calibri"/>
      <family val="2"/>
      <scheme val="minor"/>
    </font>
    <font>
      <b/>
      <sz val="14"/>
      <color rgb="FFFFFFFF"/>
      <name val="Arial"/>
      <family val="2"/>
    </font>
    <font>
      <b/>
      <sz val="14"/>
      <color rgb="FFFFFFFF"/>
      <name val="Calibri"/>
      <family val="2"/>
      <scheme val="minor"/>
    </font>
    <font>
      <sz val="14"/>
      <name val="Calibri"/>
      <family val="2"/>
      <scheme val="minor"/>
    </font>
    <font>
      <b/>
      <sz val="10"/>
      <color theme="0"/>
      <name val="Calibri"/>
      <family val="2"/>
      <scheme val="minor"/>
    </font>
    <font>
      <b/>
      <sz val="8"/>
      <name val="Verdana"/>
      <family val="2"/>
    </font>
    <font>
      <b/>
      <sz val="10"/>
      <name val="Arial"/>
      <family val="2"/>
    </font>
    <font>
      <sz val="8"/>
      <color rgb="FFFF0000"/>
      <name val="Verdana"/>
      <family val="2"/>
    </font>
    <font>
      <b/>
      <sz val="10"/>
      <color rgb="FFFF0000"/>
      <name val="Calibri"/>
      <family val="2"/>
      <scheme val="minor"/>
    </font>
    <font>
      <sz val="10"/>
      <name val="Verdana"/>
      <family val="2"/>
    </font>
    <font>
      <b/>
      <sz val="14"/>
      <name val="Arial"/>
      <family val="2"/>
    </font>
    <font>
      <sz val="8"/>
      <color theme="0"/>
      <name val="Arial"/>
      <family val="2"/>
    </font>
    <font>
      <b/>
      <sz val="11"/>
      <name val="Arial"/>
      <family val="2"/>
    </font>
    <font>
      <b/>
      <sz val="14"/>
      <color theme="1"/>
      <name val="Arial"/>
      <family val="2"/>
    </font>
    <font>
      <b/>
      <sz val="12"/>
      <name val="Arial"/>
      <family val="2"/>
    </font>
    <font>
      <b/>
      <sz val="9"/>
      <color indexed="81"/>
      <name val="Tahoma"/>
      <family val="2"/>
    </font>
    <font>
      <sz val="9"/>
      <color indexed="81"/>
      <name val="Tahoma"/>
      <family val="2"/>
    </font>
    <font>
      <sz val="14"/>
      <color theme="1"/>
      <name val="Calibri"/>
      <family val="2"/>
      <scheme val="minor"/>
    </font>
    <font>
      <b/>
      <sz val="14"/>
      <color theme="0"/>
      <name val="Arial"/>
      <family val="2"/>
    </font>
    <font>
      <b/>
      <sz val="14"/>
      <name val="Calibri"/>
      <family val="2"/>
      <scheme val="minor"/>
    </font>
    <font>
      <b/>
      <sz val="14"/>
      <color theme="0"/>
      <name val="Calibri"/>
      <family val="2"/>
      <scheme val="minor"/>
    </font>
    <font>
      <sz val="14"/>
      <name val="Arial"/>
      <family val="2"/>
    </font>
    <font>
      <sz val="10"/>
      <name val="Courier"/>
      <family val="3"/>
    </font>
    <font>
      <b/>
      <sz val="16"/>
      <color rgb="FF000000"/>
      <name val="Arial"/>
      <family val="2"/>
    </font>
    <font>
      <sz val="16"/>
      <name val="Arial"/>
      <family val="2"/>
    </font>
    <font>
      <b/>
      <sz val="20"/>
      <color rgb="FF000000"/>
      <name val="Arial"/>
      <family val="2"/>
    </font>
    <font>
      <sz val="12"/>
      <name val="Arial"/>
      <family val="2"/>
    </font>
    <font>
      <b/>
      <sz val="10"/>
      <color rgb="FFFF9900"/>
      <name val="Arial"/>
      <family val="2"/>
    </font>
    <font>
      <b/>
      <sz val="10"/>
      <color rgb="FF000000"/>
      <name val="Arial"/>
      <family val="2"/>
    </font>
    <font>
      <b/>
      <sz val="10"/>
      <color rgb="FFC0C0C0"/>
      <name val="Arial"/>
      <family val="2"/>
    </font>
    <font>
      <sz val="10"/>
      <color rgb="FF000000"/>
      <name val="Times New Roman"/>
      <family val="1"/>
    </font>
    <font>
      <sz val="10"/>
      <name val="Times New Roman"/>
      <family val="1"/>
    </font>
    <font>
      <b/>
      <sz val="10"/>
      <name val="Times New Roman"/>
      <family val="1"/>
    </font>
    <font>
      <sz val="10"/>
      <color rgb="FF000000"/>
      <name val="Arial"/>
      <family val="2"/>
    </font>
    <font>
      <sz val="10"/>
      <color rgb="FFFF0000"/>
      <name val="Arial"/>
      <family val="2"/>
    </font>
    <font>
      <sz val="12"/>
      <name val="Times New Roman"/>
      <family val="1"/>
    </font>
    <font>
      <sz val="12"/>
      <color rgb="FF000000"/>
      <name val="Times New Roman"/>
      <family val="1"/>
    </font>
    <font>
      <sz val="12"/>
      <name val="Calibri"/>
      <family val="2"/>
      <scheme val="minor"/>
    </font>
    <font>
      <sz val="14"/>
      <color theme="1"/>
      <name val="Arial"/>
      <family val="2"/>
    </font>
    <font>
      <b/>
      <sz val="16"/>
      <color theme="1"/>
      <name val="Arial"/>
      <family val="2"/>
    </font>
    <font>
      <sz val="12"/>
      <color theme="1"/>
      <name val="Arial"/>
      <family val="2"/>
    </font>
    <font>
      <sz val="11"/>
      <name val="Arial"/>
      <family val="2"/>
    </font>
    <font>
      <sz val="12"/>
      <color rgb="FFFF0000"/>
      <name val="Arial"/>
      <family val="2"/>
    </font>
    <font>
      <b/>
      <sz val="12"/>
      <color rgb="FFFFFFFF"/>
      <name val="Arial"/>
      <family val="2"/>
    </font>
    <font>
      <b/>
      <sz val="12"/>
      <color theme="1"/>
      <name val="Arial"/>
      <family val="2"/>
    </font>
    <font>
      <b/>
      <sz val="12"/>
      <color rgb="FFFFFFFF"/>
      <name val="Calibri"/>
      <family val="2"/>
      <scheme val="minor"/>
    </font>
    <font>
      <b/>
      <sz val="11"/>
      <color rgb="FF000000"/>
      <name val="Arial"/>
      <family val="2"/>
    </font>
    <font>
      <sz val="11"/>
      <color rgb="FF000000"/>
      <name val="Arial"/>
      <family val="2"/>
    </font>
    <font>
      <sz val="11"/>
      <color rgb="FFFF0000"/>
      <name val="Times New Roman"/>
      <family val="1"/>
    </font>
    <font>
      <sz val="11"/>
      <name val="Times New Roman"/>
      <family val="1"/>
    </font>
    <font>
      <sz val="12"/>
      <color theme="1"/>
      <name val="Calibri"/>
      <family val="2"/>
      <scheme val="minor"/>
    </font>
    <font>
      <sz val="12"/>
      <color rgb="FF00B0F0"/>
      <name val="Arial"/>
      <family val="2"/>
    </font>
    <font>
      <b/>
      <sz val="12"/>
      <color theme="0"/>
      <name val="Arial"/>
      <family val="2"/>
    </font>
    <font>
      <sz val="12"/>
      <color rgb="FFFFFFFF"/>
      <name val="Arial"/>
      <family val="2"/>
    </font>
    <font>
      <b/>
      <sz val="12"/>
      <color indexed="8"/>
      <name val="Arial"/>
      <family val="2"/>
    </font>
    <font>
      <b/>
      <u/>
      <sz val="12"/>
      <color indexed="8"/>
      <name val="Arial"/>
      <family val="2"/>
    </font>
    <font>
      <sz val="12"/>
      <color indexed="8"/>
      <name val="Arial"/>
      <family val="2"/>
    </font>
    <font>
      <sz val="12"/>
      <color rgb="FF0070C0"/>
      <name val="Arial"/>
      <family val="2"/>
    </font>
    <font>
      <sz val="12"/>
      <color theme="0"/>
      <name val="Arial"/>
      <family val="2"/>
    </font>
    <font>
      <sz val="12"/>
      <color indexed="56"/>
      <name val="Arial"/>
      <family val="2"/>
    </font>
    <font>
      <b/>
      <sz val="12"/>
      <color indexed="56"/>
      <name val="Arial"/>
      <family val="2"/>
    </font>
    <font>
      <sz val="10"/>
      <color theme="1"/>
      <name val="Arial"/>
      <family val="2"/>
    </font>
    <font>
      <sz val="14"/>
      <color rgb="FF0070C0"/>
      <name val="Calibri"/>
      <family val="2"/>
      <scheme val="minor"/>
    </font>
    <font>
      <sz val="10"/>
      <color theme="1"/>
      <name val="Calibri"/>
      <family val="2"/>
      <scheme val="minor"/>
    </font>
  </fonts>
  <fills count="25">
    <fill>
      <patternFill patternType="none"/>
    </fill>
    <fill>
      <patternFill patternType="gray125"/>
    </fill>
    <fill>
      <patternFill patternType="solid">
        <fgColor rgb="FF6FACDE"/>
        <bgColor indexed="64"/>
      </patternFill>
    </fill>
    <fill>
      <patternFill patternType="solid">
        <fgColor rgb="FFE0EBF4"/>
        <bgColor indexed="64"/>
      </patternFill>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rgb="FF002060"/>
        <bgColor indexed="31"/>
      </patternFill>
    </fill>
    <fill>
      <patternFill patternType="solid">
        <fgColor rgb="FF92D050"/>
        <bgColor indexed="31"/>
      </patternFill>
    </fill>
    <fill>
      <patternFill patternType="solid">
        <fgColor rgb="FF002060"/>
        <bgColor rgb="FF002060"/>
      </patternFill>
    </fill>
    <fill>
      <patternFill patternType="solid">
        <fgColor rgb="FF00B0F0"/>
        <bgColor indexed="64"/>
      </patternFill>
    </fill>
    <fill>
      <patternFill patternType="solid">
        <fgColor theme="8" tint="0.79998168889431442"/>
        <bgColor indexed="31"/>
      </patternFill>
    </fill>
    <fill>
      <patternFill patternType="solid">
        <fgColor rgb="FFFFFF00"/>
        <bgColor indexed="64"/>
      </patternFill>
    </fill>
    <fill>
      <patternFill patternType="solid">
        <fgColor rgb="FFFFFFFF"/>
        <bgColor rgb="FF000000"/>
      </patternFill>
    </fill>
    <fill>
      <patternFill patternType="solid">
        <fgColor rgb="FF8497B0"/>
        <bgColor rgb="FF000000"/>
      </patternFill>
    </fill>
    <fill>
      <patternFill patternType="solid">
        <fgColor rgb="FFBFBFBF"/>
        <bgColor rgb="FF000000"/>
      </patternFill>
    </fill>
    <fill>
      <patternFill patternType="solid">
        <fgColor rgb="FFACB9CA"/>
        <bgColor rgb="FF000000"/>
      </patternFill>
    </fill>
    <fill>
      <patternFill patternType="solid">
        <fgColor theme="6"/>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6"/>
        <bgColor rgb="FF000000"/>
      </patternFill>
    </fill>
    <fill>
      <patternFill patternType="solid">
        <fgColor theme="0"/>
        <bgColor rgb="FF000000"/>
      </patternFill>
    </fill>
    <fill>
      <patternFill patternType="solid">
        <fgColor theme="2"/>
        <bgColor rgb="FF000000"/>
      </patternFill>
    </fill>
    <fill>
      <patternFill patternType="solid">
        <fgColor theme="2"/>
        <bgColor indexed="64"/>
      </patternFill>
    </fill>
  </fills>
  <borders count="67">
    <border>
      <left/>
      <right/>
      <top/>
      <bottom/>
      <diagonal/>
    </border>
    <border>
      <left/>
      <right/>
      <top/>
      <bottom style="hair">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style="thin">
        <color theme="4" tint="0.79998168889431442"/>
      </bottom>
      <diagonal/>
    </border>
    <border>
      <left/>
      <right/>
      <top/>
      <bottom style="thin">
        <color theme="0" tint="-0.34998626667073579"/>
      </bottom>
      <diagonal/>
    </border>
    <border>
      <left style="medium">
        <color indexed="64"/>
      </left>
      <right/>
      <top style="thin">
        <color indexed="64"/>
      </top>
      <bottom/>
      <diagonal/>
    </border>
    <border>
      <left/>
      <right style="thin">
        <color indexed="64"/>
      </right>
      <top style="thin">
        <color indexed="64"/>
      </top>
      <bottom/>
      <diagonal/>
    </border>
  </borders>
  <cellStyleXfs count="18">
    <xf numFmtId="0" fontId="0" fillId="0" borderId="0"/>
    <xf numFmtId="167" fontId="3" fillId="0" borderId="0" applyFont="0" applyFill="0" applyBorder="0" applyAlignment="0" applyProtection="0"/>
    <xf numFmtId="0" fontId="4" fillId="0" borderId="0"/>
    <xf numFmtId="0" fontId="2" fillId="0" borderId="0" applyNumberFormat="0" applyFill="0" applyBorder="0" applyAlignment="0" applyProtection="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0" fontId="2" fillId="0" borderId="0"/>
    <xf numFmtId="172" fontId="2"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37" fontId="27" fillId="0" borderId="0"/>
    <xf numFmtId="37" fontId="27" fillId="0" borderId="0"/>
    <xf numFmtId="0" fontId="2" fillId="0" borderId="0"/>
    <xf numFmtId="0" fontId="2" fillId="0" borderId="0"/>
    <xf numFmtId="172" fontId="2" fillId="0" borderId="0" applyFont="0" applyFill="0" applyBorder="0" applyAlignment="0" applyProtection="0"/>
  </cellStyleXfs>
  <cellXfs count="517">
    <xf numFmtId="0" fontId="0" fillId="0" borderId="0" xfId="0"/>
    <xf numFmtId="0" fontId="0" fillId="0" borderId="0" xfId="0" applyFill="1" applyAlignment="1">
      <alignment vertical="center"/>
    </xf>
    <xf numFmtId="0" fontId="0" fillId="0" borderId="0" xfId="0" applyAlignment="1">
      <alignment vertical="center"/>
    </xf>
    <xf numFmtId="0" fontId="1" fillId="0" borderId="0" xfId="0" applyFont="1"/>
    <xf numFmtId="170" fontId="0" fillId="0" borderId="0" xfId="0" applyNumberFormat="1" applyAlignment="1">
      <alignment vertical="center"/>
    </xf>
    <xf numFmtId="170" fontId="0" fillId="0" borderId="0" xfId="6" applyNumberFormat="1" applyFont="1" applyAlignment="1">
      <alignment vertical="center"/>
    </xf>
    <xf numFmtId="164" fontId="0" fillId="0" borderId="0" xfId="0" applyNumberFormat="1" applyAlignment="1">
      <alignment vertical="center"/>
    </xf>
    <xf numFmtId="0" fontId="10" fillId="0" borderId="0" xfId="0" applyFont="1" applyFill="1" applyAlignment="1">
      <alignment vertical="center"/>
    </xf>
    <xf numFmtId="170" fontId="10" fillId="0" borderId="0" xfId="0" applyNumberFormat="1" applyFont="1" applyFill="1" applyAlignment="1">
      <alignment vertical="center"/>
    </xf>
    <xf numFmtId="170" fontId="10" fillId="0" borderId="3" xfId="6" applyNumberFormat="1" applyFont="1" applyBorder="1" applyAlignment="1">
      <alignment vertical="center"/>
    </xf>
    <xf numFmtId="171" fontId="11" fillId="6" borderId="3" xfId="7" applyNumberFormat="1" applyFont="1" applyFill="1" applyBorder="1" applyAlignment="1">
      <alignment horizontal="left" vertical="center" wrapText="1"/>
    </xf>
    <xf numFmtId="170" fontId="10" fillId="7" borderId="3" xfId="6" applyNumberFormat="1" applyFont="1" applyFill="1" applyBorder="1" applyAlignment="1">
      <alignment vertical="center"/>
    </xf>
    <xf numFmtId="170" fontId="0" fillId="0" borderId="3" xfId="6" applyNumberFormat="1" applyFont="1" applyBorder="1" applyAlignment="1">
      <alignment vertical="center"/>
    </xf>
    <xf numFmtId="170" fontId="12" fillId="0" borderId="3" xfId="6" applyNumberFormat="1" applyFont="1" applyBorder="1" applyAlignment="1">
      <alignment vertical="center"/>
    </xf>
    <xf numFmtId="3" fontId="9" fillId="8" borderId="4" xfId="7" applyNumberFormat="1" applyFont="1" applyFill="1" applyBorder="1" applyAlignment="1">
      <alignment vertical="center" wrapText="1"/>
    </xf>
    <xf numFmtId="3" fontId="9" fillId="8" borderId="5" xfId="7" applyNumberFormat="1" applyFont="1" applyFill="1" applyBorder="1" applyAlignment="1">
      <alignment vertical="center" wrapText="1"/>
    </xf>
    <xf numFmtId="0" fontId="0" fillId="0" borderId="3" xfId="0" applyBorder="1" applyAlignment="1">
      <alignment vertical="center"/>
    </xf>
    <xf numFmtId="3" fontId="14" fillId="0" borderId="3" xfId="7" applyNumberFormat="1" applyFont="1" applyFill="1" applyBorder="1" applyAlignment="1">
      <alignment vertical="center" wrapText="1"/>
    </xf>
    <xf numFmtId="170" fontId="0" fillId="7" borderId="3" xfId="6" applyNumberFormat="1" applyFont="1" applyFill="1" applyBorder="1" applyAlignment="1">
      <alignment vertical="center"/>
    </xf>
    <xf numFmtId="170" fontId="12" fillId="7" borderId="3" xfId="6" applyNumberFormat="1" applyFont="1" applyFill="1" applyBorder="1" applyAlignment="1">
      <alignment vertical="center"/>
    </xf>
    <xf numFmtId="3" fontId="9" fillId="9" borderId="5" xfId="7" applyNumberFormat="1" applyFont="1" applyFill="1" applyBorder="1" applyAlignment="1">
      <alignment vertical="center" wrapText="1"/>
    </xf>
    <xf numFmtId="3" fontId="9" fillId="8" borderId="6" xfId="7" applyNumberFormat="1" applyFont="1" applyFill="1" applyBorder="1" applyAlignment="1">
      <alignment vertical="center" wrapText="1"/>
    </xf>
    <xf numFmtId="0" fontId="16" fillId="10" borderId="8" xfId="7" applyFont="1" applyFill="1" applyBorder="1" applyAlignment="1">
      <alignment horizontal="center" vertical="center" wrapText="1"/>
    </xf>
    <xf numFmtId="0" fontId="16" fillId="10" borderId="3" xfId="7" applyFont="1" applyFill="1" applyBorder="1" applyAlignment="1">
      <alignment horizontal="center" vertical="center"/>
    </xf>
    <xf numFmtId="0" fontId="16" fillId="10" borderId="3" xfId="7" applyFont="1" applyFill="1" applyBorder="1" applyAlignment="1">
      <alignment horizontal="center" vertical="center" wrapText="1"/>
    </xf>
    <xf numFmtId="0" fontId="15" fillId="0" borderId="3" xfId="7" applyFont="1" applyFill="1" applyBorder="1" applyAlignment="1">
      <alignment horizontal="center" vertical="center"/>
    </xf>
    <xf numFmtId="0" fontId="15" fillId="7" borderId="3" xfId="7" applyFont="1" applyFill="1" applyBorder="1" applyAlignment="1">
      <alignment horizontal="center" vertical="center"/>
    </xf>
    <xf numFmtId="0" fontId="17" fillId="0" borderId="3" xfId="7" applyFont="1" applyFill="1" applyBorder="1" applyAlignment="1">
      <alignment horizontal="center" vertical="center"/>
    </xf>
    <xf numFmtId="0" fontId="17" fillId="7" borderId="3" xfId="7" applyFont="1" applyFill="1" applyBorder="1" applyAlignment="1">
      <alignment horizontal="center" vertical="center"/>
    </xf>
    <xf numFmtId="0" fontId="18" fillId="7" borderId="3" xfId="7" applyFont="1" applyFill="1" applyBorder="1" applyAlignment="1">
      <alignment horizontal="center" vertical="center"/>
    </xf>
    <xf numFmtId="0" fontId="19" fillId="11" borderId="3" xfId="7" applyFont="1" applyFill="1" applyBorder="1" applyAlignment="1">
      <alignment horizontal="center" vertical="center" wrapText="1"/>
    </xf>
    <xf numFmtId="3" fontId="9" fillId="12" borderId="5" xfId="7" applyNumberFormat="1" applyFont="1" applyFill="1" applyBorder="1" applyAlignment="1">
      <alignment vertical="center" wrapText="1"/>
    </xf>
    <xf numFmtId="170" fontId="12" fillId="4" borderId="3" xfId="6" applyNumberFormat="1" applyFont="1" applyFill="1" applyBorder="1" applyAlignment="1">
      <alignment vertical="center"/>
    </xf>
    <xf numFmtId="170" fontId="10" fillId="13" borderId="3" xfId="6" applyNumberFormat="1" applyFont="1" applyFill="1" applyBorder="1" applyAlignment="1">
      <alignment vertical="center"/>
    </xf>
    <xf numFmtId="0" fontId="16" fillId="10" borderId="4" xfId="7" applyFont="1" applyFill="1" applyBorder="1" applyAlignment="1">
      <alignment horizontal="center" vertical="center"/>
    </xf>
    <xf numFmtId="0" fontId="16" fillId="10" borderId="0" xfId="7" applyFont="1" applyFill="1" applyBorder="1" applyAlignment="1">
      <alignment horizontal="center" vertical="center" wrapText="1"/>
    </xf>
    <xf numFmtId="0" fontId="15" fillId="0" borderId="7" xfId="7" applyFont="1" applyFill="1" applyBorder="1" applyAlignment="1">
      <alignment horizontal="center" vertical="center"/>
    </xf>
    <xf numFmtId="0" fontId="22" fillId="0" borderId="0" xfId="0" applyFont="1" applyAlignment="1">
      <alignment vertical="center" wrapText="1"/>
    </xf>
    <xf numFmtId="0" fontId="6" fillId="2" borderId="2" xfId="0" applyFont="1" applyFill="1" applyBorder="1" applyAlignment="1">
      <alignment horizontal="center" vertical="center" wrapText="1"/>
    </xf>
    <xf numFmtId="0" fontId="8" fillId="5" borderId="0" xfId="2" applyFont="1" applyFill="1" applyBorder="1"/>
    <xf numFmtId="0" fontId="8" fillId="0" borderId="0" xfId="2" applyFont="1" applyAlignment="1">
      <alignment vertical="center" wrapText="1"/>
    </xf>
    <xf numFmtId="0" fontId="8" fillId="0" borderId="0" xfId="2" applyFont="1" applyAlignment="1">
      <alignment horizontal="left" vertical="center"/>
    </xf>
    <xf numFmtId="0" fontId="8" fillId="0" borderId="0" xfId="4" applyFont="1" applyBorder="1" applyAlignment="1">
      <alignment horizontal="center" vertical="center" wrapText="1"/>
    </xf>
    <xf numFmtId="0" fontId="8" fillId="0" borderId="0" xfId="4" applyFont="1" applyBorder="1" applyAlignment="1">
      <alignment vertical="center" wrapText="1"/>
    </xf>
    <xf numFmtId="0" fontId="25" fillId="3" borderId="1" xfId="2" applyFont="1" applyFill="1" applyBorder="1" applyAlignment="1">
      <alignment horizontal="left" vertical="center" wrapText="1" readingOrder="1"/>
    </xf>
    <xf numFmtId="0" fontId="24" fillId="0" borderId="0" xfId="4" applyFont="1" applyBorder="1" applyAlignment="1">
      <alignment vertical="center" wrapText="1"/>
    </xf>
    <xf numFmtId="0" fontId="8" fillId="5" borderId="0" xfId="4" applyFont="1" applyFill="1" applyBorder="1"/>
    <xf numFmtId="0" fontId="8" fillId="5" borderId="0" xfId="2" applyFont="1" applyFill="1" applyBorder="1" applyAlignment="1">
      <alignment horizontal="left"/>
    </xf>
    <xf numFmtId="0" fontId="8" fillId="5" borderId="0" xfId="2" applyFont="1" applyFill="1" applyBorder="1" applyAlignment="1">
      <alignment horizontal="left" wrapText="1" indent="1"/>
    </xf>
    <xf numFmtId="0" fontId="8" fillId="6" borderId="0" xfId="2" applyFont="1" applyFill="1" applyBorder="1" applyAlignment="1">
      <alignment horizontal="left"/>
    </xf>
    <xf numFmtId="0" fontId="8" fillId="5" borderId="0" xfId="2" applyFont="1" applyFill="1" applyBorder="1" applyAlignment="1"/>
    <xf numFmtId="0" fontId="6" fillId="2" borderId="10" xfId="0" applyFont="1" applyFill="1" applyBorder="1" applyAlignment="1">
      <alignment horizontal="center" vertical="center" wrapText="1"/>
    </xf>
    <xf numFmtId="0" fontId="7" fillId="2" borderId="9" xfId="2" applyFont="1" applyFill="1" applyBorder="1" applyAlignment="1">
      <alignment horizontal="center" vertical="center" wrapText="1" readingOrder="1"/>
    </xf>
    <xf numFmtId="0" fontId="7" fillId="2" borderId="9" xfId="2" applyFont="1" applyFill="1" applyBorder="1" applyAlignment="1">
      <alignment vertical="center" wrapText="1" readingOrder="1"/>
    </xf>
    <xf numFmtId="37" fontId="29" fillId="14" borderId="0" xfId="13" applyFont="1" applyFill="1" applyBorder="1"/>
    <xf numFmtId="37" fontId="31" fillId="14" borderId="0" xfId="13" applyFont="1" applyFill="1" applyBorder="1"/>
    <xf numFmtId="37" fontId="11" fillId="14" borderId="0" xfId="13" applyFont="1" applyFill="1" applyBorder="1"/>
    <xf numFmtId="37" fontId="11" fillId="0" borderId="3" xfId="13" applyFont="1" applyFill="1" applyBorder="1" applyAlignment="1">
      <alignment vertical="center" wrapText="1"/>
    </xf>
    <xf numFmtId="37" fontId="11" fillId="0" borderId="20" xfId="13" applyFont="1" applyFill="1" applyBorder="1" applyAlignment="1">
      <alignment horizontal="center" vertical="center"/>
    </xf>
    <xf numFmtId="37" fontId="11" fillId="0" borderId="21" xfId="13" applyFont="1" applyFill="1" applyBorder="1" applyAlignment="1">
      <alignment horizontal="center" vertical="center"/>
    </xf>
    <xf numFmtId="37" fontId="11" fillId="0" borderId="22" xfId="13" quotePrefix="1" applyFont="1" applyFill="1" applyBorder="1" applyAlignment="1">
      <alignment horizontal="center" vertical="center"/>
    </xf>
    <xf numFmtId="37" fontId="34" fillId="0" borderId="27" xfId="13" applyFont="1" applyFill="1" applyBorder="1" applyAlignment="1">
      <alignment horizontal="center" vertical="center" wrapText="1"/>
    </xf>
    <xf numFmtId="37" fontId="33" fillId="0" borderId="31" xfId="13" applyFont="1" applyFill="1" applyBorder="1" applyAlignment="1">
      <alignment horizontal="center" vertical="center" wrapText="1"/>
    </xf>
    <xf numFmtId="37" fontId="11" fillId="16" borderId="27" xfId="13" applyFont="1" applyFill="1" applyBorder="1" applyAlignment="1">
      <alignment horizontal="center" vertical="center" wrapText="1"/>
    </xf>
    <xf numFmtId="37" fontId="33" fillId="0" borderId="0" xfId="13" applyFont="1" applyFill="1" applyBorder="1" applyAlignment="1">
      <alignment horizontal="justify" vertical="center"/>
    </xf>
    <xf numFmtId="37" fontId="36" fillId="14" borderId="0" xfId="14" applyFont="1" applyFill="1" applyBorder="1"/>
    <xf numFmtId="37" fontId="37" fillId="14" borderId="0" xfId="14" applyFont="1" applyFill="1" applyBorder="1"/>
    <xf numFmtId="37" fontId="36" fillId="14" borderId="0" xfId="14" applyFont="1" applyFill="1" applyBorder="1" applyAlignment="1">
      <alignment vertical="center"/>
    </xf>
    <xf numFmtId="37" fontId="33" fillId="14" borderId="0" xfId="14" applyFont="1" applyFill="1" applyBorder="1" applyAlignment="1" applyProtection="1">
      <alignment horizontal="left" vertical="center"/>
    </xf>
    <xf numFmtId="166" fontId="33" fillId="14" borderId="0" xfId="14" applyNumberFormat="1" applyFont="1" applyFill="1" applyBorder="1" applyAlignment="1" applyProtection="1">
      <alignment vertical="center"/>
    </xf>
    <xf numFmtId="37" fontId="35" fillId="14" borderId="0" xfId="14" applyFont="1" applyFill="1" applyBorder="1"/>
    <xf numFmtId="37" fontId="2" fillId="14" borderId="0" xfId="13" applyFont="1" applyFill="1" applyBorder="1" applyAlignment="1">
      <alignment horizontal="justify"/>
    </xf>
    <xf numFmtId="37" fontId="2" fillId="14" borderId="0" xfId="13" applyFont="1" applyFill="1" applyBorder="1"/>
    <xf numFmtId="37" fontId="33" fillId="0" borderId="42" xfId="13" applyFont="1" applyFill="1" applyBorder="1" applyAlignment="1">
      <alignment horizontal="justify" vertical="center"/>
    </xf>
    <xf numFmtId="37" fontId="33" fillId="0" borderId="34" xfId="13" applyFont="1" applyFill="1" applyBorder="1" applyAlignment="1">
      <alignment horizontal="justify" vertical="center"/>
    </xf>
    <xf numFmtId="37" fontId="38" fillId="0" borderId="34" xfId="13" applyFont="1" applyFill="1" applyBorder="1" applyAlignment="1">
      <alignment horizontal="justify" vertical="center"/>
    </xf>
    <xf numFmtId="37" fontId="38" fillId="0" borderId="32" xfId="13" applyFont="1" applyFill="1" applyBorder="1" applyAlignment="1">
      <alignment horizontal="justify" vertical="center"/>
    </xf>
    <xf numFmtId="37" fontId="33" fillId="17" borderId="35" xfId="13" applyFont="1" applyFill="1" applyBorder="1" applyAlignment="1">
      <alignment vertical="center"/>
    </xf>
    <xf numFmtId="37" fontId="33" fillId="17" borderId="36" xfId="13" applyFont="1" applyFill="1" applyBorder="1" applyAlignment="1">
      <alignment vertical="center"/>
    </xf>
    <xf numFmtId="37" fontId="33" fillId="17" borderId="13" xfId="13" applyFont="1" applyFill="1" applyBorder="1" applyAlignment="1">
      <alignment vertical="center"/>
    </xf>
    <xf numFmtId="37" fontId="33" fillId="0" borderId="47" xfId="13" applyFont="1" applyFill="1" applyBorder="1" applyAlignment="1">
      <alignment horizontal="justify" vertical="center"/>
    </xf>
    <xf numFmtId="37" fontId="33" fillId="0" borderId="41" xfId="13" applyFont="1" applyFill="1" applyBorder="1" applyAlignment="1">
      <alignment horizontal="justify" vertical="center"/>
    </xf>
    <xf numFmtId="37" fontId="33" fillId="0" borderId="41" xfId="13" applyFont="1" applyFill="1" applyBorder="1" applyAlignment="1">
      <alignment vertical="center"/>
    </xf>
    <xf numFmtId="37" fontId="33" fillId="0" borderId="0" xfId="13" applyFont="1" applyFill="1" applyBorder="1" applyAlignment="1">
      <alignment vertical="center"/>
    </xf>
    <xf numFmtId="37" fontId="33" fillId="0" borderId="52" xfId="13" applyFont="1" applyFill="1" applyBorder="1" applyAlignment="1">
      <alignment vertical="center"/>
    </xf>
    <xf numFmtId="37" fontId="33" fillId="0" borderId="37" xfId="13" applyFont="1" applyFill="1" applyBorder="1" applyAlignment="1">
      <alignment vertical="center"/>
    </xf>
    <xf numFmtId="37" fontId="36" fillId="14" borderId="41" xfId="13" applyFont="1" applyFill="1" applyBorder="1"/>
    <xf numFmtId="37" fontId="36" fillId="14" borderId="0" xfId="13" applyFont="1" applyFill="1" applyBorder="1"/>
    <xf numFmtId="37" fontId="36" fillId="14" borderId="52" xfId="13" applyFont="1" applyFill="1" applyBorder="1"/>
    <xf numFmtId="37" fontId="36" fillId="14" borderId="37" xfId="13" applyFont="1" applyFill="1" applyBorder="1"/>
    <xf numFmtId="37" fontId="40" fillId="14" borderId="0" xfId="14" applyFont="1" applyFill="1" applyBorder="1"/>
    <xf numFmtId="37" fontId="41" fillId="14" borderId="0" xfId="14" applyFont="1" applyFill="1" applyBorder="1"/>
    <xf numFmtId="0" fontId="6" fillId="6" borderId="10" xfId="0" applyFont="1" applyFill="1" applyBorder="1" applyAlignment="1">
      <alignment horizontal="center" vertical="center" wrapText="1" readingOrder="1"/>
    </xf>
    <xf numFmtId="0" fontId="7" fillId="6" borderId="0" xfId="2" applyFont="1" applyFill="1" applyBorder="1" applyAlignment="1">
      <alignment horizontal="center" vertical="center" wrapText="1" readingOrder="1"/>
    </xf>
    <xf numFmtId="0" fontId="8" fillId="6" borderId="0" xfId="2" applyFont="1" applyFill="1" applyBorder="1"/>
    <xf numFmtId="37" fontId="11" fillId="0" borderId="3" xfId="13" applyFont="1" applyFill="1" applyBorder="1" applyAlignment="1">
      <alignment horizontal="justify" vertical="center"/>
    </xf>
    <xf numFmtId="37" fontId="11" fillId="0" borderId="14" xfId="13" applyFont="1" applyFill="1" applyBorder="1" applyAlignment="1">
      <alignment horizontal="justify" vertical="center"/>
    </xf>
    <xf numFmtId="3" fontId="33" fillId="0" borderId="24" xfId="13" applyNumberFormat="1" applyFont="1" applyFill="1" applyBorder="1" applyAlignment="1">
      <alignment horizontal="center" vertical="center"/>
    </xf>
    <xf numFmtId="3" fontId="33" fillId="0" borderId="25" xfId="13" applyNumberFormat="1" applyFont="1" applyFill="1" applyBorder="1" applyAlignment="1">
      <alignment horizontal="center" vertical="center"/>
    </xf>
    <xf numFmtId="37" fontId="39" fillId="14" borderId="0" xfId="13" applyFont="1" applyFill="1" applyBorder="1" applyAlignment="1">
      <alignment horizontal="center"/>
    </xf>
    <xf numFmtId="3" fontId="33" fillId="0" borderId="0" xfId="13" applyNumberFormat="1" applyFont="1" applyFill="1" applyBorder="1" applyAlignment="1">
      <alignment horizontal="center" vertical="center"/>
    </xf>
    <xf numFmtId="166" fontId="33" fillId="0" borderId="39" xfId="13" applyNumberFormat="1" applyFont="1" applyFill="1" applyBorder="1" applyAlignment="1">
      <alignment horizontal="center" vertical="center"/>
    </xf>
    <xf numFmtId="0" fontId="43" fillId="0" borderId="0" xfId="0" applyFont="1" applyAlignment="1">
      <alignment vertical="center"/>
    </xf>
    <xf numFmtId="0" fontId="43" fillId="0" borderId="0" xfId="0" applyFont="1" applyAlignment="1">
      <alignment vertical="center" wrapText="1"/>
    </xf>
    <xf numFmtId="0" fontId="43" fillId="0" borderId="0" xfId="0" applyFont="1" applyAlignment="1">
      <alignment horizontal="left" vertical="center"/>
    </xf>
    <xf numFmtId="0" fontId="26" fillId="0" borderId="10" xfId="0" applyFont="1" applyBorder="1" applyAlignment="1">
      <alignment vertical="center" wrapText="1"/>
    </xf>
    <xf numFmtId="0" fontId="43" fillId="4" borderId="10" xfId="0" applyFont="1" applyFill="1" applyBorder="1" applyAlignment="1">
      <alignment horizontal="left" vertical="center" wrapText="1"/>
    </xf>
    <xf numFmtId="0" fontId="43" fillId="0" borderId="10" xfId="0" applyFont="1" applyBorder="1" applyAlignment="1">
      <alignment horizontal="center" vertical="center"/>
    </xf>
    <xf numFmtId="0" fontId="45" fillId="0" borderId="10" xfId="0" applyFont="1" applyBorder="1" applyAlignment="1">
      <alignment horizontal="left" vertical="center" indent="1"/>
    </xf>
    <xf numFmtId="0" fontId="43" fillId="6" borderId="0" xfId="0" applyFont="1" applyFill="1" applyAlignment="1">
      <alignment vertical="center" wrapText="1"/>
    </xf>
    <xf numFmtId="0" fontId="43" fillId="0" borderId="10" xfId="0" applyFont="1" applyBorder="1" applyAlignment="1">
      <alignment horizontal="left" vertical="center"/>
    </xf>
    <xf numFmtId="0" fontId="26" fillId="5" borderId="0" xfId="4" applyFont="1" applyFill="1" applyBorder="1"/>
    <xf numFmtId="37" fontId="38" fillId="0" borderId="0" xfId="13" applyFont="1" applyFill="1" applyBorder="1" applyAlignment="1">
      <alignment horizontal="right" vertical="center" wrapText="1" indent="1"/>
    </xf>
    <xf numFmtId="37" fontId="38" fillId="0" borderId="0" xfId="13" applyFont="1" applyFill="1" applyBorder="1" applyAlignment="1">
      <alignment horizontal="right" vertical="center" indent="1"/>
    </xf>
    <xf numFmtId="3" fontId="38" fillId="0" borderId="0" xfId="13" applyNumberFormat="1" applyFont="1" applyFill="1" applyBorder="1" applyAlignment="1">
      <alignment horizontal="center" vertical="center"/>
    </xf>
    <xf numFmtId="3" fontId="38" fillId="14" borderId="0" xfId="13" applyNumberFormat="1" applyFont="1" applyFill="1" applyBorder="1" applyAlignment="1">
      <alignment horizontal="center" vertical="center"/>
    </xf>
    <xf numFmtId="166" fontId="33" fillId="0" borderId="0" xfId="13" applyNumberFormat="1" applyFont="1" applyFill="1" applyBorder="1" applyAlignment="1">
      <alignment horizontal="center" vertical="center"/>
    </xf>
    <xf numFmtId="0" fontId="43" fillId="0" borderId="0" xfId="0" applyFont="1" applyBorder="1" applyAlignment="1">
      <alignment horizontal="left" vertical="center"/>
    </xf>
    <xf numFmtId="0" fontId="6" fillId="0" borderId="0" xfId="0" applyFont="1" applyFill="1" applyBorder="1" applyAlignment="1">
      <alignment horizontal="left" vertical="center" wrapText="1" indent="1"/>
    </xf>
    <xf numFmtId="0" fontId="43" fillId="0" borderId="0" xfId="0" applyFont="1" applyBorder="1" applyAlignment="1">
      <alignment vertical="center" wrapText="1"/>
    </xf>
    <xf numFmtId="0" fontId="45" fillId="0" borderId="10" xfId="0" applyFont="1" applyBorder="1" applyAlignment="1">
      <alignment horizontal="center" vertical="center" wrapText="1"/>
    </xf>
    <xf numFmtId="0" fontId="48" fillId="2" borderId="10" xfId="0" applyFont="1" applyFill="1" applyBorder="1" applyAlignment="1">
      <alignment horizontal="left" vertical="center" wrapText="1" indent="1"/>
    </xf>
    <xf numFmtId="166" fontId="31" fillId="0" borderId="10" xfId="4" applyNumberFormat="1" applyFont="1" applyFill="1" applyBorder="1" applyAlignment="1">
      <alignment horizontal="center" vertical="top" wrapText="1"/>
    </xf>
    <xf numFmtId="6" fontId="31" fillId="6" borderId="10" xfId="0" applyNumberFormat="1" applyFont="1" applyFill="1" applyBorder="1" applyAlignment="1">
      <alignment horizontal="center" vertical="center" wrapText="1"/>
    </xf>
    <xf numFmtId="175" fontId="31" fillId="6" borderId="10" xfId="0" applyNumberFormat="1" applyFont="1" applyFill="1" applyBorder="1" applyAlignment="1">
      <alignment horizontal="center" vertical="center" wrapText="1"/>
    </xf>
    <xf numFmtId="0" fontId="45" fillId="0" borderId="10" xfId="0" applyFont="1" applyFill="1" applyBorder="1" applyAlignment="1">
      <alignment horizontal="center" vertical="center" wrapText="1"/>
    </xf>
    <xf numFmtId="9" fontId="48" fillId="2" borderId="10" xfId="0" applyNumberFormat="1" applyFont="1" applyFill="1" applyBorder="1" applyAlignment="1">
      <alignment horizontal="center" vertical="center" wrapText="1"/>
    </xf>
    <xf numFmtId="166" fontId="31" fillId="0" borderId="11" xfId="2" applyNumberFormat="1" applyFont="1" applyFill="1" applyBorder="1" applyAlignment="1">
      <alignment horizontal="center" vertical="top" wrapText="1"/>
    </xf>
    <xf numFmtId="0" fontId="45" fillId="6" borderId="11"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48" fillId="2" borderId="55" xfId="0" applyFont="1" applyFill="1" applyBorder="1" applyAlignment="1">
      <alignment horizontal="center" vertical="center" wrapText="1"/>
    </xf>
    <xf numFmtId="0" fontId="31" fillId="0" borderId="10" xfId="0" applyFont="1" applyFill="1" applyBorder="1" applyAlignment="1">
      <alignment horizontal="center" vertical="center" wrapText="1"/>
    </xf>
    <xf numFmtId="166" fontId="45" fillId="0" borderId="10" xfId="0" applyNumberFormat="1" applyFont="1" applyBorder="1" applyAlignment="1">
      <alignment horizontal="center" vertical="center" wrapText="1"/>
    </xf>
    <xf numFmtId="0" fontId="11" fillId="17" borderId="3" xfId="0" applyFont="1" applyFill="1" applyBorder="1" applyAlignment="1">
      <alignment horizontal="center" vertical="center" wrapText="1"/>
    </xf>
    <xf numFmtId="37" fontId="39" fillId="14" borderId="41" xfId="13" applyFont="1" applyFill="1" applyBorder="1" applyAlignment="1">
      <alignment horizontal="center"/>
    </xf>
    <xf numFmtId="37" fontId="37" fillId="0" borderId="3" xfId="14" applyFont="1" applyFill="1" applyBorder="1" applyAlignment="1"/>
    <xf numFmtId="37" fontId="37" fillId="18" borderId="3" xfId="14" applyFont="1" applyFill="1" applyBorder="1" applyAlignment="1">
      <alignment vertical="center" wrapText="1"/>
    </xf>
    <xf numFmtId="37" fontId="51" fillId="18" borderId="7" xfId="13" applyFont="1" applyFill="1" applyBorder="1" applyAlignment="1">
      <alignment horizontal="right" vertical="center"/>
    </xf>
    <xf numFmtId="37" fontId="51" fillId="18" borderId="23" xfId="13" applyFont="1" applyFill="1" applyBorder="1" applyAlignment="1">
      <alignment horizontal="right" vertical="center" wrapText="1"/>
    </xf>
    <xf numFmtId="37" fontId="37" fillId="0" borderId="3" xfId="14" applyFont="1" applyFill="1" applyBorder="1" applyAlignment="1">
      <alignment horizontal="center" vertical="center"/>
    </xf>
    <xf numFmtId="166" fontId="33" fillId="0" borderId="39" xfId="13" applyNumberFormat="1" applyFont="1" applyFill="1" applyBorder="1" applyAlignment="1">
      <alignment vertical="center"/>
    </xf>
    <xf numFmtId="166" fontId="33" fillId="0" borderId="53" xfId="13" applyNumberFormat="1" applyFont="1" applyFill="1" applyBorder="1" applyAlignment="1">
      <alignment vertical="center"/>
    </xf>
    <xf numFmtId="3" fontId="33" fillId="0" borderId="3" xfId="13" applyNumberFormat="1" applyFont="1" applyFill="1" applyBorder="1" applyAlignment="1">
      <alignment vertical="center" wrapText="1"/>
    </xf>
    <xf numFmtId="166" fontId="33" fillId="0" borderId="3" xfId="13" applyNumberFormat="1" applyFont="1" applyFill="1" applyBorder="1" applyAlignment="1">
      <alignment vertical="center"/>
    </xf>
    <xf numFmtId="166" fontId="33" fillId="0" borderId="7" xfId="13" applyNumberFormat="1" applyFont="1" applyFill="1" applyBorder="1" applyAlignment="1">
      <alignment horizontal="center" vertical="center"/>
    </xf>
    <xf numFmtId="166" fontId="33" fillId="18" borderId="58" xfId="13" applyNumberFormat="1" applyFont="1" applyFill="1" applyBorder="1" applyAlignment="1">
      <alignment horizontal="center" vertical="center"/>
    </xf>
    <xf numFmtId="166" fontId="33" fillId="14" borderId="34" xfId="14" applyNumberFormat="1" applyFont="1" applyFill="1" applyBorder="1" applyAlignment="1" applyProtection="1">
      <alignment vertical="center"/>
    </xf>
    <xf numFmtId="166" fontId="33" fillId="0" borderId="34" xfId="14" applyNumberFormat="1" applyFont="1" applyFill="1" applyBorder="1" applyAlignment="1">
      <alignment vertical="center"/>
    </xf>
    <xf numFmtId="3" fontId="33" fillId="0" borderId="59" xfId="13" applyNumberFormat="1" applyFont="1" applyFill="1" applyBorder="1" applyAlignment="1">
      <alignment vertical="center"/>
    </xf>
    <xf numFmtId="3" fontId="33" fillId="0" borderId="60" xfId="13" applyNumberFormat="1" applyFont="1" applyFill="1" applyBorder="1" applyAlignment="1">
      <alignment vertical="center"/>
    </xf>
    <xf numFmtId="3" fontId="33" fillId="0" borderId="61" xfId="13" applyNumberFormat="1" applyFont="1" applyFill="1" applyBorder="1" applyAlignment="1">
      <alignment vertical="center"/>
    </xf>
    <xf numFmtId="3" fontId="38" fillId="14" borderId="62" xfId="13" applyNumberFormat="1" applyFont="1" applyFill="1" applyBorder="1" applyAlignment="1">
      <alignment horizontal="center" vertical="center"/>
    </xf>
    <xf numFmtId="3" fontId="38" fillId="14" borderId="63" xfId="13" applyNumberFormat="1" applyFont="1" applyFill="1" applyBorder="1" applyAlignment="1">
      <alignment horizontal="center" vertical="center"/>
    </xf>
    <xf numFmtId="166" fontId="46" fillId="14" borderId="3" xfId="14" applyNumberFormat="1" applyFont="1" applyFill="1" applyBorder="1" applyAlignment="1">
      <alignment vertical="center"/>
    </xf>
    <xf numFmtId="166" fontId="46" fillId="0" borderId="3" xfId="14" applyNumberFormat="1" applyFont="1" applyFill="1" applyBorder="1" applyAlignment="1">
      <alignment vertical="center"/>
    </xf>
    <xf numFmtId="166" fontId="52" fillId="0" borderId="3" xfId="14" applyNumberFormat="1" applyFont="1" applyFill="1" applyBorder="1" applyAlignment="1">
      <alignment vertical="center"/>
    </xf>
    <xf numFmtId="166" fontId="52" fillId="14" borderId="3" xfId="14" applyNumberFormat="1" applyFont="1" applyFill="1" applyBorder="1" applyAlignment="1">
      <alignment vertical="center"/>
    </xf>
    <xf numFmtId="37" fontId="52" fillId="14" borderId="3" xfId="14" applyFont="1" applyFill="1" applyBorder="1" applyAlignment="1" applyProtection="1">
      <alignment horizontal="left" vertical="center" wrapText="1"/>
    </xf>
    <xf numFmtId="37" fontId="52" fillId="0" borderId="3" xfId="14" applyFont="1" applyFill="1" applyBorder="1" applyAlignment="1" applyProtection="1">
      <alignment horizontal="left" vertical="center" wrapText="1"/>
    </xf>
    <xf numFmtId="37" fontId="51" fillId="14" borderId="3" xfId="14" applyFont="1" applyFill="1" applyBorder="1" applyAlignment="1" applyProtection="1">
      <alignment horizontal="left" vertical="center"/>
    </xf>
    <xf numFmtId="166" fontId="51" fillId="14" borderId="3" xfId="14" applyNumberFormat="1" applyFont="1" applyFill="1" applyBorder="1" applyAlignment="1" applyProtection="1">
      <alignment vertical="center"/>
    </xf>
    <xf numFmtId="166" fontId="51" fillId="0" borderId="3" xfId="14" applyNumberFormat="1" applyFont="1" applyFill="1" applyBorder="1" applyAlignment="1">
      <alignment vertical="center"/>
    </xf>
    <xf numFmtId="37" fontId="53" fillId="14" borderId="0" xfId="14" applyFont="1" applyFill="1" applyBorder="1"/>
    <xf numFmtId="37" fontId="54" fillId="14" borderId="0" xfId="14" applyFont="1" applyFill="1" applyBorder="1"/>
    <xf numFmtId="175" fontId="31" fillId="0" borderId="10" xfId="0" applyNumberFormat="1" applyFont="1" applyFill="1" applyBorder="1" applyAlignment="1">
      <alignment horizontal="center" vertical="center" wrapText="1"/>
    </xf>
    <xf numFmtId="0" fontId="31" fillId="0" borderId="10" xfId="0" applyFont="1" applyBorder="1" applyAlignment="1">
      <alignment horizontal="center" vertical="center" wrapText="1"/>
    </xf>
    <xf numFmtId="0" fontId="48" fillId="2" borderId="10" xfId="0" applyFont="1" applyFill="1" applyBorder="1" applyAlignment="1">
      <alignment horizontal="center" vertical="center" wrapText="1"/>
    </xf>
    <xf numFmtId="0" fontId="48" fillId="2" borderId="10" xfId="2" applyFont="1" applyFill="1" applyBorder="1" applyAlignment="1">
      <alignment horizontal="center" vertical="center" wrapText="1"/>
    </xf>
    <xf numFmtId="175" fontId="31" fillId="6" borderId="11" xfId="0" applyNumberFormat="1" applyFont="1" applyFill="1" applyBorder="1" applyAlignment="1">
      <alignment horizontal="center" vertical="center" wrapText="1"/>
    </xf>
    <xf numFmtId="165" fontId="31" fillId="0" borderId="11" xfId="0" applyNumberFormat="1" applyFont="1" applyFill="1" applyBorder="1" applyAlignment="1">
      <alignment horizontal="center" vertical="center" wrapText="1"/>
    </xf>
    <xf numFmtId="37" fontId="52" fillId="22" borderId="3" xfId="14" applyFont="1" applyFill="1" applyBorder="1" applyAlignment="1" applyProtection="1">
      <alignment horizontal="left" vertical="center" wrapText="1"/>
    </xf>
    <xf numFmtId="166" fontId="46" fillId="22" borderId="3" xfId="14" applyNumberFormat="1" applyFont="1" applyFill="1" applyBorder="1" applyAlignment="1">
      <alignment vertical="center"/>
    </xf>
    <xf numFmtId="166" fontId="52" fillId="6" borderId="3" xfId="14" applyNumberFormat="1" applyFont="1" applyFill="1" applyBorder="1" applyAlignment="1">
      <alignment vertical="center"/>
    </xf>
    <xf numFmtId="166" fontId="52" fillId="22" borderId="3" xfId="14" applyNumberFormat="1" applyFont="1" applyFill="1" applyBorder="1" applyAlignment="1">
      <alignment vertical="center"/>
    </xf>
    <xf numFmtId="37" fontId="36" fillId="22" borderId="0" xfId="14" applyFont="1" applyFill="1" applyBorder="1" applyAlignment="1">
      <alignment vertical="center"/>
    </xf>
    <xf numFmtId="3" fontId="33" fillId="19" borderId="56" xfId="13" applyNumberFormat="1" applyFont="1" applyFill="1" applyBorder="1" applyAlignment="1">
      <alignment horizontal="center" vertical="center" wrapText="1"/>
    </xf>
    <xf numFmtId="0" fontId="31" fillId="5" borderId="0" xfId="4" applyFont="1" applyFill="1" applyBorder="1"/>
    <xf numFmtId="0" fontId="55" fillId="0" borderId="0" xfId="0" applyFont="1" applyAlignment="1">
      <alignment vertical="center" wrapText="1"/>
    </xf>
    <xf numFmtId="0" fontId="47" fillId="6" borderId="10" xfId="0" applyFont="1" applyFill="1" applyBorder="1" applyAlignment="1">
      <alignment horizontal="center" vertical="center" wrapText="1"/>
    </xf>
    <xf numFmtId="0" fontId="31" fillId="6" borderId="10" xfId="11" applyFont="1" applyFill="1" applyBorder="1" applyAlignment="1">
      <alignment horizontal="center" vertical="center" wrapText="1"/>
    </xf>
    <xf numFmtId="6" fontId="31" fillId="6" borderId="10" xfId="11" applyNumberFormat="1" applyFont="1" applyFill="1" applyBorder="1" applyAlignment="1">
      <alignment horizontal="center" vertical="center" wrapText="1"/>
    </xf>
    <xf numFmtId="0" fontId="45" fillId="4" borderId="10" xfId="0" applyFont="1" applyFill="1" applyBorder="1" applyAlignment="1">
      <alignment horizontal="center" vertical="center" wrapText="1"/>
    </xf>
    <xf numFmtId="0" fontId="45" fillId="4" borderId="10" xfId="0" applyFont="1" applyFill="1" applyBorder="1" applyAlignment="1">
      <alignment horizontal="left" vertical="center" wrapText="1" indent="1"/>
    </xf>
    <xf numFmtId="0" fontId="45" fillId="0" borderId="10" xfId="0" applyFont="1" applyBorder="1" applyAlignment="1">
      <alignment horizontal="center" vertical="top" wrapText="1"/>
    </xf>
    <xf numFmtId="0" fontId="45" fillId="0" borderId="10" xfId="0" applyFont="1" applyBorder="1" applyAlignment="1">
      <alignment horizontal="left" vertical="center" wrapText="1" indent="1"/>
    </xf>
    <xf numFmtId="0" fontId="57" fillId="3" borderId="10" xfId="0" applyFont="1" applyFill="1" applyBorder="1" applyAlignment="1">
      <alignment horizontal="center" vertical="center" wrapText="1"/>
    </xf>
    <xf numFmtId="165" fontId="49" fillId="0" borderId="10" xfId="0" applyNumberFormat="1" applyFont="1" applyBorder="1" applyAlignment="1">
      <alignment horizontal="center" vertical="center" wrapText="1"/>
    </xf>
    <xf numFmtId="0" fontId="31" fillId="0" borderId="10" xfId="11" applyFont="1" applyFill="1" applyBorder="1" applyAlignment="1">
      <alignment horizontal="center" vertical="center" wrapText="1"/>
    </xf>
    <xf numFmtId="9" fontId="45" fillId="0" borderId="10" xfId="12" applyFont="1" applyBorder="1" applyAlignment="1">
      <alignment horizontal="center" vertical="center" wrapText="1"/>
    </xf>
    <xf numFmtId="0" fontId="45" fillId="6" borderId="10" xfId="0" applyFont="1" applyFill="1" applyBorder="1" applyAlignment="1">
      <alignment horizontal="center" vertical="center" wrapText="1"/>
    </xf>
    <xf numFmtId="9" fontId="31" fillId="6" borderId="10" xfId="0" applyNumberFormat="1" applyFont="1" applyFill="1" applyBorder="1" applyAlignment="1">
      <alignment horizontal="center" vertical="center" wrapText="1"/>
    </xf>
    <xf numFmtId="0" fontId="31" fillId="6" borderId="10" xfId="0" applyFont="1" applyFill="1" applyBorder="1" applyAlignment="1">
      <alignment horizontal="left" vertical="center" wrapText="1" indent="1"/>
    </xf>
    <xf numFmtId="0" fontId="31" fillId="6" borderId="10" xfId="0" applyFont="1" applyFill="1" applyBorder="1" applyAlignment="1">
      <alignment horizontal="center" vertical="center" wrapText="1"/>
    </xf>
    <xf numFmtId="0" fontId="49" fillId="0" borderId="10" xfId="0" applyFont="1" applyBorder="1" applyAlignment="1">
      <alignment horizontal="left" vertical="center" wrapText="1" indent="1"/>
    </xf>
    <xf numFmtId="0" fontId="45" fillId="0" borderId="10" xfId="0" applyFont="1" applyFill="1" applyBorder="1" applyAlignment="1">
      <alignment horizontal="left" vertical="center" wrapText="1" indent="1"/>
    </xf>
    <xf numFmtId="0" fontId="58" fillId="2" borderId="10" xfId="0" applyFont="1" applyFill="1" applyBorder="1" applyAlignment="1">
      <alignment horizontal="center" vertical="center" wrapText="1"/>
    </xf>
    <xf numFmtId="0" fontId="31" fillId="0" borderId="10" xfId="0" applyFont="1" applyFill="1" applyBorder="1" applyAlignment="1">
      <alignment horizontal="left" vertical="center" wrapText="1" indent="1"/>
    </xf>
    <xf numFmtId="2" fontId="19" fillId="0" borderId="10" xfId="0" applyNumberFormat="1" applyFont="1" applyFill="1" applyBorder="1" applyAlignment="1">
      <alignment horizontal="center" vertical="center" wrapText="1"/>
    </xf>
    <xf numFmtId="0" fontId="19" fillId="2" borderId="10" xfId="0" applyFont="1" applyFill="1" applyBorder="1" applyAlignment="1">
      <alignment horizontal="center" vertical="center" wrapText="1"/>
    </xf>
    <xf numFmtId="0" fontId="42" fillId="5" borderId="0" xfId="2" applyFont="1" applyFill="1" applyBorder="1"/>
    <xf numFmtId="0" fontId="57" fillId="2" borderId="10" xfId="2" applyFont="1" applyFill="1" applyBorder="1" applyAlignment="1">
      <alignment vertical="center" wrapText="1" readingOrder="1"/>
    </xf>
    <xf numFmtId="165" fontId="19" fillId="2" borderId="10" xfId="2" applyNumberFormat="1" applyFont="1" applyFill="1" applyBorder="1" applyAlignment="1">
      <alignment horizontal="center" vertical="center" wrapText="1"/>
    </xf>
    <xf numFmtId="173" fontId="19" fillId="2" borderId="10" xfId="2" applyNumberFormat="1" applyFont="1" applyFill="1" applyBorder="1" applyAlignment="1">
      <alignment horizontal="center" vertical="center" wrapText="1"/>
    </xf>
    <xf numFmtId="0" fontId="48" fillId="2" borderId="10" xfId="2" applyFont="1" applyFill="1" applyBorder="1" applyAlignment="1">
      <alignment vertical="center" wrapText="1" readingOrder="1"/>
    </xf>
    <xf numFmtId="0" fontId="48" fillId="2" borderId="10" xfId="4" applyFont="1" applyFill="1" applyBorder="1" applyAlignment="1">
      <alignment horizontal="center" vertical="center" wrapText="1"/>
    </xf>
    <xf numFmtId="0" fontId="48" fillId="0" borderId="0" xfId="2" applyFont="1" applyFill="1" applyBorder="1" applyAlignment="1">
      <alignment vertical="center" wrapText="1" readingOrder="1"/>
    </xf>
    <xf numFmtId="0" fontId="50" fillId="0" borderId="0" xfId="2" applyFont="1" applyFill="1" applyBorder="1" applyAlignment="1">
      <alignment vertical="center" wrapText="1" readingOrder="1"/>
    </xf>
    <xf numFmtId="0" fontId="42" fillId="5" borderId="0" xfId="2" applyFont="1" applyFill="1" applyBorder="1" applyAlignment="1">
      <alignment horizontal="left"/>
    </xf>
    <xf numFmtId="0" fontId="42" fillId="5" borderId="0" xfId="2" applyFont="1" applyFill="1" applyBorder="1" applyAlignment="1">
      <alignment horizontal="left" wrapText="1" indent="1"/>
    </xf>
    <xf numFmtId="0" fontId="48" fillId="2" borderId="11" xfId="0" applyFont="1" applyFill="1" applyBorder="1" applyAlignment="1">
      <alignment horizontal="center" vertical="center" wrapText="1"/>
    </xf>
    <xf numFmtId="0" fontId="45" fillId="0" borderId="0" xfId="0" applyFont="1" applyAlignment="1">
      <alignment horizontal="left" vertical="center" wrapText="1" indent="1"/>
    </xf>
    <xf numFmtId="0" fontId="31" fillId="0" borderId="10" xfId="0" applyFont="1" applyFill="1" applyBorder="1" applyAlignment="1">
      <alignment horizontal="left" vertical="center" indent="1"/>
    </xf>
    <xf numFmtId="0" fontId="45" fillId="0" borderId="10" xfId="0" quotePrefix="1" applyFont="1" applyBorder="1" applyAlignment="1">
      <alignment horizontal="left" vertical="center" wrapText="1" indent="1"/>
    </xf>
    <xf numFmtId="0" fontId="31" fillId="6" borderId="10" xfId="0" applyFont="1" applyFill="1" applyBorder="1" applyAlignment="1">
      <alignment horizontal="left" vertical="center" wrapText="1" indent="1" readingOrder="1"/>
    </xf>
    <xf numFmtId="0" fontId="31" fillId="0" borderId="10" xfId="0" applyFont="1" applyBorder="1" applyAlignment="1">
      <alignment horizontal="left" vertical="center" wrapText="1" indent="1"/>
    </xf>
    <xf numFmtId="0" fontId="45" fillId="0" borderId="10" xfId="0" applyFont="1" applyBorder="1" applyAlignment="1">
      <alignment horizontal="left" vertical="center" wrapText="1"/>
    </xf>
    <xf numFmtId="6" fontId="45" fillId="0" borderId="10" xfId="0" applyNumberFormat="1" applyFont="1" applyBorder="1" applyAlignment="1">
      <alignment horizontal="left" vertical="center" wrapText="1" indent="1"/>
    </xf>
    <xf numFmtId="0" fontId="48" fillId="0" borderId="0" xfId="0" applyFont="1" applyFill="1" applyBorder="1" applyAlignment="1">
      <alignment horizontal="left" vertical="center" wrapText="1" indent="1"/>
    </xf>
    <xf numFmtId="0" fontId="31" fillId="0" borderId="11" xfId="0" applyFont="1" applyBorder="1" applyAlignment="1">
      <alignment vertical="center" wrapText="1"/>
    </xf>
    <xf numFmtId="0" fontId="31" fillId="0" borderId="11" xfId="0" applyFont="1" applyFill="1" applyBorder="1" applyAlignment="1">
      <alignment vertical="center"/>
    </xf>
    <xf numFmtId="166" fontId="31" fillId="0" borderId="11" xfId="2" applyNumberFormat="1" applyFont="1" applyFill="1" applyBorder="1" applyAlignment="1">
      <alignment horizontal="center" vertical="center" wrapText="1"/>
    </xf>
    <xf numFmtId="0" fontId="45" fillId="4" borderId="11" xfId="0" applyFont="1" applyFill="1" applyBorder="1" applyAlignment="1">
      <alignment vertical="center" wrapText="1"/>
    </xf>
    <xf numFmtId="0" fontId="45" fillId="4" borderId="11" xfId="0" applyFont="1" applyFill="1" applyBorder="1" applyAlignment="1">
      <alignment horizontal="center" vertical="center" wrapText="1"/>
    </xf>
    <xf numFmtId="0" fontId="31" fillId="3" borderId="11" xfId="2" applyFont="1" applyFill="1" applyBorder="1" applyAlignment="1">
      <alignment horizontal="center" vertical="center" wrapText="1"/>
    </xf>
    <xf numFmtId="0" fontId="45" fillId="0" borderId="11" xfId="0" applyFont="1" applyBorder="1" applyAlignment="1">
      <alignment vertical="center"/>
    </xf>
    <xf numFmtId="0" fontId="45" fillId="0" borderId="11" xfId="0" applyFont="1" applyBorder="1" applyAlignment="1">
      <alignment vertical="center" wrapText="1"/>
    </xf>
    <xf numFmtId="0" fontId="45" fillId="0" borderId="11" xfId="0" applyNumberFormat="1" applyFont="1" applyBorder="1" applyAlignment="1">
      <alignment vertical="center" wrapText="1"/>
    </xf>
    <xf numFmtId="0" fontId="45" fillId="0" borderId="11" xfId="0" applyFont="1" applyBorder="1" applyAlignment="1">
      <alignment horizontal="center" vertical="center" wrapText="1"/>
    </xf>
    <xf numFmtId="0" fontId="48" fillId="2" borderId="11" xfId="0" applyFont="1" applyFill="1" applyBorder="1" applyAlignment="1">
      <alignment horizontal="left" vertical="center" wrapText="1" indent="1"/>
    </xf>
    <xf numFmtId="0" fontId="57" fillId="3" borderId="11" xfId="0" applyFont="1" applyFill="1" applyBorder="1" applyAlignment="1">
      <alignment horizontal="center" vertical="center" wrapText="1"/>
    </xf>
    <xf numFmtId="0" fontId="45" fillId="0" borderId="11" xfId="0" applyFont="1" applyBorder="1" applyAlignment="1">
      <alignment horizontal="left" vertical="center" wrapText="1"/>
    </xf>
    <xf numFmtId="0" fontId="62" fillId="0" borderId="11" xfId="0" applyFont="1" applyBorder="1" applyAlignment="1">
      <alignment horizontal="center" vertical="center" wrapText="1"/>
    </xf>
    <xf numFmtId="0" fontId="31" fillId="0" borderId="11" xfId="0" applyFont="1" applyBorder="1" applyAlignment="1">
      <alignment horizontal="center" vertical="center" wrapText="1"/>
    </xf>
    <xf numFmtId="0" fontId="45" fillId="0" borderId="11" xfId="0" applyFont="1" applyBorder="1" applyAlignment="1">
      <alignment horizontal="left" vertical="center" wrapText="1" indent="1"/>
    </xf>
    <xf numFmtId="0" fontId="31" fillId="5" borderId="11" xfId="2" applyFont="1" applyFill="1" applyBorder="1" applyAlignment="1">
      <alignment horizontal="center" vertical="center" wrapText="1"/>
    </xf>
    <xf numFmtId="0" fontId="57" fillId="2" borderId="11" xfId="0" applyFont="1" applyFill="1" applyBorder="1" applyAlignment="1">
      <alignment horizontal="left" vertical="center" wrapText="1" indent="1"/>
    </xf>
    <xf numFmtId="9" fontId="57" fillId="2" borderId="11" xfId="0" applyNumberFormat="1" applyFont="1" applyFill="1" applyBorder="1" applyAlignment="1">
      <alignment horizontal="center" vertical="center" wrapText="1"/>
    </xf>
    <xf numFmtId="49" fontId="19" fillId="0" borderId="10" xfId="3" applyNumberFormat="1" applyFont="1" applyFill="1" applyBorder="1" applyAlignment="1">
      <alignment horizontal="left" vertical="center"/>
    </xf>
    <xf numFmtId="0" fontId="19" fillId="3" borderId="10" xfId="2" applyFont="1" applyFill="1" applyBorder="1" applyAlignment="1">
      <alignment horizontal="left" vertical="center" wrapText="1" readingOrder="1"/>
    </xf>
    <xf numFmtId="0" fontId="31" fillId="3" borderId="10" xfId="4" applyFont="1" applyFill="1" applyBorder="1" applyAlignment="1">
      <alignment horizontal="center" vertical="center" wrapText="1"/>
    </xf>
    <xf numFmtId="0" fontId="31" fillId="3" borderId="10" xfId="2" applyFont="1" applyFill="1" applyBorder="1" applyAlignment="1">
      <alignment horizontal="center" vertical="center" wrapText="1"/>
    </xf>
    <xf numFmtId="166" fontId="31" fillId="0" borderId="10" xfId="2" applyNumberFormat="1" applyFont="1" applyFill="1" applyBorder="1" applyAlignment="1">
      <alignment horizontal="center" vertical="top" wrapText="1"/>
    </xf>
    <xf numFmtId="0" fontId="57" fillId="3" borderId="10" xfId="2" applyFont="1" applyFill="1" applyBorder="1" applyAlignment="1">
      <alignment horizontal="left" vertical="center" wrapText="1" readingOrder="1"/>
    </xf>
    <xf numFmtId="0" fontId="63" fillId="3" borderId="10" xfId="2" applyFont="1" applyFill="1" applyBorder="1" applyAlignment="1">
      <alignment horizontal="center" vertical="center" wrapText="1"/>
    </xf>
    <xf numFmtId="49" fontId="19" fillId="0" borderId="10" xfId="3" applyNumberFormat="1" applyFont="1" applyFill="1" applyBorder="1" applyAlignment="1">
      <alignment horizontal="left" vertical="center" wrapText="1"/>
    </xf>
    <xf numFmtId="0" fontId="31" fillId="0" borderId="10" xfId="2" applyFont="1" applyFill="1" applyBorder="1" applyAlignment="1">
      <alignment horizontal="left" vertical="center"/>
    </xf>
    <xf numFmtId="166" fontId="31" fillId="0" borderId="10" xfId="4" applyNumberFormat="1" applyFont="1" applyFill="1" applyBorder="1" applyAlignment="1">
      <alignment horizontal="center" vertical="center" wrapText="1"/>
    </xf>
    <xf numFmtId="166" fontId="31" fillId="0" borderId="10" xfId="2" applyNumberFormat="1" applyFont="1" applyFill="1" applyBorder="1" applyAlignment="1">
      <alignment horizontal="center" vertical="center" wrapText="1"/>
    </xf>
    <xf numFmtId="0" fontId="19" fillId="0" borderId="10" xfId="2" applyFont="1" applyFill="1" applyBorder="1" applyAlignment="1">
      <alignment horizontal="left" vertical="center" wrapText="1"/>
    </xf>
    <xf numFmtId="166" fontId="19" fillId="0" borderId="10" xfId="4" applyNumberFormat="1" applyFont="1" applyFill="1" applyBorder="1" applyAlignment="1">
      <alignment horizontal="center" vertical="center" wrapText="1"/>
    </xf>
    <xf numFmtId="166" fontId="19" fillId="0" borderId="10" xfId="2" applyNumberFormat="1" applyFont="1" applyFill="1" applyBorder="1" applyAlignment="1">
      <alignment horizontal="center" vertical="center" wrapText="1"/>
    </xf>
    <xf numFmtId="0" fontId="19" fillId="0" borderId="10" xfId="2" applyFont="1" applyFill="1" applyBorder="1" applyAlignment="1">
      <alignment horizontal="left" vertical="center"/>
    </xf>
    <xf numFmtId="0" fontId="19" fillId="0" borderId="10" xfId="2" applyFont="1" applyFill="1" applyBorder="1" applyAlignment="1">
      <alignment horizontal="center" vertical="center" wrapText="1"/>
    </xf>
    <xf numFmtId="0" fontId="19" fillId="0" borderId="10" xfId="2" applyFont="1" applyFill="1" applyBorder="1" applyAlignment="1">
      <alignment horizontal="left" vertical="center" wrapText="1" indent="1"/>
    </xf>
    <xf numFmtId="0" fontId="19" fillId="0" borderId="10" xfId="2" applyFont="1" applyFill="1" applyBorder="1" applyAlignment="1">
      <alignment horizontal="left" vertical="center" indent="1"/>
    </xf>
    <xf numFmtId="0" fontId="31" fillId="6" borderId="10" xfId="2" applyFont="1" applyFill="1" applyBorder="1" applyAlignment="1">
      <alignment horizontal="left" vertical="center" wrapText="1" indent="1"/>
    </xf>
    <xf numFmtId="9" fontId="31" fillId="6" borderId="10" xfId="4" applyNumberFormat="1" applyFont="1" applyFill="1" applyBorder="1" applyAlignment="1">
      <alignment horizontal="center" vertical="center" wrapText="1"/>
    </xf>
    <xf numFmtId="0" fontId="31" fillId="0" borderId="10" xfId="2" applyFont="1" applyFill="1" applyBorder="1" applyAlignment="1">
      <alignment horizontal="left" vertical="center" wrapText="1" indent="1"/>
    </xf>
    <xf numFmtId="0" fontId="31" fillId="0" borderId="10" xfId="2" applyFont="1" applyFill="1" applyBorder="1" applyAlignment="1">
      <alignment vertical="center"/>
    </xf>
    <xf numFmtId="168" fontId="31" fillId="6" borderId="10" xfId="4" applyNumberFormat="1" applyFont="1" applyFill="1" applyBorder="1" applyAlignment="1">
      <alignment horizontal="center" vertical="center" wrapText="1"/>
    </xf>
    <xf numFmtId="9" fontId="31" fillId="0" borderId="10" xfId="4" applyNumberFormat="1" applyFont="1" applyFill="1" applyBorder="1" applyAlignment="1">
      <alignment horizontal="center" vertical="center" wrapText="1"/>
    </xf>
    <xf numFmtId="49" fontId="31" fillId="0" borderId="10" xfId="2" applyNumberFormat="1" applyFont="1" applyFill="1" applyBorder="1" applyAlignment="1" applyProtection="1">
      <alignment horizontal="left" vertical="center" wrapText="1" indent="1"/>
    </xf>
    <xf numFmtId="49" fontId="31" fillId="0" borderId="10" xfId="4" applyNumberFormat="1" applyFont="1" applyFill="1" applyBorder="1" applyAlignment="1" applyProtection="1">
      <alignment horizontal="center" vertical="center" wrapText="1"/>
    </xf>
    <xf numFmtId="0" fontId="31" fillId="0" borderId="10" xfId="2" applyFont="1" applyFill="1" applyBorder="1" applyAlignment="1">
      <alignment horizontal="left" vertical="center" indent="1"/>
    </xf>
    <xf numFmtId="0" fontId="31" fillId="0" borderId="10" xfId="4" applyFont="1" applyFill="1" applyBorder="1" applyAlignment="1">
      <alignment horizontal="center" vertical="center" wrapText="1"/>
    </xf>
    <xf numFmtId="0" fontId="31" fillId="0" borderId="10" xfId="2" applyFont="1" applyFill="1" applyBorder="1" applyAlignment="1">
      <alignment horizontal="center" vertical="center" wrapText="1"/>
    </xf>
    <xf numFmtId="0" fontId="31" fillId="6" borderId="10" xfId="4" applyFont="1" applyFill="1" applyBorder="1" applyAlignment="1">
      <alignment horizontal="center" vertical="center" wrapText="1"/>
    </xf>
    <xf numFmtId="0" fontId="31" fillId="6" borderId="10" xfId="2" applyFont="1" applyFill="1" applyBorder="1" applyAlignment="1">
      <alignment horizontal="center" vertical="center" wrapText="1"/>
    </xf>
    <xf numFmtId="0" fontId="56" fillId="0" borderId="10" xfId="4" applyFont="1" applyFill="1" applyBorder="1" applyAlignment="1">
      <alignment horizontal="left" vertical="center" wrapText="1" indent="1"/>
    </xf>
    <xf numFmtId="0" fontId="64" fillId="0" borderId="10" xfId="2" applyFont="1" applyFill="1" applyBorder="1" applyAlignment="1">
      <alignment vertical="center"/>
    </xf>
    <xf numFmtId="0" fontId="31" fillId="0" borderId="10" xfId="4" applyFont="1" applyFill="1" applyBorder="1" applyAlignment="1">
      <alignment horizontal="left" vertical="center" wrapText="1" indent="1"/>
    </xf>
    <xf numFmtId="0" fontId="64" fillId="0" borderId="10" xfId="2" applyFont="1" applyFill="1" applyBorder="1" applyAlignment="1">
      <alignment horizontal="center" vertical="center"/>
    </xf>
    <xf numFmtId="0" fontId="65" fillId="0" borderId="10" xfId="2" applyFont="1" applyFill="1" applyBorder="1" applyAlignment="1">
      <alignment vertical="center"/>
    </xf>
    <xf numFmtId="168" fontId="31" fillId="0" borderId="10" xfId="4" applyNumberFormat="1" applyFont="1" applyFill="1" applyBorder="1" applyAlignment="1">
      <alignment horizontal="center" vertical="center" wrapText="1"/>
    </xf>
    <xf numFmtId="168" fontId="31" fillId="0" borderId="10" xfId="2" applyNumberFormat="1" applyFont="1" applyFill="1" applyBorder="1" applyAlignment="1">
      <alignment horizontal="center" vertical="center" wrapText="1"/>
    </xf>
    <xf numFmtId="49" fontId="31" fillId="0" borderId="10" xfId="4" applyNumberFormat="1" applyFont="1" applyFill="1" applyBorder="1" applyAlignment="1" applyProtection="1">
      <alignment horizontal="left" vertical="center"/>
    </xf>
    <xf numFmtId="0" fontId="19" fillId="0" borderId="10" xfId="4" applyFont="1" applyFill="1" applyBorder="1" applyAlignment="1">
      <alignment horizontal="center" vertical="center" wrapText="1"/>
    </xf>
    <xf numFmtId="9" fontId="48" fillId="2" borderId="10" xfId="5" applyFont="1" applyFill="1" applyBorder="1" applyAlignment="1">
      <alignment horizontal="center" vertical="center" wrapText="1"/>
    </xf>
    <xf numFmtId="0" fontId="31" fillId="5" borderId="10" xfId="2" applyFont="1" applyFill="1" applyBorder="1" applyAlignment="1">
      <alignment horizontal="center" vertical="center"/>
    </xf>
    <xf numFmtId="0" fontId="31" fillId="5" borderId="10" xfId="2" applyFont="1" applyFill="1" applyBorder="1"/>
    <xf numFmtId="0" fontId="48" fillId="2" borderId="10" xfId="2" applyFont="1" applyFill="1" applyBorder="1" applyAlignment="1">
      <alignment horizontal="center" vertical="center" wrapText="1" readingOrder="1"/>
    </xf>
    <xf numFmtId="0" fontId="31" fillId="5" borderId="10" xfId="4" applyFont="1" applyFill="1" applyBorder="1"/>
    <xf numFmtId="0" fontId="48" fillId="2" borderId="10" xfId="0" applyFont="1" applyFill="1" applyBorder="1" applyAlignment="1">
      <alignment vertical="center" wrapText="1" readingOrder="1"/>
    </xf>
    <xf numFmtId="0" fontId="19" fillId="6" borderId="10" xfId="15" applyFont="1" applyFill="1" applyBorder="1" applyAlignment="1">
      <alignment horizontal="justify" vertical="center" wrapText="1"/>
    </xf>
    <xf numFmtId="0" fontId="19" fillId="4" borderId="10" xfId="15" applyFont="1" applyFill="1" applyBorder="1" applyAlignment="1">
      <alignment horizontal="justify" vertical="center" wrapText="1"/>
    </xf>
    <xf numFmtId="0" fontId="19" fillId="0" borderId="10" xfId="0" applyFont="1" applyFill="1" applyBorder="1" applyAlignment="1">
      <alignment vertical="center"/>
    </xf>
    <xf numFmtId="0" fontId="31" fillId="6" borderId="10" xfId="0" applyFont="1" applyFill="1" applyBorder="1" applyAlignment="1">
      <alignment horizontal="center" vertical="justify" wrapText="1"/>
    </xf>
    <xf numFmtId="0" fontId="31" fillId="4" borderId="10" xfId="0" applyFont="1" applyFill="1" applyBorder="1" applyAlignment="1">
      <alignment horizontal="center" vertical="justify" wrapText="1"/>
    </xf>
    <xf numFmtId="0" fontId="31" fillId="4" borderId="10" xfId="15" applyFont="1" applyFill="1" applyBorder="1" applyAlignment="1">
      <alignment horizontal="justify" vertical="center" wrapText="1"/>
    </xf>
    <xf numFmtId="0" fontId="31" fillId="4" borderId="10" xfId="15" applyFont="1" applyFill="1" applyBorder="1" applyAlignment="1">
      <alignment horizontal="center" vertical="center" wrapText="1"/>
    </xf>
    <xf numFmtId="0" fontId="31" fillId="6" borderId="10" xfId="15" applyFont="1" applyFill="1" applyBorder="1" applyAlignment="1">
      <alignment horizontal="center" vertical="center" wrapText="1"/>
    </xf>
    <xf numFmtId="0" fontId="31" fillId="4" borderId="10" xfId="0" applyFont="1" applyFill="1" applyBorder="1" applyAlignment="1">
      <alignment horizontal="justify" vertical="center"/>
    </xf>
    <xf numFmtId="166" fontId="19" fillId="6" borderId="10" xfId="15" applyNumberFormat="1" applyFont="1" applyFill="1" applyBorder="1" applyAlignment="1">
      <alignment horizontal="center" vertical="center" wrapText="1"/>
    </xf>
    <xf numFmtId="0" fontId="31" fillId="6" borderId="10" xfId="0" applyFont="1" applyFill="1" applyBorder="1" applyAlignment="1">
      <alignment horizontal="justify" vertical="center"/>
    </xf>
    <xf numFmtId="0" fontId="31" fillId="6" borderId="10" xfId="0" applyFont="1" applyFill="1" applyBorder="1" applyAlignment="1">
      <alignment horizontal="center" vertical="center"/>
    </xf>
    <xf numFmtId="0" fontId="19" fillId="6" borderId="10" xfId="0" applyFont="1" applyFill="1" applyBorder="1" applyAlignment="1">
      <alignment horizontal="justify" vertical="justify" wrapText="1"/>
    </xf>
    <xf numFmtId="0" fontId="19" fillId="6" borderId="10" xfId="0" applyFont="1" applyFill="1" applyBorder="1" applyAlignment="1">
      <alignment horizontal="center" vertical="justify" wrapText="1"/>
    </xf>
    <xf numFmtId="0" fontId="31" fillId="6" borderId="10" xfId="0" applyNumberFormat="1" applyFont="1" applyFill="1" applyBorder="1" applyAlignment="1">
      <alignment horizontal="center" vertical="justify" wrapText="1"/>
    </xf>
    <xf numFmtId="0" fontId="31" fillId="6" borderId="10" xfId="15" applyFont="1" applyFill="1" applyBorder="1" applyAlignment="1">
      <alignment horizontal="justify" vertical="center" wrapText="1"/>
    </xf>
    <xf numFmtId="166" fontId="31" fillId="6" borderId="10" xfId="15" applyNumberFormat="1" applyFont="1" applyFill="1" applyBorder="1" applyAlignment="1">
      <alignment horizontal="center" vertical="center" wrapText="1"/>
    </xf>
    <xf numFmtId="175" fontId="31" fillId="6" borderId="10" xfId="15" applyNumberFormat="1" applyFont="1" applyFill="1" applyBorder="1" applyAlignment="1">
      <alignment horizontal="center" vertical="center" wrapText="1"/>
    </xf>
    <xf numFmtId="4" fontId="19" fillId="6" borderId="10" xfId="15" applyNumberFormat="1" applyFont="1" applyFill="1" applyBorder="1" applyAlignment="1">
      <alignment horizontal="center" vertical="center" wrapText="1"/>
    </xf>
    <xf numFmtId="175" fontId="19" fillId="6" borderId="10" xfId="0" applyNumberFormat="1" applyFont="1" applyFill="1" applyBorder="1" applyAlignment="1">
      <alignment horizontal="center" vertical="justify" wrapText="1"/>
    </xf>
    <xf numFmtId="0" fontId="31" fillId="0" borderId="10" xfId="15" applyFont="1" applyFill="1" applyBorder="1" applyAlignment="1">
      <alignment horizontal="center" vertical="center" wrapText="1"/>
    </xf>
    <xf numFmtId="0" fontId="31" fillId="0" borderId="10" xfId="0" applyFont="1" applyFill="1" applyBorder="1" applyAlignment="1">
      <alignment horizontal="center" vertical="center"/>
    </xf>
    <xf numFmtId="0" fontId="31" fillId="6" borderId="10" xfId="0" applyFont="1" applyFill="1" applyBorder="1" applyAlignment="1">
      <alignment horizontal="justify" vertical="center" wrapText="1"/>
    </xf>
    <xf numFmtId="0" fontId="57" fillId="6" borderId="10" xfId="0" applyFont="1" applyFill="1" applyBorder="1" applyAlignment="1">
      <alignment horizontal="justify" vertical="justify" wrapText="1"/>
    </xf>
    <xf numFmtId="0" fontId="31" fillId="6" borderId="10" xfId="0" applyFont="1" applyFill="1" applyBorder="1" applyAlignment="1">
      <alignment horizontal="justify" vertical="justify" wrapText="1"/>
    </xf>
    <xf numFmtId="0" fontId="65" fillId="0" borderId="10" xfId="0" applyFont="1" applyFill="1" applyBorder="1" applyAlignment="1">
      <alignment vertical="center"/>
    </xf>
    <xf numFmtId="168" fontId="31" fillId="0" borderId="10" xfId="0" applyNumberFormat="1" applyFont="1" applyFill="1" applyBorder="1" applyAlignment="1">
      <alignment horizontal="center" vertical="center" wrapText="1"/>
    </xf>
    <xf numFmtId="49" fontId="31" fillId="0" borderId="10" xfId="16" applyNumberFormat="1" applyFont="1" applyFill="1" applyBorder="1" applyAlignment="1" applyProtection="1">
      <alignment horizontal="left" vertical="center"/>
    </xf>
    <xf numFmtId="0" fontId="19" fillId="0" borderId="10" xfId="16" applyFont="1" applyFill="1" applyBorder="1" applyAlignment="1">
      <alignment horizontal="center" vertical="center" wrapText="1"/>
    </xf>
    <xf numFmtId="0" fontId="31" fillId="0" borderId="10" xfId="4" applyFont="1" applyBorder="1" applyAlignment="1">
      <alignment horizontal="center" vertical="center" wrapText="1"/>
    </xf>
    <xf numFmtId="0" fontId="31" fillId="0" borderId="10" xfId="4" applyFont="1" applyBorder="1" applyAlignment="1">
      <alignment vertical="center" wrapText="1"/>
    </xf>
    <xf numFmtId="0" fontId="48" fillId="6" borderId="10" xfId="2" applyFont="1" applyFill="1" applyBorder="1" applyAlignment="1">
      <alignment horizontal="center" vertical="center" wrapText="1" readingOrder="1"/>
    </xf>
    <xf numFmtId="0" fontId="45" fillId="0" borderId="11" xfId="0" applyFont="1" applyBorder="1" applyAlignment="1">
      <alignment horizontal="center" vertical="top" wrapText="1"/>
    </xf>
    <xf numFmtId="0" fontId="48" fillId="2" borderId="11" xfId="4" applyFont="1" applyFill="1" applyBorder="1" applyAlignment="1">
      <alignment horizontal="center" vertical="center" wrapText="1"/>
    </xf>
    <xf numFmtId="3" fontId="31" fillId="0" borderId="10" xfId="4" applyNumberFormat="1" applyFont="1" applyFill="1" applyBorder="1" applyAlignment="1">
      <alignment horizontal="center" vertical="center" wrapText="1"/>
    </xf>
    <xf numFmtId="3" fontId="31" fillId="0" borderId="10" xfId="2" applyNumberFormat="1" applyFont="1" applyFill="1" applyBorder="1" applyAlignment="1">
      <alignment horizontal="center" vertical="center" wrapText="1"/>
    </xf>
    <xf numFmtId="166" fontId="19" fillId="0" borderId="10" xfId="4" applyNumberFormat="1" applyFont="1" applyFill="1" applyBorder="1" applyAlignment="1" applyProtection="1">
      <alignment horizontal="center" vertical="center" wrapText="1"/>
    </xf>
    <xf numFmtId="9" fontId="19" fillId="0" borderId="10" xfId="12" applyFont="1" applyFill="1" applyBorder="1" applyAlignment="1" applyProtection="1">
      <alignment horizontal="center" vertical="center" wrapText="1"/>
      <protection locked="0"/>
    </xf>
    <xf numFmtId="165" fontId="31" fillId="6" borderId="10" xfId="2" applyNumberFormat="1" applyFont="1" applyFill="1" applyBorder="1" applyAlignment="1">
      <alignment horizontal="center" vertical="center" wrapText="1"/>
    </xf>
    <xf numFmtId="49" fontId="65" fillId="0" borderId="10" xfId="3" applyNumberFormat="1" applyFont="1" applyFill="1" applyBorder="1" applyAlignment="1">
      <alignment horizontal="left" vertical="center"/>
    </xf>
    <xf numFmtId="49" fontId="65" fillId="0" borderId="10" xfId="3" applyNumberFormat="1" applyFont="1" applyFill="1" applyBorder="1" applyAlignment="1">
      <alignment horizontal="left" vertical="center" wrapText="1"/>
    </xf>
    <xf numFmtId="0" fontId="19" fillId="0" borderId="10" xfId="4" applyFont="1" applyBorder="1" applyAlignment="1">
      <alignment vertical="center" wrapText="1"/>
    </xf>
    <xf numFmtId="0" fontId="31" fillId="0" borderId="10" xfId="4" applyFont="1" applyBorder="1" applyAlignment="1">
      <alignment horizontal="center"/>
    </xf>
    <xf numFmtId="165" fontId="48" fillId="2" borderId="10" xfId="4" applyNumberFormat="1" applyFont="1" applyFill="1" applyBorder="1" applyAlignment="1">
      <alignment horizontal="center" vertical="center" wrapText="1"/>
    </xf>
    <xf numFmtId="165" fontId="48" fillId="2" borderId="10" xfId="2" applyNumberFormat="1" applyFont="1" applyFill="1" applyBorder="1" applyAlignment="1">
      <alignment horizontal="center" vertical="center" wrapText="1"/>
    </xf>
    <xf numFmtId="165" fontId="57" fillId="2" borderId="10" xfId="2" applyNumberFormat="1" applyFont="1" applyFill="1" applyBorder="1" applyAlignment="1">
      <alignment horizontal="left" vertical="center" wrapText="1" readingOrder="1"/>
    </xf>
    <xf numFmtId="166" fontId="19" fillId="0" borderId="10" xfId="4" applyNumberFormat="1" applyFont="1" applyFill="1" applyBorder="1" applyAlignment="1" applyProtection="1">
      <alignment horizontal="center" vertical="center" wrapText="1"/>
      <protection locked="0"/>
    </xf>
    <xf numFmtId="9" fontId="31" fillId="0" borderId="10" xfId="12" applyFont="1" applyFill="1" applyBorder="1" applyAlignment="1">
      <alignment horizontal="center" vertical="center" wrapText="1"/>
    </xf>
    <xf numFmtId="169" fontId="19" fillId="0" borderId="10" xfId="4" applyNumberFormat="1" applyFont="1" applyFill="1" applyBorder="1" applyAlignment="1" applyProtection="1">
      <alignment horizontal="center" vertical="center" wrapText="1"/>
      <protection locked="0"/>
    </xf>
    <xf numFmtId="0" fontId="19" fillId="0" borderId="10" xfId="4" applyFont="1" applyFill="1" applyBorder="1" applyAlignment="1">
      <alignment vertical="center" wrapText="1"/>
    </xf>
    <xf numFmtId="0" fontId="31" fillId="0" borderId="10" xfId="4" applyFont="1" applyBorder="1" applyAlignment="1">
      <alignment horizontal="left" vertical="center" wrapText="1" indent="1"/>
    </xf>
    <xf numFmtId="4" fontId="19" fillId="0" borderId="10" xfId="5" applyNumberFormat="1" applyFont="1" applyFill="1" applyBorder="1" applyAlignment="1">
      <alignment horizontal="center" vertical="center" wrapText="1"/>
    </xf>
    <xf numFmtId="4" fontId="19" fillId="0" borderId="10" xfId="4" applyNumberFormat="1" applyFont="1" applyFill="1" applyBorder="1" applyAlignment="1">
      <alignment horizontal="center" vertical="top" wrapText="1"/>
    </xf>
    <xf numFmtId="0" fontId="31" fillId="6" borderId="10" xfId="2" applyFont="1" applyFill="1" applyBorder="1" applyAlignment="1">
      <alignment vertical="center" wrapText="1" readingOrder="1"/>
    </xf>
    <xf numFmtId="165" fontId="31" fillId="6" borderId="10" xfId="4" applyNumberFormat="1" applyFont="1" applyFill="1" applyBorder="1" applyAlignment="1">
      <alignment horizontal="center" vertical="center" wrapText="1"/>
    </xf>
    <xf numFmtId="0" fontId="19" fillId="6" borderId="10" xfId="2" applyFont="1" applyFill="1" applyBorder="1" applyAlignment="1">
      <alignment vertical="center" wrapText="1" readingOrder="1"/>
    </xf>
    <xf numFmtId="0" fontId="31" fillId="6" borderId="10" xfId="2" applyFont="1" applyFill="1" applyBorder="1"/>
    <xf numFmtId="0" fontId="31" fillId="0" borderId="10" xfId="4" applyFont="1" applyBorder="1" applyAlignment="1">
      <alignment horizontal="left" vertical="center" wrapText="1"/>
    </xf>
    <xf numFmtId="0" fontId="31" fillId="0" borderId="10" xfId="4" applyFont="1" applyFill="1" applyBorder="1" applyAlignment="1" applyProtection="1">
      <alignment horizontal="center" vertical="center" wrapText="1"/>
      <protection locked="0"/>
    </xf>
    <xf numFmtId="0" fontId="48" fillId="2" borderId="54" xfId="2" applyFont="1" applyFill="1" applyBorder="1" applyAlignment="1">
      <alignment vertical="center" wrapText="1" readingOrder="1"/>
    </xf>
    <xf numFmtId="165" fontId="31" fillId="0" borderId="10" xfId="4" applyNumberFormat="1" applyFont="1" applyFill="1" applyBorder="1" applyAlignment="1">
      <alignment horizontal="center" vertical="center" wrapText="1"/>
    </xf>
    <xf numFmtId="165" fontId="49" fillId="0" borderId="11" xfId="0" applyNumberFormat="1" applyFont="1" applyBorder="1" applyAlignment="1">
      <alignment horizontal="center" vertical="center" wrapText="1"/>
    </xf>
    <xf numFmtId="166" fontId="49" fillId="0" borderId="11" xfId="0" applyNumberFormat="1" applyFont="1" applyBorder="1" applyAlignment="1">
      <alignment horizontal="center" vertical="center" wrapText="1"/>
    </xf>
    <xf numFmtId="0" fontId="66" fillId="0" borderId="0" xfId="0" applyFont="1"/>
    <xf numFmtId="0" fontId="67" fillId="5" borderId="0" xfId="2" applyFont="1" applyFill="1" applyBorder="1"/>
    <xf numFmtId="3" fontId="31" fillId="0" borderId="10" xfId="4" applyNumberFormat="1" applyFont="1" applyFill="1" applyBorder="1" applyAlignment="1">
      <alignment horizontal="left" vertical="center" wrapText="1" indent="1"/>
    </xf>
    <xf numFmtId="3" fontId="31" fillId="0" borderId="10" xfId="2" applyNumberFormat="1" applyFont="1" applyFill="1" applyBorder="1" applyAlignment="1">
      <alignment horizontal="left" vertical="center" wrapText="1" indent="1"/>
    </xf>
    <xf numFmtId="176" fontId="31" fillId="0" borderId="10" xfId="5" applyNumberFormat="1" applyFont="1" applyFill="1" applyBorder="1" applyAlignment="1">
      <alignment horizontal="center" vertical="center" wrapText="1"/>
    </xf>
    <xf numFmtId="0" fontId="19" fillId="2" borderId="10" xfId="0" applyFont="1" applyFill="1" applyBorder="1" applyAlignment="1">
      <alignment horizontal="left" vertical="center" wrapText="1" indent="1"/>
    </xf>
    <xf numFmtId="165" fontId="19" fillId="0" borderId="10" xfId="0" applyNumberFormat="1" applyFont="1" applyBorder="1" applyAlignment="1">
      <alignment horizontal="left" vertical="center" wrapText="1" indent="1"/>
    </xf>
    <xf numFmtId="165" fontId="19" fillId="0" borderId="10" xfId="0" applyNumberFormat="1" applyFont="1" applyFill="1" applyBorder="1" applyAlignment="1">
      <alignment horizontal="center" vertical="center" wrapText="1"/>
    </xf>
    <xf numFmtId="6" fontId="31" fillId="0" borderId="10" xfId="0" applyNumberFormat="1" applyFont="1" applyFill="1" applyBorder="1" applyAlignment="1">
      <alignment horizontal="center" vertical="center" wrapText="1"/>
    </xf>
    <xf numFmtId="0" fontId="2" fillId="5" borderId="0" xfId="4" applyFont="1" applyFill="1" applyBorder="1"/>
    <xf numFmtId="0" fontId="66" fillId="0" borderId="0" xfId="0" applyFont="1" applyAlignment="1">
      <alignment vertical="center" wrapText="1"/>
    </xf>
    <xf numFmtId="0" fontId="2" fillId="5" borderId="0" xfId="2" applyFont="1" applyFill="1" applyBorder="1" applyAlignment="1"/>
    <xf numFmtId="166" fontId="19" fillId="0" borderId="10" xfId="2" applyNumberFormat="1" applyFont="1" applyFill="1" applyBorder="1" applyAlignment="1">
      <alignment horizontal="center" vertical="center"/>
    </xf>
    <xf numFmtId="0" fontId="68" fillId="0" borderId="0" xfId="0" applyFont="1" applyAlignment="1">
      <alignment vertical="center" wrapText="1"/>
    </xf>
    <xf numFmtId="166" fontId="51" fillId="14" borderId="0" xfId="14" applyNumberFormat="1" applyFont="1" applyFill="1" applyBorder="1" applyAlignment="1" applyProtection="1">
      <alignment vertical="center"/>
    </xf>
    <xf numFmtId="166" fontId="51" fillId="0" borderId="0" xfId="14" applyNumberFormat="1" applyFont="1" applyFill="1" applyBorder="1" applyAlignment="1">
      <alignment vertical="center"/>
    </xf>
    <xf numFmtId="3" fontId="38" fillId="0" borderId="34" xfId="13" applyNumberFormat="1" applyFont="1" applyFill="1" applyBorder="1" applyAlignment="1">
      <alignment horizontal="center" vertical="center"/>
    </xf>
    <xf numFmtId="0" fontId="15" fillId="0" borderId="8" xfId="7" applyFont="1" applyFill="1" applyBorder="1" applyAlignment="1">
      <alignment horizontal="center" vertical="center"/>
    </xf>
    <xf numFmtId="0" fontId="15" fillId="0" borderId="4" xfId="7" applyFont="1" applyFill="1" applyBorder="1" applyAlignment="1">
      <alignment horizontal="center" vertical="center"/>
    </xf>
    <xf numFmtId="0" fontId="15" fillId="0" borderId="7" xfId="7" applyFont="1" applyFill="1" applyBorder="1" applyAlignment="1">
      <alignment horizontal="center" vertical="center"/>
    </xf>
    <xf numFmtId="37" fontId="11" fillId="0" borderId="17" xfId="13" applyFont="1" applyFill="1" applyBorder="1" applyAlignment="1">
      <alignment horizontal="justify" vertical="center"/>
    </xf>
    <xf numFmtId="37" fontId="11" fillId="0" borderId="18" xfId="13" applyFont="1" applyFill="1" applyBorder="1" applyAlignment="1">
      <alignment horizontal="justify" vertical="center"/>
    </xf>
    <xf numFmtId="37" fontId="11" fillId="0" borderId="3" xfId="13" applyFont="1" applyFill="1" applyBorder="1" applyAlignment="1">
      <alignment horizontal="justify" vertical="center"/>
    </xf>
    <xf numFmtId="37" fontId="11" fillId="0" borderId="3" xfId="13" applyFont="1" applyFill="1" applyBorder="1" applyAlignment="1">
      <alignment horizontal="center" vertical="center"/>
    </xf>
    <xf numFmtId="174" fontId="11" fillId="0" borderId="3" xfId="13" applyNumberFormat="1" applyFont="1" applyFill="1" applyBorder="1" applyAlignment="1">
      <alignment horizontal="center" vertical="center"/>
    </xf>
    <xf numFmtId="174" fontId="11" fillId="0" borderId="19" xfId="13" applyNumberFormat="1" applyFont="1" applyFill="1" applyBorder="1" applyAlignment="1">
      <alignment horizontal="center" vertical="center"/>
    </xf>
    <xf numFmtId="37" fontId="11" fillId="0" borderId="19" xfId="13" applyFont="1" applyFill="1" applyBorder="1" applyAlignment="1">
      <alignment horizontal="center" vertical="center"/>
    </xf>
    <xf numFmtId="37" fontId="28" fillId="14" borderId="0" xfId="13" applyFont="1" applyFill="1" applyBorder="1" applyAlignment="1">
      <alignment horizontal="center" vertical="center"/>
    </xf>
    <xf numFmtId="37" fontId="30" fillId="14" borderId="37" xfId="13" applyFont="1" applyFill="1" applyBorder="1" applyAlignment="1">
      <alignment horizontal="center" vertical="top"/>
    </xf>
    <xf numFmtId="37" fontId="32" fillId="15" borderId="8" xfId="13" applyFont="1" applyFill="1" applyBorder="1" applyAlignment="1">
      <alignment horizontal="justify" vertical="center"/>
    </xf>
    <xf numFmtId="37" fontId="11" fillId="0" borderId="12" xfId="13" applyFont="1" applyFill="1" applyBorder="1" applyAlignment="1">
      <alignment horizontal="justify" vertical="center"/>
    </xf>
    <xf numFmtId="37" fontId="11" fillId="0" borderId="13" xfId="13" applyFont="1" applyFill="1" applyBorder="1" applyAlignment="1">
      <alignment horizontal="justify" vertical="center"/>
    </xf>
    <xf numFmtId="37" fontId="11" fillId="0" borderId="14" xfId="13" applyFont="1" applyFill="1" applyBorder="1" applyAlignment="1">
      <alignment horizontal="justify" vertical="center"/>
    </xf>
    <xf numFmtId="37" fontId="11" fillId="0" borderId="15" xfId="13" applyFont="1" applyFill="1" applyBorder="1" applyAlignment="1">
      <alignment horizontal="center" vertical="center"/>
    </xf>
    <xf numFmtId="37" fontId="11" fillId="0" borderId="14" xfId="13" applyFont="1" applyFill="1" applyBorder="1" applyAlignment="1">
      <alignment horizontal="center" vertical="center"/>
    </xf>
    <xf numFmtId="37" fontId="11" fillId="0" borderId="16" xfId="13" applyFont="1" applyFill="1" applyBorder="1" applyAlignment="1">
      <alignment horizontal="center" vertical="center"/>
    </xf>
    <xf numFmtId="37" fontId="2" fillId="0" borderId="23" xfId="13" applyFont="1" applyFill="1" applyBorder="1" applyAlignment="1">
      <alignment horizontal="left" vertical="top" wrapText="1" indent="1"/>
    </xf>
    <xf numFmtId="37" fontId="2" fillId="0" borderId="24" xfId="13" applyFont="1" applyFill="1" applyBorder="1" applyAlignment="1">
      <alignment horizontal="left" vertical="top" wrapText="1" indent="1"/>
    </xf>
    <xf numFmtId="37" fontId="2" fillId="0" borderId="25" xfId="13" applyFont="1" applyFill="1" applyBorder="1" applyAlignment="1">
      <alignment horizontal="left" vertical="top" wrapText="1" indent="1"/>
    </xf>
    <xf numFmtId="37" fontId="33" fillId="0" borderId="26" xfId="13" applyFont="1" applyFill="1" applyBorder="1" applyAlignment="1">
      <alignment horizontal="justify" vertical="center"/>
    </xf>
    <xf numFmtId="37" fontId="33" fillId="0" borderId="27" xfId="13" applyFont="1" applyFill="1" applyBorder="1" applyAlignment="1">
      <alignment horizontal="justify" vertical="center"/>
    </xf>
    <xf numFmtId="37" fontId="33" fillId="0" borderId="28" xfId="13" applyFont="1" applyFill="1" applyBorder="1" applyAlignment="1">
      <alignment horizontal="justify" vertical="center"/>
    </xf>
    <xf numFmtId="37" fontId="33" fillId="0" borderId="29" xfId="13" applyFont="1" applyFill="1" applyBorder="1" applyAlignment="1">
      <alignment horizontal="center" vertical="center"/>
    </xf>
    <xf numFmtId="37" fontId="33" fillId="0" borderId="30" xfId="13" applyFont="1" applyFill="1" applyBorder="1" applyAlignment="1">
      <alignment horizontal="center" vertical="center"/>
    </xf>
    <xf numFmtId="37" fontId="33" fillId="0" borderId="32" xfId="13" applyFont="1" applyFill="1" applyBorder="1" applyAlignment="1">
      <alignment horizontal="center" vertical="center"/>
    </xf>
    <xf numFmtId="37" fontId="33" fillId="0" borderId="33" xfId="13" applyFont="1" applyFill="1" applyBorder="1" applyAlignment="1">
      <alignment horizontal="center" vertical="center"/>
    </xf>
    <xf numFmtId="37" fontId="35" fillId="14" borderId="0" xfId="14" applyFont="1" applyFill="1" applyBorder="1" applyAlignment="1"/>
    <xf numFmtId="37" fontId="11" fillId="0" borderId="3" xfId="13" applyFont="1" applyFill="1" applyBorder="1" applyAlignment="1">
      <alignment horizontal="center" vertical="center" wrapText="1"/>
    </xf>
    <xf numFmtId="37" fontId="38" fillId="19" borderId="23" xfId="13" applyFont="1" applyFill="1" applyBorder="1" applyAlignment="1">
      <alignment horizontal="right" vertical="center"/>
    </xf>
    <xf numFmtId="37" fontId="38" fillId="19" borderId="18" xfId="13" applyFont="1" applyFill="1" applyBorder="1" applyAlignment="1">
      <alignment horizontal="right" vertical="center"/>
    </xf>
    <xf numFmtId="37" fontId="37" fillId="0" borderId="3" xfId="14" applyFont="1" applyFill="1" applyBorder="1" applyAlignment="1">
      <alignment horizontal="center"/>
    </xf>
    <xf numFmtId="37" fontId="37" fillId="0" borderId="23" xfId="14" applyFont="1" applyFill="1" applyBorder="1" applyAlignment="1">
      <alignment horizontal="center"/>
    </xf>
    <xf numFmtId="37" fontId="15" fillId="17" borderId="0" xfId="14" applyFont="1" applyFill="1" applyBorder="1" applyAlignment="1">
      <alignment horizontal="center" vertical="center"/>
    </xf>
    <xf numFmtId="37" fontId="37" fillId="17" borderId="0" xfId="14" applyFont="1" applyFill="1" applyBorder="1" applyAlignment="1">
      <alignment horizontal="center" vertical="center"/>
    </xf>
    <xf numFmtId="3" fontId="51" fillId="20" borderId="44" xfId="13" applyNumberFormat="1" applyFont="1" applyFill="1" applyBorder="1" applyAlignment="1">
      <alignment horizontal="center" vertical="center"/>
    </xf>
    <xf numFmtId="3" fontId="51" fillId="20" borderId="45" xfId="13" applyNumberFormat="1" applyFont="1" applyFill="1" applyBorder="1" applyAlignment="1">
      <alignment horizontal="center" vertical="center"/>
    </xf>
    <xf numFmtId="37" fontId="33" fillId="20" borderId="35" xfId="13" applyFont="1" applyFill="1" applyBorder="1" applyAlignment="1">
      <alignment horizontal="justify" vertical="center"/>
    </xf>
    <xf numFmtId="37" fontId="33" fillId="20" borderId="36" xfId="13" applyFont="1" applyFill="1" applyBorder="1" applyAlignment="1">
      <alignment horizontal="justify" vertical="center"/>
    </xf>
    <xf numFmtId="37" fontId="33" fillId="20" borderId="13" xfId="13" applyFont="1" applyFill="1" applyBorder="1" applyAlignment="1">
      <alignment horizontal="justify" vertical="center"/>
    </xf>
    <xf numFmtId="166" fontId="37" fillId="0" borderId="3" xfId="14" applyNumberFormat="1" applyFont="1" applyFill="1" applyBorder="1" applyAlignment="1">
      <alignment horizontal="center"/>
    </xf>
    <xf numFmtId="166" fontId="37" fillId="0" borderId="23" xfId="14" applyNumberFormat="1" applyFont="1" applyFill="1" applyBorder="1" applyAlignment="1">
      <alignment horizontal="center"/>
    </xf>
    <xf numFmtId="37" fontId="17" fillId="18" borderId="3" xfId="14" applyFont="1" applyFill="1" applyBorder="1" applyAlignment="1">
      <alignment horizontal="center" vertical="center"/>
    </xf>
    <xf numFmtId="3" fontId="33" fillId="23" borderId="49" xfId="13" applyNumberFormat="1" applyFont="1" applyFill="1" applyBorder="1" applyAlignment="1">
      <alignment horizontal="center" vertical="center"/>
    </xf>
    <xf numFmtId="3" fontId="33" fillId="23" borderId="57" xfId="13" applyNumberFormat="1" applyFont="1" applyFill="1" applyBorder="1" applyAlignment="1">
      <alignment horizontal="center" vertical="center"/>
    </xf>
    <xf numFmtId="3" fontId="33" fillId="23" borderId="41" xfId="13" applyNumberFormat="1" applyFont="1" applyFill="1" applyBorder="1" applyAlignment="1">
      <alignment horizontal="center" vertical="center"/>
    </xf>
    <xf numFmtId="3" fontId="33" fillId="23" borderId="39" xfId="13" applyNumberFormat="1" applyFont="1" applyFill="1" applyBorder="1" applyAlignment="1">
      <alignment horizontal="center" vertical="center"/>
    </xf>
    <xf numFmtId="3" fontId="33" fillId="23" borderId="47" xfId="13" applyNumberFormat="1" applyFont="1" applyFill="1" applyBorder="1" applyAlignment="1">
      <alignment horizontal="center" vertical="center"/>
    </xf>
    <xf numFmtId="3" fontId="33" fillId="23" borderId="43" xfId="13" applyNumberFormat="1" applyFont="1" applyFill="1" applyBorder="1" applyAlignment="1">
      <alignment horizontal="center" vertical="center"/>
    </xf>
    <xf numFmtId="37" fontId="33" fillId="0" borderId="65" xfId="13" applyFont="1" applyFill="1" applyBorder="1" applyAlignment="1">
      <alignment horizontal="center" vertical="center"/>
    </xf>
    <xf numFmtId="37" fontId="33" fillId="0" borderId="66" xfId="13" applyFont="1" applyFill="1" applyBorder="1" applyAlignment="1">
      <alignment horizontal="center" vertical="center"/>
    </xf>
    <xf numFmtId="37" fontId="33" fillId="0" borderId="41" xfId="13" applyFont="1" applyFill="1" applyBorder="1" applyAlignment="1">
      <alignment horizontal="center" vertical="center"/>
    </xf>
    <xf numFmtId="37" fontId="33" fillId="0" borderId="38" xfId="13" applyFont="1" applyFill="1" applyBorder="1" applyAlignment="1">
      <alignment horizontal="center" vertical="center"/>
    </xf>
    <xf numFmtId="37" fontId="33" fillId="0" borderId="52" xfId="13" applyFont="1" applyFill="1" applyBorder="1" applyAlignment="1">
      <alignment horizontal="center" vertical="center"/>
    </xf>
    <xf numFmtId="37" fontId="33" fillId="0" borderId="40" xfId="13" applyFont="1" applyFill="1" applyBorder="1" applyAlignment="1">
      <alignment horizontal="center" vertical="center"/>
    </xf>
    <xf numFmtId="37" fontId="38" fillId="19" borderId="23" xfId="13" applyFont="1" applyFill="1" applyBorder="1" applyAlignment="1">
      <alignment horizontal="right" vertical="center" wrapText="1"/>
    </xf>
    <xf numFmtId="37" fontId="38" fillId="19" borderId="18" xfId="13" applyFont="1" applyFill="1" applyBorder="1" applyAlignment="1">
      <alignment horizontal="right" vertical="center" wrapText="1"/>
    </xf>
    <xf numFmtId="37" fontId="38" fillId="19" borderId="23" xfId="13" applyFont="1" applyFill="1" applyBorder="1" applyAlignment="1">
      <alignment horizontal="right" vertical="center" wrapText="1" indent="1"/>
    </xf>
    <xf numFmtId="37" fontId="38" fillId="19" borderId="18" xfId="13" applyFont="1" applyFill="1" applyBorder="1" applyAlignment="1">
      <alignment horizontal="right" vertical="center" wrapText="1" indent="1"/>
    </xf>
    <xf numFmtId="3" fontId="38" fillId="0" borderId="23" xfId="13" applyNumberFormat="1" applyFont="1" applyFill="1" applyBorder="1" applyAlignment="1">
      <alignment horizontal="center" vertical="center"/>
    </xf>
    <xf numFmtId="3" fontId="38" fillId="0" borderId="24" xfId="13" applyNumberFormat="1" applyFont="1" applyFill="1" applyBorder="1" applyAlignment="1">
      <alignment horizontal="center" vertical="center"/>
    </xf>
    <xf numFmtId="3" fontId="33" fillId="17" borderId="44" xfId="13" applyNumberFormat="1" applyFont="1" applyFill="1" applyBorder="1" applyAlignment="1">
      <alignment horizontal="center" vertical="center"/>
    </xf>
    <xf numFmtId="3" fontId="33" fillId="17" borderId="45" xfId="13" applyNumberFormat="1" applyFont="1" applyFill="1" applyBorder="1" applyAlignment="1">
      <alignment horizontal="center" vertical="center"/>
    </xf>
    <xf numFmtId="3" fontId="33" fillId="17" borderId="35" xfId="13" applyNumberFormat="1" applyFont="1" applyFill="1" applyBorder="1" applyAlignment="1">
      <alignment horizontal="left" vertical="center" indent="1"/>
    </xf>
    <xf numFmtId="3" fontId="33" fillId="17" borderId="36" xfId="13" applyNumberFormat="1" applyFont="1" applyFill="1" applyBorder="1" applyAlignment="1">
      <alignment horizontal="left" vertical="center" indent="1"/>
    </xf>
    <xf numFmtId="3" fontId="33" fillId="0" borderId="36" xfId="13" applyNumberFormat="1" applyFont="1" applyFill="1" applyBorder="1" applyAlignment="1">
      <alignment horizontal="center" vertical="center"/>
    </xf>
    <xf numFmtId="3" fontId="33" fillId="0" borderId="45" xfId="13" applyNumberFormat="1" applyFont="1" applyFill="1" applyBorder="1" applyAlignment="1">
      <alignment horizontal="center" vertical="center"/>
    </xf>
    <xf numFmtId="37" fontId="33" fillId="24" borderId="17" xfId="13" applyFont="1" applyFill="1" applyBorder="1" applyAlignment="1">
      <alignment horizontal="right" vertical="center" indent="1"/>
    </xf>
    <xf numFmtId="37" fontId="33" fillId="24" borderId="18" xfId="13" applyFont="1" applyFill="1" applyBorder="1" applyAlignment="1">
      <alignment horizontal="right" vertical="center" indent="1"/>
    </xf>
    <xf numFmtId="37" fontId="33" fillId="24" borderId="3" xfId="13" applyFont="1" applyFill="1" applyBorder="1" applyAlignment="1">
      <alignment horizontal="right" vertical="center" indent="1"/>
    </xf>
    <xf numFmtId="166" fontId="33" fillId="0" borderId="23" xfId="13" applyNumberFormat="1" applyFont="1" applyFill="1" applyBorder="1" applyAlignment="1">
      <alignment horizontal="center" vertical="center"/>
    </xf>
    <xf numFmtId="166" fontId="33" fillId="0" borderId="25" xfId="13" applyNumberFormat="1" applyFont="1" applyFill="1" applyBorder="1" applyAlignment="1">
      <alignment horizontal="center" vertical="center"/>
    </xf>
    <xf numFmtId="3" fontId="33" fillId="24" borderId="46" xfId="13" applyNumberFormat="1" applyFont="1" applyFill="1" applyBorder="1" applyAlignment="1">
      <alignment horizontal="right" vertical="center"/>
    </xf>
    <xf numFmtId="3" fontId="33" fillId="24" borderId="18" xfId="13" applyNumberFormat="1" applyFont="1" applyFill="1" applyBorder="1" applyAlignment="1">
      <alignment horizontal="right" vertical="center"/>
    </xf>
    <xf numFmtId="166" fontId="33" fillId="0" borderId="24" xfId="13" applyNumberFormat="1" applyFont="1" applyFill="1" applyBorder="1" applyAlignment="1">
      <alignment horizontal="center" vertical="center"/>
    </xf>
    <xf numFmtId="3" fontId="33" fillId="0" borderId="24" xfId="13" applyNumberFormat="1" applyFont="1" applyFill="1" applyBorder="1" applyAlignment="1">
      <alignment horizontal="center" vertical="center"/>
    </xf>
    <xf numFmtId="3" fontId="33" fillId="0" borderId="25" xfId="13" applyNumberFormat="1" applyFont="1" applyFill="1" applyBorder="1" applyAlignment="1">
      <alignment horizontal="center" vertical="center"/>
    </xf>
    <xf numFmtId="37" fontId="33" fillId="17" borderId="35" xfId="13" applyFont="1" applyFill="1" applyBorder="1" applyAlignment="1">
      <alignment horizontal="justify" vertical="center"/>
    </xf>
    <xf numFmtId="37" fontId="33" fillId="17" borderId="36" xfId="13" applyFont="1" applyFill="1" applyBorder="1" applyAlignment="1">
      <alignment horizontal="justify" vertical="center"/>
    </xf>
    <xf numFmtId="37" fontId="33" fillId="17" borderId="13" xfId="13" applyFont="1" applyFill="1" applyBorder="1" applyAlignment="1">
      <alignment horizontal="justify" vertical="center"/>
    </xf>
    <xf numFmtId="166" fontId="33" fillId="0" borderId="7" xfId="13" applyNumberFormat="1" applyFont="1" applyFill="1" applyBorder="1" applyAlignment="1">
      <alignment horizontal="center" vertical="center"/>
    </xf>
    <xf numFmtId="3" fontId="33" fillId="0" borderId="32" xfId="13" applyNumberFormat="1" applyFont="1" applyFill="1" applyBorder="1" applyAlignment="1">
      <alignment horizontal="center" vertical="center"/>
    </xf>
    <xf numFmtId="3" fontId="33" fillId="0" borderId="33" xfId="13" applyNumberFormat="1" applyFont="1" applyFill="1" applyBorder="1" applyAlignment="1">
      <alignment horizontal="center" vertical="center"/>
    </xf>
    <xf numFmtId="37" fontId="38" fillId="0" borderId="26" xfId="13" applyFont="1" applyFill="1" applyBorder="1" applyAlignment="1">
      <alignment horizontal="left" vertical="center" indent="1"/>
    </xf>
    <xf numFmtId="37" fontId="38" fillId="0" borderId="27" xfId="13" applyFont="1" applyFill="1" applyBorder="1" applyAlignment="1">
      <alignment horizontal="left" vertical="center" indent="1"/>
    </xf>
    <xf numFmtId="37" fontId="38" fillId="0" borderId="28" xfId="13" applyFont="1" applyFill="1" applyBorder="1" applyAlignment="1">
      <alignment horizontal="left" vertical="center" indent="1"/>
    </xf>
    <xf numFmtId="37" fontId="38" fillId="0" borderId="29" xfId="13" applyFont="1" applyFill="1" applyBorder="1" applyAlignment="1">
      <alignment horizontal="left" vertical="center" indent="1"/>
    </xf>
    <xf numFmtId="3" fontId="33" fillId="0" borderId="42" xfId="13" applyNumberFormat="1" applyFont="1" applyFill="1" applyBorder="1" applyAlignment="1">
      <alignment horizontal="center" vertical="center"/>
    </xf>
    <xf numFmtId="3" fontId="33" fillId="0" borderId="34" xfId="13" applyNumberFormat="1" applyFont="1" applyFill="1" applyBorder="1" applyAlignment="1">
      <alignment horizontal="center" vertical="center"/>
    </xf>
    <xf numFmtId="3" fontId="33" fillId="0" borderId="48" xfId="13" applyNumberFormat="1" applyFont="1" applyFill="1" applyBorder="1" applyAlignment="1">
      <alignment horizontal="center" vertical="center"/>
    </xf>
    <xf numFmtId="3" fontId="33" fillId="0" borderId="43" xfId="13" applyNumberFormat="1" applyFont="1" applyFill="1" applyBorder="1" applyAlignment="1">
      <alignment horizontal="center" vertical="center"/>
    </xf>
    <xf numFmtId="37" fontId="33" fillId="17" borderId="49" xfId="13" applyFont="1" applyFill="1" applyBorder="1" applyAlignment="1">
      <alignment horizontal="justify" vertical="center"/>
    </xf>
    <xf numFmtId="37" fontId="33" fillId="17" borderId="50" xfId="13" applyFont="1" applyFill="1" applyBorder="1" applyAlignment="1">
      <alignment horizontal="justify" vertical="center"/>
    </xf>
    <xf numFmtId="37" fontId="33" fillId="17" borderId="51" xfId="13" applyFont="1" applyFill="1" applyBorder="1" applyAlignment="1">
      <alignment horizontal="justify" vertical="center"/>
    </xf>
    <xf numFmtId="3" fontId="51" fillId="21" borderId="7" xfId="13" applyNumberFormat="1" applyFont="1" applyFill="1" applyBorder="1" applyAlignment="1">
      <alignment horizontal="center" vertical="center"/>
    </xf>
    <xf numFmtId="37" fontId="33" fillId="0" borderId="17" xfId="13" applyFont="1" applyFill="1" applyBorder="1" applyAlignment="1">
      <alignment horizontal="justify" vertical="center"/>
    </xf>
    <xf numFmtId="37" fontId="33" fillId="0" borderId="18" xfId="13" applyFont="1" applyFill="1" applyBorder="1" applyAlignment="1">
      <alignment horizontal="justify" vertical="center"/>
    </xf>
    <xf numFmtId="37" fontId="33" fillId="0" borderId="3" xfId="13" applyFont="1" applyFill="1" applyBorder="1" applyAlignment="1">
      <alignment horizontal="justify" vertical="center"/>
    </xf>
    <xf numFmtId="3" fontId="33" fillId="0" borderId="23" xfId="13" applyNumberFormat="1" applyFont="1" applyFill="1" applyBorder="1" applyAlignment="1">
      <alignment horizontal="center" vertical="center"/>
    </xf>
    <xf numFmtId="37" fontId="33" fillId="14" borderId="3" xfId="13" applyFont="1" applyFill="1" applyBorder="1" applyAlignment="1">
      <alignment horizontal="center" vertical="center"/>
    </xf>
    <xf numFmtId="37" fontId="33" fillId="0" borderId="24" xfId="13" applyFont="1" applyFill="1" applyBorder="1" applyAlignment="1">
      <alignment horizontal="center" vertical="center"/>
    </xf>
    <xf numFmtId="37" fontId="38" fillId="24" borderId="7" xfId="13" applyFont="1" applyFill="1" applyBorder="1" applyAlignment="1">
      <alignment horizontal="left" vertical="center" wrapText="1" indent="1"/>
    </xf>
    <xf numFmtId="166" fontId="33" fillId="14" borderId="3" xfId="13" applyNumberFormat="1" applyFont="1" applyFill="1" applyBorder="1" applyAlignment="1">
      <alignment horizontal="center" vertical="center"/>
    </xf>
    <xf numFmtId="37" fontId="38" fillId="24" borderId="3" xfId="13" applyFont="1" applyFill="1" applyBorder="1" applyAlignment="1">
      <alignment horizontal="left" vertical="center" wrapText="1" indent="1"/>
    </xf>
    <xf numFmtId="37" fontId="38" fillId="0" borderId="8" xfId="13" applyFont="1" applyFill="1" applyBorder="1" applyAlignment="1">
      <alignment horizontal="left" vertical="center" wrapText="1" indent="1"/>
    </xf>
    <xf numFmtId="3" fontId="33" fillId="14" borderId="3" xfId="13" applyNumberFormat="1" applyFont="1" applyFill="1" applyBorder="1" applyAlignment="1">
      <alignment horizontal="center" vertical="center"/>
    </xf>
    <xf numFmtId="37" fontId="38" fillId="24" borderId="23" xfId="13" applyFont="1" applyFill="1" applyBorder="1" applyAlignment="1">
      <alignment horizontal="left" vertical="center" wrapText="1" indent="1"/>
    </xf>
    <xf numFmtId="37" fontId="38" fillId="24" borderId="18" xfId="13" applyFont="1" applyFill="1" applyBorder="1" applyAlignment="1">
      <alignment horizontal="left" vertical="center" wrapText="1" indent="1"/>
    </xf>
    <xf numFmtId="166" fontId="33" fillId="0" borderId="18" xfId="13" applyNumberFormat="1" applyFont="1" applyFill="1" applyBorder="1" applyAlignment="1">
      <alignment horizontal="center" vertical="center"/>
    </xf>
    <xf numFmtId="166" fontId="33" fillId="14" borderId="23" xfId="13" applyNumberFormat="1" applyFont="1" applyFill="1" applyBorder="1" applyAlignment="1">
      <alignment horizontal="center" vertical="center"/>
    </xf>
    <xf numFmtId="166" fontId="33" fillId="14" borderId="18" xfId="13" applyNumberFormat="1" applyFont="1" applyFill="1" applyBorder="1" applyAlignment="1">
      <alignment horizontal="center" vertical="center"/>
    </xf>
    <xf numFmtId="37" fontId="33" fillId="0" borderId="17" xfId="13" applyFont="1" applyFill="1" applyBorder="1" applyAlignment="1">
      <alignment vertical="center"/>
    </xf>
    <xf numFmtId="37" fontId="33" fillId="0" borderId="18" xfId="13" applyFont="1" applyFill="1" applyBorder="1" applyAlignment="1">
      <alignment vertical="center"/>
    </xf>
    <xf numFmtId="37" fontId="33" fillId="0" borderId="3" xfId="13" applyFont="1" applyFill="1" applyBorder="1" applyAlignment="1">
      <alignment vertical="center"/>
    </xf>
    <xf numFmtId="37" fontId="33" fillId="0" borderId="23" xfId="13" applyFont="1" applyFill="1" applyBorder="1" applyAlignment="1">
      <alignment horizontal="center" vertical="center"/>
    </xf>
    <xf numFmtId="37" fontId="33" fillId="0" borderId="25" xfId="13" applyFont="1" applyFill="1" applyBorder="1" applyAlignment="1">
      <alignment horizontal="center" vertical="center"/>
    </xf>
    <xf numFmtId="0" fontId="2" fillId="24" borderId="7" xfId="0" applyFont="1" applyFill="1" applyBorder="1" applyAlignment="1">
      <alignment horizontal="left" vertical="center" wrapText="1" indent="1"/>
    </xf>
    <xf numFmtId="0" fontId="2" fillId="24" borderId="3"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37" fontId="33" fillId="0" borderId="49" xfId="13" applyFont="1" applyFill="1" applyBorder="1" applyAlignment="1">
      <alignment horizontal="justify" vertical="center"/>
    </xf>
    <xf numFmtId="37" fontId="33" fillId="0" borderId="50" xfId="13" applyFont="1" applyFill="1" applyBorder="1" applyAlignment="1">
      <alignment horizontal="justify" vertical="center"/>
    </xf>
    <xf numFmtId="37" fontId="33" fillId="0" borderId="51" xfId="13" applyFont="1" applyFill="1" applyBorder="1" applyAlignment="1">
      <alignment horizontal="justify" vertical="center"/>
    </xf>
    <xf numFmtId="3" fontId="33" fillId="0" borderId="44" xfId="13" applyNumberFormat="1" applyFont="1" applyFill="1" applyBorder="1" applyAlignment="1">
      <alignment horizontal="center" vertical="center"/>
    </xf>
    <xf numFmtId="37" fontId="38" fillId="0" borderId="17" xfId="13" applyFont="1" applyFill="1" applyBorder="1" applyAlignment="1">
      <alignment horizontal="left" vertical="center" indent="1"/>
    </xf>
    <xf numFmtId="37" fontId="38" fillId="0" borderId="18" xfId="13" applyFont="1" applyFill="1" applyBorder="1" applyAlignment="1">
      <alignment horizontal="left" vertical="center" indent="1"/>
    </xf>
    <xf numFmtId="37" fontId="38" fillId="0" borderId="3" xfId="13" applyFont="1" applyFill="1" applyBorder="1" applyAlignment="1">
      <alignment horizontal="left" vertical="center" indent="1"/>
    </xf>
    <xf numFmtId="0" fontId="2" fillId="24" borderId="23" xfId="0" applyFont="1" applyFill="1" applyBorder="1" applyAlignment="1">
      <alignment horizontal="left" vertical="center" wrapText="1" indent="1"/>
    </xf>
    <xf numFmtId="0" fontId="2" fillId="24" borderId="18" xfId="0" applyFont="1" applyFill="1" applyBorder="1" applyAlignment="1">
      <alignment horizontal="left" vertical="center" wrapText="1" indent="1"/>
    </xf>
    <xf numFmtId="166" fontId="33" fillId="0" borderId="3" xfId="13" applyNumberFormat="1" applyFont="1" applyFill="1" applyBorder="1" applyAlignment="1">
      <alignment horizontal="center" vertical="center"/>
    </xf>
    <xf numFmtId="37" fontId="33" fillId="17" borderId="12" xfId="13" applyFont="1" applyFill="1" applyBorder="1" applyAlignment="1">
      <alignment horizontal="justify" vertical="center"/>
    </xf>
    <xf numFmtId="37" fontId="33" fillId="17" borderId="14" xfId="13" applyFont="1" applyFill="1" applyBorder="1" applyAlignment="1">
      <alignment horizontal="justify" vertical="center"/>
    </xf>
    <xf numFmtId="37" fontId="33" fillId="0" borderId="36" xfId="13" applyFont="1" applyFill="1" applyBorder="1" applyAlignment="1">
      <alignment horizontal="center" vertical="center"/>
    </xf>
    <xf numFmtId="37" fontId="33" fillId="0" borderId="45" xfId="13" applyFont="1" applyFill="1" applyBorder="1" applyAlignment="1">
      <alignment horizontal="center" vertical="center"/>
    </xf>
    <xf numFmtId="0" fontId="31" fillId="6" borderId="10" xfId="0" applyFont="1" applyFill="1" applyBorder="1" applyAlignment="1">
      <alignment horizontal="center" vertical="center" wrapText="1"/>
    </xf>
    <xf numFmtId="175" fontId="31" fillId="0" borderId="10" xfId="12" applyNumberFormat="1" applyFont="1" applyBorder="1" applyAlignment="1">
      <alignment horizontal="center" vertical="center" wrapText="1"/>
    </xf>
    <xf numFmtId="0" fontId="6" fillId="2" borderId="10" xfId="0" applyFont="1" applyFill="1" applyBorder="1" applyAlignment="1">
      <alignment horizontal="center" vertical="center" wrapText="1" readingOrder="1"/>
    </xf>
    <xf numFmtId="0" fontId="44" fillId="0" borderId="0" xfId="0" applyFont="1" applyAlignment="1">
      <alignment horizontal="center" vertical="center" wrapText="1"/>
    </xf>
    <xf numFmtId="0" fontId="23" fillId="3" borderId="10" xfId="0" applyFont="1" applyFill="1" applyBorder="1" applyAlignment="1">
      <alignment horizontal="left" vertical="center" wrapText="1" readingOrder="1"/>
    </xf>
    <xf numFmtId="0" fontId="44" fillId="0" borderId="0" xfId="0" applyFont="1" applyAlignment="1">
      <alignment horizontal="right" vertical="center" indent="1"/>
    </xf>
    <xf numFmtId="0" fontId="48" fillId="2" borderId="11" xfId="0" applyFont="1" applyFill="1" applyBorder="1" applyAlignment="1">
      <alignment horizontal="left" vertical="center" wrapText="1"/>
    </xf>
    <xf numFmtId="0" fontId="57" fillId="3" borderId="11" xfId="0" applyFont="1" applyFill="1" applyBorder="1" applyAlignment="1">
      <alignment vertical="center" wrapText="1"/>
    </xf>
    <xf numFmtId="0" fontId="48" fillId="2" borderId="11" xfId="0" applyFont="1" applyFill="1" applyBorder="1" applyAlignment="1">
      <alignment vertical="center" wrapText="1"/>
    </xf>
    <xf numFmtId="0" fontId="5" fillId="0" borderId="0" xfId="2" applyFont="1" applyAlignment="1">
      <alignment horizontal="right" vertical="center" wrapText="1" indent="1"/>
    </xf>
    <xf numFmtId="0" fontId="5" fillId="0" borderId="0" xfId="2" applyFont="1" applyAlignment="1">
      <alignment horizontal="center" vertical="center" wrapText="1"/>
    </xf>
    <xf numFmtId="0" fontId="5" fillId="0" borderId="64" xfId="2" applyFont="1" applyBorder="1" applyAlignment="1">
      <alignment horizontal="center" vertical="center" wrapText="1"/>
    </xf>
    <xf numFmtId="37" fontId="37" fillId="0" borderId="3" xfId="14" applyFont="1" applyBorder="1" applyAlignment="1">
      <alignment horizontal="center"/>
    </xf>
    <xf numFmtId="37" fontId="37" fillId="0" borderId="23" xfId="14" applyFont="1" applyBorder="1" applyAlignment="1">
      <alignment horizontal="center"/>
    </xf>
    <xf numFmtId="166" fontId="37" fillId="0" borderId="3" xfId="14" applyNumberFormat="1" applyFont="1" applyBorder="1" applyAlignment="1">
      <alignment horizontal="center"/>
    </xf>
    <xf numFmtId="166" fontId="37" fillId="0" borderId="23" xfId="14" applyNumberFormat="1" applyFont="1" applyBorder="1" applyAlignment="1">
      <alignment horizontal="center"/>
    </xf>
    <xf numFmtId="166" fontId="37" fillId="0" borderId="3" xfId="14" applyNumberFormat="1" applyFont="1" applyBorder="1" applyAlignment="1">
      <alignment horizontal="center" vertical="center"/>
    </xf>
    <xf numFmtId="166" fontId="45" fillId="0" borderId="10" xfId="12" applyNumberFormat="1" applyFont="1" applyBorder="1" applyAlignment="1">
      <alignment horizontal="center" vertical="center" wrapText="1"/>
    </xf>
  </cellXfs>
  <cellStyles count="18">
    <cellStyle name="Estilo 1" xfId="3"/>
    <cellStyle name="Estilo 1 2" xfId="10"/>
    <cellStyle name="Millares 2" xfId="6"/>
    <cellStyle name="Millares 2 2" xfId="9"/>
    <cellStyle name="Millares 4" xfId="17"/>
    <cellStyle name="Moneda 2" xfId="1"/>
    <cellStyle name="Normal" xfId="0" builtinId="0"/>
    <cellStyle name="Normal 17" xfId="7"/>
    <cellStyle name="Normal 2" xfId="2"/>
    <cellStyle name="Normal 2 2" xfId="4"/>
    <cellStyle name="Normal 2 2 2 3 2 2" xfId="16"/>
    <cellStyle name="Normal 2 3" xfId="11"/>
    <cellStyle name="Normal 6" xfId="8"/>
    <cellStyle name="Normal_111028_Sancarlos_NOTA DE COBERTURA PROPIEDAD 2011-2012_valenciaa" xfId="15"/>
    <cellStyle name="Normal_20090522_resumen de seguros_garciagjm" xfId="14"/>
    <cellStyle name="Normal_20090522_resumen de seguros_garciagjm_012COTIZADOR PYMES COMERCIAL Y SERVICIOS" xfId="13"/>
    <cellStyle name="Porcentaje" xfId="12" builtinId="5"/>
    <cellStyle name="Porcentaje 2" xfId="5"/>
  </cellStyles>
  <dxfs count="0"/>
  <tableStyles count="0" defaultTableStyle="TableStyleMedium2" defaultPivotStyle="PivotStyleLight16"/>
  <colors>
    <mruColors>
      <color rgb="FFFFFF99"/>
      <color rgb="FF0082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78561</xdr:colOff>
      <xdr:row>0</xdr:row>
      <xdr:rowOff>128907</xdr:rowOff>
    </xdr:from>
    <xdr:to>
      <xdr:col>2</xdr:col>
      <xdr:colOff>529166</xdr:colOff>
      <xdr:row>1</xdr:row>
      <xdr:rowOff>384849</xdr:rowOff>
    </xdr:to>
    <xdr:pic>
      <xdr:nvPicPr>
        <xdr:cNvPr id="2" name="1 Imagen"/>
        <xdr:cNvPicPr>
          <a:picLocks noChangeAspect="1"/>
        </xdr:cNvPicPr>
      </xdr:nvPicPr>
      <xdr:blipFill rotWithShape="1">
        <a:blip xmlns:r="http://schemas.openxmlformats.org/officeDocument/2006/relationships" r:embed="rId1"/>
        <a:srcRect r="6647"/>
        <a:stretch/>
      </xdr:blipFill>
      <xdr:spPr>
        <a:xfrm>
          <a:off x="367197" y="128907"/>
          <a:ext cx="3240757" cy="765866"/>
        </a:xfrm>
        <a:prstGeom prst="rect">
          <a:avLst/>
        </a:prstGeom>
      </xdr:spPr>
    </xdr:pic>
    <xdr:clientData/>
  </xdr:twoCellAnchor>
  <xdr:twoCellAnchor editAs="oneCell">
    <xdr:from>
      <xdr:col>5</xdr:col>
      <xdr:colOff>79537</xdr:colOff>
      <xdr:row>41</xdr:row>
      <xdr:rowOff>43134</xdr:rowOff>
    </xdr:from>
    <xdr:to>
      <xdr:col>6</xdr:col>
      <xdr:colOff>1574302</xdr:colOff>
      <xdr:row>47</xdr:row>
      <xdr:rowOff>195080</xdr:rowOff>
    </xdr:to>
    <xdr:pic>
      <xdr:nvPicPr>
        <xdr:cNvPr id="4" name="Imagen 3">
          <a:extLst>
            <a:ext uri="{FF2B5EF4-FFF2-40B4-BE49-F238E27FC236}">
              <a16:creationId xmlns:a16="http://schemas.microsoft.com/office/drawing/2014/main" id="{17720989-A060-4859-B82E-8785126E76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67189" y="12108134"/>
          <a:ext cx="3207340" cy="295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69345</xdr:colOff>
      <xdr:row>41</xdr:row>
      <xdr:rowOff>93490</xdr:rowOff>
    </xdr:from>
    <xdr:to>
      <xdr:col>9</xdr:col>
      <xdr:colOff>1578968</xdr:colOff>
      <xdr:row>47</xdr:row>
      <xdr:rowOff>213684</xdr:rowOff>
    </xdr:to>
    <xdr:pic>
      <xdr:nvPicPr>
        <xdr:cNvPr id="5" name="Imagen 4">
          <a:extLst>
            <a:ext uri="{FF2B5EF4-FFF2-40B4-BE49-F238E27FC236}">
              <a16:creationId xmlns:a16="http://schemas.microsoft.com/office/drawing/2014/main" id="{547EB128-1487-BC83-49A9-93A4CF86FAE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567906" y="12158490"/>
          <a:ext cx="3462729" cy="291996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34301</xdr:colOff>
      <xdr:row>0</xdr:row>
      <xdr:rowOff>170870</xdr:rowOff>
    </xdr:from>
    <xdr:to>
      <xdr:col>1</xdr:col>
      <xdr:colOff>2360698</xdr:colOff>
      <xdr:row>2</xdr:row>
      <xdr:rowOff>263515</xdr:rowOff>
    </xdr:to>
    <xdr:pic>
      <xdr:nvPicPr>
        <xdr:cNvPr id="2" name="1 Imagen"/>
        <xdr:cNvPicPr>
          <a:picLocks noChangeAspect="1"/>
        </xdr:cNvPicPr>
      </xdr:nvPicPr>
      <xdr:blipFill rotWithShape="1">
        <a:blip xmlns:r="http://schemas.openxmlformats.org/officeDocument/2006/relationships" r:embed="rId1"/>
        <a:srcRect r="6647"/>
        <a:stretch/>
      </xdr:blipFill>
      <xdr:spPr>
        <a:xfrm>
          <a:off x="175412" y="170870"/>
          <a:ext cx="2326397" cy="8334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39688</xdr:colOff>
      <xdr:row>0</xdr:row>
      <xdr:rowOff>87312</xdr:rowOff>
    </xdr:from>
    <xdr:to>
      <xdr:col>1</xdr:col>
      <xdr:colOff>2404769</xdr:colOff>
      <xdr:row>2</xdr:row>
      <xdr:rowOff>193187</xdr:rowOff>
    </xdr:to>
    <xdr:pic>
      <xdr:nvPicPr>
        <xdr:cNvPr id="2" name="1 Imagen"/>
        <xdr:cNvPicPr>
          <a:picLocks noChangeAspect="1"/>
        </xdr:cNvPicPr>
      </xdr:nvPicPr>
      <xdr:blipFill rotWithShape="1">
        <a:blip xmlns:r="http://schemas.openxmlformats.org/officeDocument/2006/relationships" r:embed="rId1"/>
        <a:srcRect r="6647"/>
        <a:stretch/>
      </xdr:blipFill>
      <xdr:spPr>
        <a:xfrm>
          <a:off x="210197" y="87312"/>
          <a:ext cx="2365081" cy="7643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127907</xdr:colOff>
      <xdr:row>0</xdr:row>
      <xdr:rowOff>106136</xdr:rowOff>
    </xdr:from>
    <xdr:to>
      <xdr:col>1</xdr:col>
      <xdr:colOff>2576286</xdr:colOff>
      <xdr:row>2</xdr:row>
      <xdr:rowOff>173181</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127907" y="106136"/>
          <a:ext cx="2647217" cy="862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97065</xdr:colOff>
      <xdr:row>0</xdr:row>
      <xdr:rowOff>0</xdr:rowOff>
    </xdr:from>
    <xdr:to>
      <xdr:col>1</xdr:col>
      <xdr:colOff>2438400</xdr:colOff>
      <xdr:row>1</xdr:row>
      <xdr:rowOff>262164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293915" y="195037"/>
          <a:ext cx="2341335" cy="662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97066</xdr:colOff>
      <xdr:row>0</xdr:row>
      <xdr:rowOff>195036</xdr:rowOff>
    </xdr:from>
    <xdr:to>
      <xdr:col>1</xdr:col>
      <xdr:colOff>2782998</xdr:colOff>
      <xdr:row>2</xdr:row>
      <xdr:rowOff>201084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287566" y="195036"/>
          <a:ext cx="2685932" cy="810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20"/>
  <sheetViews>
    <sheetView workbookViewId="0">
      <pane xSplit="1" ySplit="1" topLeftCell="B11" activePane="bottomRight" state="frozen"/>
      <selection activeCell="A28" sqref="A28"/>
      <selection pane="topRight" activeCell="A28" sqref="A28"/>
      <selection pane="bottomLeft" activeCell="A28" sqref="A28"/>
      <selection pane="bottomRight" activeCell="B15" sqref="B15"/>
    </sheetView>
  </sheetViews>
  <sheetFormatPr baseColWidth="10" defaultColWidth="25.7265625" defaultRowHeight="14.5" x14ac:dyDescent="0.35"/>
  <cols>
    <col min="1" max="1" width="58.453125" style="2" customWidth="1"/>
    <col min="2" max="106" width="15.7265625" style="2" customWidth="1"/>
    <col min="107" max="107" width="18.81640625" style="2" bestFit="1" customWidth="1"/>
    <col min="108" max="108" width="18.453125" style="2" bestFit="1" customWidth="1"/>
    <col min="109" max="109" width="19.1796875" style="2" customWidth="1"/>
    <col min="110" max="110" width="28.81640625" style="2" bestFit="1" customWidth="1"/>
    <col min="111" max="16384" width="25.7265625" style="1"/>
  </cols>
  <sheetData>
    <row r="1" spans="1:111" s="25" customFormat="1" ht="18" x14ac:dyDescent="0.35">
      <c r="A1" s="30" t="s">
        <v>350</v>
      </c>
      <c r="B1" s="26">
        <v>1</v>
      </c>
      <c r="C1" s="26">
        <v>89</v>
      </c>
      <c r="D1" s="26">
        <v>92</v>
      </c>
      <c r="E1" s="26">
        <v>5</v>
      </c>
      <c r="F1" s="26">
        <v>6</v>
      </c>
      <c r="G1" s="26">
        <v>7</v>
      </c>
      <c r="H1" s="26">
        <v>8</v>
      </c>
      <c r="I1" s="26">
        <v>9</v>
      </c>
      <c r="J1" s="26">
        <v>10</v>
      </c>
      <c r="K1" s="26">
        <v>12</v>
      </c>
      <c r="L1" s="26">
        <v>13</v>
      </c>
      <c r="M1" s="26">
        <v>14</v>
      </c>
      <c r="N1" s="26">
        <v>15</v>
      </c>
      <c r="O1" s="26">
        <v>16</v>
      </c>
      <c r="P1" s="26">
        <v>17</v>
      </c>
      <c r="Q1" s="26">
        <v>20</v>
      </c>
      <c r="R1" s="26">
        <v>21</v>
      </c>
      <c r="S1" s="26">
        <v>22</v>
      </c>
      <c r="T1" s="26">
        <v>23</v>
      </c>
      <c r="U1" s="26">
        <v>24</v>
      </c>
      <c r="V1" s="26">
        <v>25</v>
      </c>
      <c r="W1" s="26">
        <v>26</v>
      </c>
      <c r="X1" s="26">
        <v>27</v>
      </c>
      <c r="Y1" s="26">
        <v>28</v>
      </c>
      <c r="Z1" s="26">
        <v>29</v>
      </c>
      <c r="AA1" s="26">
        <v>30</v>
      </c>
      <c r="AB1" s="29">
        <v>31</v>
      </c>
      <c r="AC1" s="26">
        <v>34</v>
      </c>
      <c r="AD1" s="26">
        <v>35</v>
      </c>
      <c r="AE1" s="26">
        <v>36</v>
      </c>
      <c r="AF1" s="26">
        <v>37</v>
      </c>
      <c r="AG1" s="26">
        <v>38</v>
      </c>
      <c r="AH1" s="26">
        <v>39</v>
      </c>
      <c r="AI1" s="26">
        <v>145</v>
      </c>
      <c r="AJ1" s="26">
        <v>42</v>
      </c>
      <c r="AK1" s="26">
        <v>43</v>
      </c>
      <c r="AL1" s="26">
        <v>46</v>
      </c>
      <c r="AM1" s="26">
        <v>48</v>
      </c>
      <c r="AN1" s="26">
        <v>49</v>
      </c>
      <c r="AO1" s="26">
        <v>51</v>
      </c>
      <c r="AP1" s="26">
        <v>54</v>
      </c>
      <c r="AQ1" s="26">
        <v>55</v>
      </c>
      <c r="AR1" s="26">
        <v>56</v>
      </c>
      <c r="AS1" s="26">
        <v>57</v>
      </c>
      <c r="AT1" s="26">
        <v>58</v>
      </c>
      <c r="AU1" s="26">
        <v>59</v>
      </c>
      <c r="AV1" s="26">
        <v>62</v>
      </c>
      <c r="AW1" s="26">
        <v>63</v>
      </c>
      <c r="AX1" s="26">
        <v>142</v>
      </c>
      <c r="AY1" s="26">
        <v>65</v>
      </c>
      <c r="AZ1" s="26">
        <v>66</v>
      </c>
      <c r="BA1" s="26">
        <v>67</v>
      </c>
      <c r="BB1" s="26">
        <v>68</v>
      </c>
      <c r="BC1" s="26">
        <v>146</v>
      </c>
      <c r="BD1" s="26">
        <v>75</v>
      </c>
      <c r="BE1" s="26">
        <v>77</v>
      </c>
      <c r="BF1" s="26">
        <v>81</v>
      </c>
      <c r="BG1" s="26">
        <v>85</v>
      </c>
      <c r="BH1" s="26">
        <v>87</v>
      </c>
      <c r="BI1" s="26">
        <v>88</v>
      </c>
      <c r="BJ1" s="26">
        <v>90</v>
      </c>
      <c r="BK1" s="26">
        <v>94</v>
      </c>
      <c r="BL1" s="26">
        <v>95</v>
      </c>
      <c r="BM1" s="26">
        <v>97</v>
      </c>
      <c r="BN1" s="26">
        <v>98</v>
      </c>
      <c r="BO1" s="26">
        <v>99</v>
      </c>
      <c r="BP1" s="26">
        <v>100</v>
      </c>
      <c r="BQ1" s="26">
        <v>103</v>
      </c>
      <c r="BR1" s="26">
        <v>104</v>
      </c>
      <c r="BS1" s="26">
        <v>105</v>
      </c>
      <c r="BT1" s="26">
        <v>106</v>
      </c>
      <c r="BU1" s="26">
        <v>107</v>
      </c>
      <c r="BV1" s="26">
        <v>108</v>
      </c>
      <c r="BW1" s="26">
        <v>109</v>
      </c>
      <c r="BX1" s="26">
        <v>110</v>
      </c>
      <c r="BY1" s="26">
        <v>111</v>
      </c>
      <c r="BZ1" s="26">
        <v>112</v>
      </c>
      <c r="CA1" s="29">
        <v>144</v>
      </c>
      <c r="CB1" s="26">
        <v>118</v>
      </c>
      <c r="CC1" s="26">
        <v>143</v>
      </c>
      <c r="CD1" s="26">
        <v>120</v>
      </c>
      <c r="CE1" s="26">
        <v>121</v>
      </c>
      <c r="CF1" s="26">
        <v>123</v>
      </c>
      <c r="CG1" s="26">
        <v>125</v>
      </c>
      <c r="CH1" s="26">
        <v>126</v>
      </c>
      <c r="CI1" s="26">
        <v>131</v>
      </c>
      <c r="CJ1" s="26">
        <v>132</v>
      </c>
      <c r="CK1" s="26">
        <v>133</v>
      </c>
      <c r="CL1" s="26">
        <v>138</v>
      </c>
      <c r="CM1" s="26">
        <v>139</v>
      </c>
      <c r="CN1" s="26">
        <v>140</v>
      </c>
      <c r="CO1" s="26">
        <v>141</v>
      </c>
      <c r="CP1" s="28">
        <v>147</v>
      </c>
      <c r="CQ1" s="28">
        <v>148</v>
      </c>
      <c r="CR1" s="28">
        <v>149</v>
      </c>
      <c r="CS1" s="28">
        <v>150</v>
      </c>
      <c r="CT1" s="28">
        <v>151</v>
      </c>
      <c r="CU1" s="28">
        <v>152</v>
      </c>
      <c r="CV1" s="28">
        <v>153</v>
      </c>
      <c r="CW1" s="28">
        <v>154</v>
      </c>
      <c r="CX1" s="28">
        <v>155</v>
      </c>
      <c r="CY1" s="28">
        <v>156</v>
      </c>
      <c r="CZ1" s="28">
        <v>157</v>
      </c>
      <c r="DA1" s="28">
        <v>158</v>
      </c>
      <c r="DB1" s="27">
        <v>159</v>
      </c>
      <c r="DC1" s="27">
        <v>160</v>
      </c>
      <c r="DD1" s="27">
        <v>161</v>
      </c>
      <c r="DE1" s="26">
        <v>91</v>
      </c>
      <c r="DF1" s="364" t="s">
        <v>125</v>
      </c>
    </row>
    <row r="2" spans="1:111" s="7" customFormat="1" ht="40" x14ac:dyDescent="0.35">
      <c r="A2" s="23" t="s">
        <v>349</v>
      </c>
      <c r="B2" s="24" t="s">
        <v>348</v>
      </c>
      <c r="C2" s="24" t="s">
        <v>347</v>
      </c>
      <c r="D2" s="24" t="s">
        <v>346</v>
      </c>
      <c r="E2" s="24" t="s">
        <v>345</v>
      </c>
      <c r="F2" s="24" t="s">
        <v>344</v>
      </c>
      <c r="G2" s="24" t="s">
        <v>343</v>
      </c>
      <c r="H2" s="24" t="s">
        <v>342</v>
      </c>
      <c r="I2" s="24" t="s">
        <v>341</v>
      </c>
      <c r="J2" s="24" t="s">
        <v>340</v>
      </c>
      <c r="K2" s="24" t="s">
        <v>339</v>
      </c>
      <c r="L2" s="24" t="s">
        <v>338</v>
      </c>
      <c r="M2" s="24" t="s">
        <v>337</v>
      </c>
      <c r="N2" s="24" t="s">
        <v>336</v>
      </c>
      <c r="O2" s="24" t="s">
        <v>335</v>
      </c>
      <c r="P2" s="24" t="s">
        <v>334</v>
      </c>
      <c r="Q2" s="24" t="s">
        <v>333</v>
      </c>
      <c r="R2" s="24" t="s">
        <v>332</v>
      </c>
      <c r="S2" s="24" t="s">
        <v>331</v>
      </c>
      <c r="T2" s="24" t="s">
        <v>330</v>
      </c>
      <c r="U2" s="24" t="s">
        <v>329</v>
      </c>
      <c r="V2" s="24" t="s">
        <v>328</v>
      </c>
      <c r="W2" s="24" t="s">
        <v>327</v>
      </c>
      <c r="X2" s="24" t="s">
        <v>326</v>
      </c>
      <c r="Y2" s="24" t="s">
        <v>325</v>
      </c>
      <c r="Z2" s="24" t="s">
        <v>324</v>
      </c>
      <c r="AA2" s="24" t="s">
        <v>323</v>
      </c>
      <c r="AB2" s="24" t="s">
        <v>322</v>
      </c>
      <c r="AC2" s="24" t="s">
        <v>321</v>
      </c>
      <c r="AD2" s="24" t="s">
        <v>320</v>
      </c>
      <c r="AE2" s="24" t="s">
        <v>319</v>
      </c>
      <c r="AF2" s="24" t="s">
        <v>318</v>
      </c>
      <c r="AG2" s="24" t="s">
        <v>317</v>
      </c>
      <c r="AH2" s="24" t="s">
        <v>316</v>
      </c>
      <c r="AI2" s="24" t="s">
        <v>315</v>
      </c>
      <c r="AJ2" s="24" t="s">
        <v>314</v>
      </c>
      <c r="AK2" s="24" t="s">
        <v>313</v>
      </c>
      <c r="AL2" s="24" t="s">
        <v>312</v>
      </c>
      <c r="AM2" s="24" t="s">
        <v>311</v>
      </c>
      <c r="AN2" s="24" t="s">
        <v>310</v>
      </c>
      <c r="AO2" s="24" t="s">
        <v>309</v>
      </c>
      <c r="AP2" s="24" t="s">
        <v>308</v>
      </c>
      <c r="AQ2" s="24" t="s">
        <v>307</v>
      </c>
      <c r="AR2" s="24" t="s">
        <v>306</v>
      </c>
      <c r="AS2" s="24" t="s">
        <v>305</v>
      </c>
      <c r="AT2" s="24" t="s">
        <v>304</v>
      </c>
      <c r="AU2" s="24" t="s">
        <v>303</v>
      </c>
      <c r="AV2" s="24" t="s">
        <v>302</v>
      </c>
      <c r="AW2" s="24" t="s">
        <v>301</v>
      </c>
      <c r="AX2" s="24" t="s">
        <v>300</v>
      </c>
      <c r="AY2" s="24" t="s">
        <v>299</v>
      </c>
      <c r="AZ2" s="24" t="s">
        <v>298</v>
      </c>
      <c r="BA2" s="24" t="s">
        <v>297</v>
      </c>
      <c r="BB2" s="24" t="s">
        <v>296</v>
      </c>
      <c r="BC2" s="24" t="s">
        <v>295</v>
      </c>
      <c r="BD2" s="24" t="s">
        <v>294</v>
      </c>
      <c r="BE2" s="24" t="s">
        <v>293</v>
      </c>
      <c r="BF2" s="24" t="s">
        <v>292</v>
      </c>
      <c r="BG2" s="24" t="s">
        <v>291</v>
      </c>
      <c r="BH2" s="24" t="s">
        <v>290</v>
      </c>
      <c r="BI2" s="24" t="s">
        <v>289</v>
      </c>
      <c r="BJ2" s="24" t="s">
        <v>288</v>
      </c>
      <c r="BK2" s="24" t="s">
        <v>287</v>
      </c>
      <c r="BL2" s="24" t="s">
        <v>286</v>
      </c>
      <c r="BM2" s="24" t="s">
        <v>285</v>
      </c>
      <c r="BN2" s="24" t="s">
        <v>284</v>
      </c>
      <c r="BO2" s="24" t="s">
        <v>283</v>
      </c>
      <c r="BP2" s="24" t="s">
        <v>282</v>
      </c>
      <c r="BQ2" s="24" t="s">
        <v>281</v>
      </c>
      <c r="BR2" s="24" t="s">
        <v>280</v>
      </c>
      <c r="BS2" s="24" t="s">
        <v>279</v>
      </c>
      <c r="BT2" s="24" t="s">
        <v>278</v>
      </c>
      <c r="BU2" s="24" t="s">
        <v>277</v>
      </c>
      <c r="BV2" s="24" t="s">
        <v>276</v>
      </c>
      <c r="BW2" s="24" t="s">
        <v>275</v>
      </c>
      <c r="BX2" s="24" t="s">
        <v>274</v>
      </c>
      <c r="BY2" s="24" t="s">
        <v>273</v>
      </c>
      <c r="BZ2" s="24" t="s">
        <v>272</v>
      </c>
      <c r="CA2" s="24" t="s">
        <v>271</v>
      </c>
      <c r="CB2" s="24" t="s">
        <v>270</v>
      </c>
      <c r="CC2" s="24" t="s">
        <v>269</v>
      </c>
      <c r="CD2" s="24" t="s">
        <v>268</v>
      </c>
      <c r="CE2" s="24" t="s">
        <v>267</v>
      </c>
      <c r="CF2" s="24" t="s">
        <v>266</v>
      </c>
      <c r="CG2" s="24" t="s">
        <v>265</v>
      </c>
      <c r="CH2" s="24" t="s">
        <v>264</v>
      </c>
      <c r="CI2" s="24" t="s">
        <v>157</v>
      </c>
      <c r="CJ2" s="24" t="s">
        <v>263</v>
      </c>
      <c r="CK2" s="24" t="s">
        <v>262</v>
      </c>
      <c r="CL2" s="24" t="s">
        <v>261</v>
      </c>
      <c r="CM2" s="24" t="s">
        <v>260</v>
      </c>
      <c r="CN2" s="24" t="s">
        <v>259</v>
      </c>
      <c r="CO2" s="24" t="s">
        <v>258</v>
      </c>
      <c r="CP2" s="24" t="s">
        <v>257</v>
      </c>
      <c r="CQ2" s="24" t="s">
        <v>256</v>
      </c>
      <c r="CR2" s="24" t="s">
        <v>255</v>
      </c>
      <c r="CS2" s="24" t="s">
        <v>254</v>
      </c>
      <c r="CT2" s="24" t="s">
        <v>253</v>
      </c>
      <c r="CU2" s="24" t="s">
        <v>252</v>
      </c>
      <c r="CV2" s="24" t="s">
        <v>251</v>
      </c>
      <c r="CW2" s="24" t="s">
        <v>250</v>
      </c>
      <c r="CX2" s="24" t="s">
        <v>249</v>
      </c>
      <c r="CY2" s="24" t="s">
        <v>248</v>
      </c>
      <c r="CZ2" s="24" t="s">
        <v>247</v>
      </c>
      <c r="DA2" s="24" t="s">
        <v>246</v>
      </c>
      <c r="DB2" s="24"/>
      <c r="DC2" s="24" t="s">
        <v>245</v>
      </c>
      <c r="DD2" s="24" t="s">
        <v>244</v>
      </c>
      <c r="DE2" s="24" t="s">
        <v>243</v>
      </c>
      <c r="DF2" s="365"/>
    </row>
    <row r="3" spans="1:111" s="7" customFormat="1" ht="40.5" customHeight="1" x14ac:dyDescent="0.35">
      <c r="A3" s="23" t="s">
        <v>242</v>
      </c>
      <c r="B3" s="22" t="s">
        <v>135</v>
      </c>
      <c r="C3" s="22" t="s">
        <v>241</v>
      </c>
      <c r="D3" s="22" t="s">
        <v>240</v>
      </c>
      <c r="E3" s="22" t="s">
        <v>239</v>
      </c>
      <c r="F3" s="22" t="s">
        <v>238</v>
      </c>
      <c r="G3" s="22" t="s">
        <v>237</v>
      </c>
      <c r="H3" s="22" t="s">
        <v>236</v>
      </c>
      <c r="I3" s="22" t="s">
        <v>235</v>
      </c>
      <c r="J3" s="22" t="s">
        <v>234</v>
      </c>
      <c r="K3" s="22" t="s">
        <v>233</v>
      </c>
      <c r="L3" s="22" t="s">
        <v>232</v>
      </c>
      <c r="M3" s="22" t="s">
        <v>231</v>
      </c>
      <c r="N3" s="22" t="s">
        <v>230</v>
      </c>
      <c r="O3" s="22" t="s">
        <v>229</v>
      </c>
      <c r="P3" s="22" t="s">
        <v>228</v>
      </c>
      <c r="Q3" s="22" t="s">
        <v>227</v>
      </c>
      <c r="R3" s="22" t="s">
        <v>226</v>
      </c>
      <c r="S3" s="22" t="s">
        <v>225</v>
      </c>
      <c r="T3" s="22" t="s">
        <v>224</v>
      </c>
      <c r="U3" s="22" t="s">
        <v>223</v>
      </c>
      <c r="V3" s="22" t="s">
        <v>222</v>
      </c>
      <c r="W3" s="22" t="s">
        <v>221</v>
      </c>
      <c r="X3" s="22" t="s">
        <v>220</v>
      </c>
      <c r="Y3" s="22" t="s">
        <v>219</v>
      </c>
      <c r="Z3" s="22" t="s">
        <v>218</v>
      </c>
      <c r="AA3" s="22" t="s">
        <v>217</v>
      </c>
      <c r="AB3" s="22" t="s">
        <v>216</v>
      </c>
      <c r="AC3" s="22" t="s">
        <v>215</v>
      </c>
      <c r="AD3" s="22" t="s">
        <v>214</v>
      </c>
      <c r="AE3" s="22" t="s">
        <v>213</v>
      </c>
      <c r="AF3" s="22" t="s">
        <v>212</v>
      </c>
      <c r="AG3" s="22" t="s">
        <v>211</v>
      </c>
      <c r="AH3" s="22" t="s">
        <v>210</v>
      </c>
      <c r="AI3" s="22" t="s">
        <v>209</v>
      </c>
      <c r="AJ3" s="22" t="s">
        <v>208</v>
      </c>
      <c r="AK3" s="22" t="s">
        <v>207</v>
      </c>
      <c r="AL3" s="22" t="s">
        <v>206</v>
      </c>
      <c r="AM3" s="22" t="s">
        <v>205</v>
      </c>
      <c r="AN3" s="22" t="s">
        <v>204</v>
      </c>
      <c r="AO3" s="22" t="s">
        <v>203</v>
      </c>
      <c r="AP3" s="22" t="s">
        <v>202</v>
      </c>
      <c r="AQ3" s="22" t="s">
        <v>201</v>
      </c>
      <c r="AR3" s="22" t="s">
        <v>200</v>
      </c>
      <c r="AS3" s="22" t="s">
        <v>199</v>
      </c>
      <c r="AT3" s="22" t="s">
        <v>198</v>
      </c>
      <c r="AU3" s="22" t="s">
        <v>197</v>
      </c>
      <c r="AV3" s="22" t="s">
        <v>196</v>
      </c>
      <c r="AW3" s="22" t="s">
        <v>195</v>
      </c>
      <c r="AX3" s="22" t="s">
        <v>194</v>
      </c>
      <c r="AY3" s="22" t="s">
        <v>193</v>
      </c>
      <c r="AZ3" s="22" t="s">
        <v>192</v>
      </c>
      <c r="BA3" s="22" t="s">
        <v>191</v>
      </c>
      <c r="BB3" s="22" t="s">
        <v>190</v>
      </c>
      <c r="BC3" s="22" t="s">
        <v>189</v>
      </c>
      <c r="BD3" s="22" t="s">
        <v>188</v>
      </c>
      <c r="BE3" s="22" t="s">
        <v>187</v>
      </c>
      <c r="BF3" s="22" t="s">
        <v>186</v>
      </c>
      <c r="BG3" s="22" t="s">
        <v>185</v>
      </c>
      <c r="BH3" s="22" t="s">
        <v>184</v>
      </c>
      <c r="BI3" s="22" t="s">
        <v>183</v>
      </c>
      <c r="BJ3" s="22" t="s">
        <v>182</v>
      </c>
      <c r="BK3" s="22" t="s">
        <v>181</v>
      </c>
      <c r="BL3" s="22" t="s">
        <v>180</v>
      </c>
      <c r="BM3" s="22" t="s">
        <v>179</v>
      </c>
      <c r="BN3" s="22" t="s">
        <v>178</v>
      </c>
      <c r="BO3" s="22" t="s">
        <v>177</v>
      </c>
      <c r="BP3" s="22" t="s">
        <v>176</v>
      </c>
      <c r="BQ3" s="22" t="s">
        <v>175</v>
      </c>
      <c r="BR3" s="22" t="s">
        <v>174</v>
      </c>
      <c r="BS3" s="22" t="s">
        <v>173</v>
      </c>
      <c r="BT3" s="22" t="s">
        <v>172</v>
      </c>
      <c r="BU3" s="22" t="s">
        <v>171</v>
      </c>
      <c r="BV3" s="22" t="s">
        <v>170</v>
      </c>
      <c r="BW3" s="22" t="s">
        <v>169</v>
      </c>
      <c r="BX3" s="22" t="s">
        <v>168</v>
      </c>
      <c r="BY3" s="22" t="s">
        <v>167</v>
      </c>
      <c r="BZ3" s="22" t="s">
        <v>166</v>
      </c>
      <c r="CA3" s="22" t="s">
        <v>165</v>
      </c>
      <c r="CB3" s="22" t="s">
        <v>164</v>
      </c>
      <c r="CC3" s="22" t="s">
        <v>163</v>
      </c>
      <c r="CD3" s="22" t="s">
        <v>162</v>
      </c>
      <c r="CE3" s="22" t="s">
        <v>161</v>
      </c>
      <c r="CF3" s="22" t="s">
        <v>160</v>
      </c>
      <c r="CG3" s="22" t="s">
        <v>159</v>
      </c>
      <c r="CH3" s="22" t="s">
        <v>158</v>
      </c>
      <c r="CI3" s="22" t="s">
        <v>157</v>
      </c>
      <c r="CJ3" s="22" t="s">
        <v>156</v>
      </c>
      <c r="CK3" s="22" t="s">
        <v>155</v>
      </c>
      <c r="CL3" s="22" t="s">
        <v>154</v>
      </c>
      <c r="CM3" s="22" t="s">
        <v>153</v>
      </c>
      <c r="CN3" s="22" t="s">
        <v>152</v>
      </c>
      <c r="CO3" s="22" t="s">
        <v>151</v>
      </c>
      <c r="CP3" s="22" t="s">
        <v>150</v>
      </c>
      <c r="CQ3" s="22" t="s">
        <v>149</v>
      </c>
      <c r="CR3" s="22" t="s">
        <v>148</v>
      </c>
      <c r="CS3" s="22" t="s">
        <v>147</v>
      </c>
      <c r="CT3" s="22" t="s">
        <v>146</v>
      </c>
      <c r="CU3" s="22" t="s">
        <v>145</v>
      </c>
      <c r="CV3" s="22" t="s">
        <v>144</v>
      </c>
      <c r="CW3" s="22" t="s">
        <v>143</v>
      </c>
      <c r="CX3" s="22" t="s">
        <v>142</v>
      </c>
      <c r="CY3" s="22" t="s">
        <v>141</v>
      </c>
      <c r="CZ3" s="22" t="s">
        <v>140</v>
      </c>
      <c r="DA3" s="22" t="s">
        <v>139</v>
      </c>
      <c r="DB3" s="22" t="s">
        <v>138</v>
      </c>
      <c r="DC3" s="22" t="s">
        <v>137</v>
      </c>
      <c r="DD3" s="22" t="s">
        <v>136</v>
      </c>
      <c r="DE3" s="22" t="s">
        <v>135</v>
      </c>
      <c r="DF3" s="366"/>
    </row>
    <row r="4" spans="1:111" s="7" customFormat="1" ht="17.149999999999999" customHeight="1" x14ac:dyDescent="0.35">
      <c r="A4" s="34"/>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35"/>
      <c r="DE4" s="22"/>
      <c r="DF4" s="36"/>
    </row>
    <row r="5" spans="1:111" x14ac:dyDescent="0.35">
      <c r="A5" s="14" t="s">
        <v>126</v>
      </c>
      <c r="B5" s="13">
        <v>2000000000</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E5" s="12"/>
      <c r="DF5" s="11">
        <f t="shared" ref="DF5:DF10" si="0">SUM(B5:DE5)</f>
        <v>2000000000</v>
      </c>
    </row>
    <row r="6" spans="1:111" x14ac:dyDescent="0.35">
      <c r="A6" s="15" t="s">
        <v>127</v>
      </c>
      <c r="B6" s="12">
        <v>20000000</v>
      </c>
      <c r="C6" s="12"/>
      <c r="D6" s="12"/>
      <c r="E6" s="12">
        <v>20000000</v>
      </c>
      <c r="F6" s="12">
        <v>20000000</v>
      </c>
      <c r="G6" s="12">
        <v>20000000</v>
      </c>
      <c r="H6" s="12">
        <v>20000000</v>
      </c>
      <c r="I6" s="12">
        <v>20000000</v>
      </c>
      <c r="J6" s="12">
        <v>20000000</v>
      </c>
      <c r="K6" s="12">
        <v>20000000</v>
      </c>
      <c r="L6" s="12">
        <v>20000000</v>
      </c>
      <c r="M6" s="12">
        <v>20000000</v>
      </c>
      <c r="N6" s="12">
        <v>20000000</v>
      </c>
      <c r="O6" s="12">
        <v>20000000</v>
      </c>
      <c r="P6" s="12">
        <v>20000000</v>
      </c>
      <c r="Q6" s="12">
        <v>20000000</v>
      </c>
      <c r="R6" s="12">
        <v>20000000</v>
      </c>
      <c r="S6" s="12">
        <v>20000000</v>
      </c>
      <c r="T6" s="12">
        <v>20000000</v>
      </c>
      <c r="U6" s="12">
        <v>20000000</v>
      </c>
      <c r="V6" s="12">
        <v>20000000</v>
      </c>
      <c r="W6" s="12">
        <v>20000000</v>
      </c>
      <c r="X6" s="12">
        <v>20000000</v>
      </c>
      <c r="Y6" s="12">
        <v>20000000</v>
      </c>
      <c r="Z6" s="12">
        <v>20000000</v>
      </c>
      <c r="AA6" s="12">
        <v>20000000</v>
      </c>
      <c r="AB6" s="12">
        <v>20000000</v>
      </c>
      <c r="AC6" s="12">
        <v>20000000</v>
      </c>
      <c r="AD6" s="12">
        <v>20000000</v>
      </c>
      <c r="AE6" s="12">
        <v>20000000</v>
      </c>
      <c r="AF6" s="12">
        <v>20000000</v>
      </c>
      <c r="AG6" s="12">
        <v>20000000</v>
      </c>
      <c r="AH6" s="12">
        <v>20000000</v>
      </c>
      <c r="AI6" s="12">
        <v>20000000</v>
      </c>
      <c r="AJ6" s="12">
        <v>20000000</v>
      </c>
      <c r="AK6" s="12">
        <v>20000000</v>
      </c>
      <c r="AL6" s="12">
        <v>20000000</v>
      </c>
      <c r="AM6" s="12">
        <v>20000000</v>
      </c>
      <c r="AN6" s="12">
        <v>20000000</v>
      </c>
      <c r="AO6" s="12">
        <v>20000000</v>
      </c>
      <c r="AP6" s="12">
        <v>20000000</v>
      </c>
      <c r="AQ6" s="12">
        <v>20000000</v>
      </c>
      <c r="AR6" s="12">
        <v>20000000</v>
      </c>
      <c r="AS6" s="12">
        <v>20000000</v>
      </c>
      <c r="AT6" s="12">
        <v>20000000</v>
      </c>
      <c r="AU6" s="12">
        <v>20000000</v>
      </c>
      <c r="AV6" s="12">
        <v>20000000</v>
      </c>
      <c r="AW6" s="12">
        <v>20000000</v>
      </c>
      <c r="AX6" s="12">
        <v>20000000</v>
      </c>
      <c r="AY6" s="12">
        <v>20000000</v>
      </c>
      <c r="AZ6" s="12">
        <v>20000000</v>
      </c>
      <c r="BA6" s="12">
        <v>20000000</v>
      </c>
      <c r="BB6" s="12">
        <v>20000000</v>
      </c>
      <c r="BC6" s="12">
        <v>20000000</v>
      </c>
      <c r="BD6" s="12">
        <v>20000000</v>
      </c>
      <c r="BE6" s="12">
        <v>20000000</v>
      </c>
      <c r="BF6" s="12">
        <v>20000000</v>
      </c>
      <c r="BG6" s="12">
        <v>20000000</v>
      </c>
      <c r="BH6" s="12">
        <v>20000000</v>
      </c>
      <c r="BI6" s="12">
        <v>20000000</v>
      </c>
      <c r="BJ6" s="12">
        <v>20000000</v>
      </c>
      <c r="BK6" s="12">
        <v>20000000</v>
      </c>
      <c r="BL6" s="12">
        <v>20000000</v>
      </c>
      <c r="BM6" s="12">
        <v>20000000</v>
      </c>
      <c r="BN6" s="12">
        <v>20000000</v>
      </c>
      <c r="BO6" s="12">
        <v>20000000</v>
      </c>
      <c r="BP6" s="12">
        <v>20000000</v>
      </c>
      <c r="BQ6" s="12"/>
      <c r="BR6" s="12"/>
      <c r="BS6" s="12"/>
      <c r="BT6" s="12"/>
      <c r="BU6" s="12"/>
      <c r="BV6" s="12"/>
      <c r="BW6" s="12"/>
      <c r="BX6" s="12"/>
      <c r="BY6" s="12"/>
      <c r="BZ6" s="12">
        <v>20000000</v>
      </c>
      <c r="CA6" s="12">
        <v>20000000</v>
      </c>
      <c r="CB6" s="12">
        <v>20000000</v>
      </c>
      <c r="CC6" s="12">
        <v>20000000</v>
      </c>
      <c r="CD6" s="12">
        <v>20000000</v>
      </c>
      <c r="CE6" s="12">
        <v>20000000</v>
      </c>
      <c r="CF6" s="12">
        <v>20000000</v>
      </c>
      <c r="CG6" s="12">
        <v>20000000</v>
      </c>
      <c r="CH6" s="12">
        <v>20000000</v>
      </c>
      <c r="CI6" s="12"/>
      <c r="CJ6" s="12">
        <v>20000000</v>
      </c>
      <c r="CK6" s="12">
        <v>20000000</v>
      </c>
      <c r="CL6" s="12">
        <v>20000000</v>
      </c>
      <c r="CM6" s="12">
        <v>20000000</v>
      </c>
      <c r="CN6" s="12">
        <v>20000000</v>
      </c>
      <c r="CO6" s="12">
        <v>20000000</v>
      </c>
      <c r="CP6" s="12"/>
      <c r="CQ6" s="12"/>
      <c r="CR6" s="12"/>
      <c r="CS6" s="12"/>
      <c r="CT6" s="12"/>
      <c r="CU6" s="12"/>
      <c r="CV6" s="12"/>
      <c r="CW6" s="12"/>
      <c r="CX6" s="12"/>
      <c r="CY6" s="12"/>
      <c r="CZ6" s="12"/>
      <c r="DA6" s="12"/>
      <c r="DB6" s="12"/>
      <c r="DC6" s="12"/>
      <c r="DE6" s="12"/>
      <c r="DF6" s="11">
        <f t="shared" si="0"/>
        <v>1600000000</v>
      </c>
    </row>
    <row r="7" spans="1:111" x14ac:dyDescent="0.35">
      <c r="A7" s="21" t="s">
        <v>134</v>
      </c>
      <c r="B7" s="13">
        <v>240397425.06999993</v>
      </c>
      <c r="C7" s="12">
        <v>33398372.57</v>
      </c>
      <c r="D7" s="12">
        <v>19923167</v>
      </c>
      <c r="E7" s="12">
        <v>2101218.19</v>
      </c>
      <c r="F7" s="12">
        <v>2568699.19</v>
      </c>
      <c r="G7" s="12">
        <v>4308886.1900000004</v>
      </c>
      <c r="H7" s="12">
        <v>3718287</v>
      </c>
      <c r="I7" s="12">
        <v>5192052.38</v>
      </c>
      <c r="J7" s="12">
        <v>9746299.1900000013</v>
      </c>
      <c r="K7" s="12">
        <v>21275838.379999999</v>
      </c>
      <c r="L7" s="12">
        <v>17302436.379999999</v>
      </c>
      <c r="M7" s="12">
        <v>15541034.380000001</v>
      </c>
      <c r="N7" s="12">
        <v>2101218</v>
      </c>
      <c r="O7" s="12">
        <v>12320346.190000001</v>
      </c>
      <c r="P7" s="12">
        <v>3672014.38</v>
      </c>
      <c r="Q7" s="12">
        <v>16671294.380000001</v>
      </c>
      <c r="R7" s="12">
        <v>38325737.380000003</v>
      </c>
      <c r="S7" s="12">
        <v>13435253.190000001</v>
      </c>
      <c r="T7" s="12">
        <v>9108023.1899999995</v>
      </c>
      <c r="U7" s="12">
        <v>21241917.190000001</v>
      </c>
      <c r="V7" s="12">
        <v>12037100.380000001</v>
      </c>
      <c r="W7" s="12">
        <v>3897217.19</v>
      </c>
      <c r="X7" s="12"/>
      <c r="Y7" s="12"/>
      <c r="Z7" s="12">
        <v>9800000</v>
      </c>
      <c r="AA7" s="12">
        <v>4894436.38</v>
      </c>
      <c r="AB7" s="12">
        <v>13308608.380000001</v>
      </c>
      <c r="AC7" s="12">
        <v>15554780.379999999</v>
      </c>
      <c r="AD7" s="12">
        <v>12978174.189999999</v>
      </c>
      <c r="AE7" s="12">
        <v>9331644.3800000008</v>
      </c>
      <c r="AF7" s="12">
        <v>15842217.189999999</v>
      </c>
      <c r="AG7" s="12">
        <v>7444422</v>
      </c>
      <c r="AH7" s="12"/>
      <c r="AI7" s="12">
        <v>12112406</v>
      </c>
      <c r="AJ7" s="12">
        <v>25691660</v>
      </c>
      <c r="AK7" s="12">
        <v>19569032</v>
      </c>
      <c r="AL7" s="12">
        <v>7966099</v>
      </c>
      <c r="AM7" s="12">
        <v>3000000</v>
      </c>
      <c r="AN7" s="12">
        <v>12471429.189999999</v>
      </c>
      <c r="AO7" s="12">
        <v>4972000</v>
      </c>
      <c r="AP7" s="12">
        <v>6983780</v>
      </c>
      <c r="AQ7" s="12">
        <v>29323617</v>
      </c>
      <c r="AR7" s="12">
        <v>8697490</v>
      </c>
      <c r="AS7" s="12">
        <v>12533800</v>
      </c>
      <c r="AT7" s="12">
        <v>13874017.189999999</v>
      </c>
      <c r="AU7" s="12">
        <v>29067730.189999998</v>
      </c>
      <c r="AV7" s="12">
        <v>1566000</v>
      </c>
      <c r="AW7" s="12">
        <v>15205587</v>
      </c>
      <c r="AX7" s="12">
        <v>19373617</v>
      </c>
      <c r="AY7" s="12">
        <v>20886670</v>
      </c>
      <c r="AZ7" s="12">
        <v>7868251</v>
      </c>
      <c r="BA7" s="12">
        <v>12231070</v>
      </c>
      <c r="BB7" s="12">
        <v>21677232</v>
      </c>
      <c r="BC7" s="12">
        <v>7548410.3799999999</v>
      </c>
      <c r="BD7" s="12">
        <v>2450001</v>
      </c>
      <c r="BE7" s="12">
        <v>20878254.189999998</v>
      </c>
      <c r="BF7" s="12"/>
      <c r="BG7" s="12">
        <v>4039434</v>
      </c>
      <c r="BH7" s="12">
        <v>41215840.189999998</v>
      </c>
      <c r="BI7" s="12"/>
      <c r="BJ7" s="12">
        <v>12354027.57</v>
      </c>
      <c r="BK7" s="12">
        <v>9029720</v>
      </c>
      <c r="BL7" s="12">
        <v>3243716</v>
      </c>
      <c r="BM7" s="12">
        <v>14586722.379999999</v>
      </c>
      <c r="BN7" s="12">
        <v>12548644.57</v>
      </c>
      <c r="BO7" s="12">
        <v>3224661</v>
      </c>
      <c r="BP7" s="12">
        <v>1285746</v>
      </c>
      <c r="BQ7" s="12"/>
      <c r="BR7" s="12"/>
      <c r="BS7" s="12"/>
      <c r="BT7" s="12"/>
      <c r="BU7" s="12"/>
      <c r="BV7" s="12"/>
      <c r="BW7" s="12"/>
      <c r="BX7" s="12"/>
      <c r="BY7" s="12"/>
      <c r="BZ7" s="12">
        <v>30439621</v>
      </c>
      <c r="CA7" s="12">
        <v>13423800.380000001</v>
      </c>
      <c r="CB7" s="12">
        <v>11726147.380000001</v>
      </c>
      <c r="CC7" s="12">
        <v>22023884</v>
      </c>
      <c r="CD7" s="12"/>
      <c r="CE7" s="12">
        <v>9948094.7599999979</v>
      </c>
      <c r="CF7" s="12">
        <v>7701982.3799999999</v>
      </c>
      <c r="CG7" s="12">
        <v>10022992.439999999</v>
      </c>
      <c r="CH7" s="12">
        <v>2101218</v>
      </c>
      <c r="CI7" s="12"/>
      <c r="CJ7" s="12">
        <v>6724044</v>
      </c>
      <c r="CK7" s="12">
        <v>12674195.84</v>
      </c>
      <c r="CL7" s="12"/>
      <c r="CM7" s="12"/>
      <c r="CN7" s="12"/>
      <c r="CO7" s="12"/>
      <c r="CP7" s="12"/>
      <c r="CQ7" s="12"/>
      <c r="CR7" s="12"/>
      <c r="CS7" s="12"/>
      <c r="CT7" s="12"/>
      <c r="CU7" s="12"/>
      <c r="CV7" s="12"/>
      <c r="CW7" s="12"/>
      <c r="CX7" s="12"/>
      <c r="CY7" s="12"/>
      <c r="CZ7" s="12"/>
      <c r="DA7" s="12"/>
      <c r="DB7" s="12">
        <v>10710000</v>
      </c>
      <c r="DC7" s="12">
        <v>19883710</v>
      </c>
      <c r="DD7" s="17">
        <v>6000000</v>
      </c>
      <c r="DE7" s="12"/>
      <c r="DF7" s="11">
        <f t="shared" si="0"/>
        <v>1178294475.3200002</v>
      </c>
    </row>
    <row r="8" spans="1:111" x14ac:dyDescent="0.35">
      <c r="A8" s="15" t="s">
        <v>131</v>
      </c>
      <c r="B8" s="13">
        <v>602786290.39000225</v>
      </c>
      <c r="C8" s="12">
        <v>460494471.69000024</v>
      </c>
      <c r="D8" s="12">
        <v>48992954.179999985</v>
      </c>
      <c r="E8" s="12">
        <v>40055071.32</v>
      </c>
      <c r="F8" s="12">
        <v>26738868.880000003</v>
      </c>
      <c r="G8" s="12">
        <v>22325359.079999998</v>
      </c>
      <c r="H8" s="12">
        <v>40757288.959999993</v>
      </c>
      <c r="I8" s="12">
        <v>70850431.879999995</v>
      </c>
      <c r="J8" s="12">
        <v>126261157.45999999</v>
      </c>
      <c r="K8" s="12">
        <v>201863558.76000011</v>
      </c>
      <c r="L8" s="12">
        <v>153612593.20000002</v>
      </c>
      <c r="M8" s="12">
        <v>89208955.679999992</v>
      </c>
      <c r="N8" s="12">
        <v>45074514.169999994</v>
      </c>
      <c r="O8" s="12">
        <v>149218572.94999999</v>
      </c>
      <c r="P8" s="12">
        <v>79232689.559999987</v>
      </c>
      <c r="Q8" s="12">
        <v>126544127.88</v>
      </c>
      <c r="R8" s="12">
        <v>286362797.27000034</v>
      </c>
      <c r="S8" s="12">
        <v>102670271.43999997</v>
      </c>
      <c r="T8" s="12">
        <v>38132212.039999999</v>
      </c>
      <c r="U8" s="12">
        <v>206417573.76000002</v>
      </c>
      <c r="V8" s="12">
        <v>195964622.12000024</v>
      </c>
      <c r="W8" s="12">
        <v>79444582.239999995</v>
      </c>
      <c r="X8" s="12">
        <v>189002318.96000001</v>
      </c>
      <c r="Y8" s="12">
        <v>58607938.039999992</v>
      </c>
      <c r="Z8" s="12">
        <v>158872091.53000006</v>
      </c>
      <c r="AA8" s="12">
        <v>57265918.75999999</v>
      </c>
      <c r="AB8" s="12">
        <v>87587252.559999987</v>
      </c>
      <c r="AC8" s="12">
        <v>53058167.719999999</v>
      </c>
      <c r="AD8" s="12">
        <v>56926689.159999996</v>
      </c>
      <c r="AE8" s="12">
        <v>54289175.359999999</v>
      </c>
      <c r="AF8" s="12">
        <v>62814305.439999998</v>
      </c>
      <c r="AG8" s="12">
        <v>59526928.359999999</v>
      </c>
      <c r="AH8" s="12">
        <v>78574737.079999998</v>
      </c>
      <c r="AI8" s="12">
        <v>127731883.08</v>
      </c>
      <c r="AJ8" s="12">
        <v>87458083.719999999</v>
      </c>
      <c r="AK8" s="12">
        <v>77144862.719999999</v>
      </c>
      <c r="AL8" s="12">
        <v>43585348.719999999</v>
      </c>
      <c r="AM8" s="12">
        <v>132630049.36</v>
      </c>
      <c r="AN8" s="12">
        <v>40014732.719999999</v>
      </c>
      <c r="AO8" s="12">
        <v>101195761.64</v>
      </c>
      <c r="AP8" s="12">
        <v>41523444.359999999</v>
      </c>
      <c r="AQ8" s="12">
        <v>112445842.31999999</v>
      </c>
      <c r="AR8" s="12">
        <v>33738726.439999998</v>
      </c>
      <c r="AS8" s="12">
        <v>61141048.439999998</v>
      </c>
      <c r="AT8" s="12">
        <v>71717244.359999999</v>
      </c>
      <c r="AU8" s="12">
        <v>67021702.439999998</v>
      </c>
      <c r="AV8" s="12">
        <v>87325914.079999998</v>
      </c>
      <c r="AW8" s="12">
        <v>68777102.359999999</v>
      </c>
      <c r="AX8" s="12">
        <v>78492151.719999999</v>
      </c>
      <c r="AY8" s="12">
        <v>84933798.359999999</v>
      </c>
      <c r="AZ8" s="12">
        <v>125098215.36</v>
      </c>
      <c r="BA8" s="12">
        <v>73831985.719999999</v>
      </c>
      <c r="BB8" s="12">
        <v>100769388.44</v>
      </c>
      <c r="BC8" s="12">
        <v>116859433.47999996</v>
      </c>
      <c r="BD8" s="12">
        <v>42486767.939999998</v>
      </c>
      <c r="BE8" s="12">
        <v>84412330.799999967</v>
      </c>
      <c r="BF8" s="12">
        <v>81984473.919999972</v>
      </c>
      <c r="BG8" s="12">
        <v>77567917.679999962</v>
      </c>
      <c r="BH8" s="12">
        <v>115052740.71999994</v>
      </c>
      <c r="BI8" s="12">
        <v>74621953.039999992</v>
      </c>
      <c r="BJ8" s="12">
        <v>239733528.52000028</v>
      </c>
      <c r="BK8" s="12">
        <v>55668301.839999989</v>
      </c>
      <c r="BL8" s="12">
        <v>122943851.31999993</v>
      </c>
      <c r="BM8" s="12">
        <v>97213040.959999949</v>
      </c>
      <c r="BN8" s="12">
        <v>145010639.80000001</v>
      </c>
      <c r="BO8" s="12">
        <v>73213224.719999969</v>
      </c>
      <c r="BP8" s="12">
        <v>139287906.35999992</v>
      </c>
      <c r="BQ8" s="12"/>
      <c r="BR8" s="12"/>
      <c r="BS8" s="12"/>
      <c r="BT8" s="12"/>
      <c r="BU8" s="12"/>
      <c r="BV8" s="12"/>
      <c r="BW8" s="12"/>
      <c r="BX8" s="12"/>
      <c r="BY8" s="12"/>
      <c r="BZ8" s="12">
        <v>110529667.08</v>
      </c>
      <c r="CA8" s="12">
        <v>85909252.959999993</v>
      </c>
      <c r="CB8" s="12">
        <v>106907932.67999996</v>
      </c>
      <c r="CC8" s="12">
        <v>132934606.32999992</v>
      </c>
      <c r="CD8" s="12">
        <v>105039544.99999996</v>
      </c>
      <c r="CE8" s="12">
        <v>143588787.44000003</v>
      </c>
      <c r="CF8" s="12">
        <v>115250123.72</v>
      </c>
      <c r="CG8" s="12">
        <v>24481896.949999999</v>
      </c>
      <c r="CH8" s="12">
        <v>56534068.029999994</v>
      </c>
      <c r="CI8" s="12">
        <v>800000</v>
      </c>
      <c r="CJ8" s="12">
        <v>20107076.82</v>
      </c>
      <c r="CK8" s="12">
        <v>74005059.660000026</v>
      </c>
      <c r="CL8" s="12">
        <v>30652390.159999993</v>
      </c>
      <c r="CM8" s="12">
        <v>25420157</v>
      </c>
      <c r="CN8" s="12">
        <v>28771792</v>
      </c>
      <c r="CO8" s="12">
        <v>6736128</v>
      </c>
      <c r="CP8" s="12"/>
      <c r="CQ8" s="12"/>
      <c r="CR8" s="12"/>
      <c r="CS8" s="12"/>
      <c r="CT8" s="12"/>
      <c r="CU8" s="12"/>
      <c r="CV8" s="12"/>
      <c r="CW8" s="12"/>
      <c r="CX8" s="12"/>
      <c r="CY8" s="12"/>
      <c r="CZ8" s="12"/>
      <c r="DA8" s="12"/>
      <c r="DB8" s="12">
        <v>86292403</v>
      </c>
      <c r="DC8" s="12">
        <v>91143873</v>
      </c>
      <c r="DD8" s="17">
        <v>24509437</v>
      </c>
      <c r="DE8" s="12">
        <v>51448163</v>
      </c>
      <c r="DF8" s="11">
        <f t="shared" si="0"/>
        <v>8513230245.170001</v>
      </c>
    </row>
    <row r="9" spans="1:111" x14ac:dyDescent="0.35">
      <c r="A9" s="15" t="s">
        <v>130</v>
      </c>
      <c r="B9" s="13">
        <v>20000000</v>
      </c>
      <c r="C9" s="12">
        <v>7014394776.9300013</v>
      </c>
      <c r="D9" s="12">
        <v>3007025714.5299978</v>
      </c>
      <c r="E9" s="12">
        <v>201431234.73000041</v>
      </c>
      <c r="F9" s="12">
        <v>124269449.91</v>
      </c>
      <c r="G9" s="12">
        <v>279184437.88000035</v>
      </c>
      <c r="H9" s="12">
        <v>162466020.25000006</v>
      </c>
      <c r="I9" s="12">
        <v>135491639.57999983</v>
      </c>
      <c r="J9" s="12">
        <v>363239687</v>
      </c>
      <c r="K9" s="12">
        <v>220038083.94000053</v>
      </c>
      <c r="L9" s="12">
        <v>212590052.56000069</v>
      </c>
      <c r="M9" s="12">
        <v>103371790.70999998</v>
      </c>
      <c r="N9" s="12">
        <v>115391275.17999993</v>
      </c>
      <c r="O9" s="12">
        <v>237372875.05999985</v>
      </c>
      <c r="P9" s="12">
        <v>198449974.95000026</v>
      </c>
      <c r="Q9" s="12">
        <v>450554696.58999938</v>
      </c>
      <c r="R9" s="12">
        <v>369151989.38999903</v>
      </c>
      <c r="S9" s="12">
        <v>592400945.87</v>
      </c>
      <c r="T9" s="12">
        <v>169462065.79999968</v>
      </c>
      <c r="U9" s="12">
        <v>743026973.1700021</v>
      </c>
      <c r="V9" s="12">
        <v>269863678.37999964</v>
      </c>
      <c r="W9" s="12">
        <v>188499807.99999997</v>
      </c>
      <c r="X9" s="12">
        <v>192301779.49000043</v>
      </c>
      <c r="Y9" s="12">
        <v>128312165.23</v>
      </c>
      <c r="Z9" s="12">
        <v>218552559.61000004</v>
      </c>
      <c r="AA9" s="12">
        <v>126075731.96000001</v>
      </c>
      <c r="AB9" s="12">
        <v>449637456.96999997</v>
      </c>
      <c r="AC9" s="12">
        <v>179439358.57999995</v>
      </c>
      <c r="AD9" s="12">
        <v>135356749.92999986</v>
      </c>
      <c r="AE9" s="12">
        <v>113812540.83999987</v>
      </c>
      <c r="AF9" s="12">
        <v>159632041.86999997</v>
      </c>
      <c r="AG9" s="12">
        <v>164987724.5799998</v>
      </c>
      <c r="AH9" s="12">
        <v>516881493.68000019</v>
      </c>
      <c r="AI9" s="12">
        <v>218239779.54000011</v>
      </c>
      <c r="AJ9" s="12">
        <v>167230155.81999999</v>
      </c>
      <c r="AK9" s="12">
        <v>197870199.28000018</v>
      </c>
      <c r="AL9" s="12">
        <v>120536444.22999975</v>
      </c>
      <c r="AM9" s="12">
        <v>277588375.81000048</v>
      </c>
      <c r="AN9" s="12">
        <v>326403909.83999997</v>
      </c>
      <c r="AO9" s="12">
        <v>202443240.02000043</v>
      </c>
      <c r="AP9" s="12">
        <v>317086346.27000058</v>
      </c>
      <c r="AQ9" s="12">
        <v>410807369.62000054</v>
      </c>
      <c r="AR9" s="12">
        <v>144575630.29999962</v>
      </c>
      <c r="AS9" s="12">
        <v>133287354.20999976</v>
      </c>
      <c r="AT9" s="12">
        <v>118444265.78999984</v>
      </c>
      <c r="AU9" s="12">
        <v>227586394.26999989</v>
      </c>
      <c r="AV9" s="12">
        <v>120472338.46999998</v>
      </c>
      <c r="AW9" s="12">
        <v>133813264.16999976</v>
      </c>
      <c r="AX9" s="12">
        <v>125741069.65999964</v>
      </c>
      <c r="AY9" s="12">
        <v>224481876.37999961</v>
      </c>
      <c r="AZ9" s="12">
        <v>191090191.84999973</v>
      </c>
      <c r="BA9" s="12">
        <v>116524372.68999964</v>
      </c>
      <c r="BB9" s="12">
        <v>108772973.97999994</v>
      </c>
      <c r="BC9" s="12">
        <v>197680967.63999975</v>
      </c>
      <c r="BD9" s="12">
        <v>142887314.14999947</v>
      </c>
      <c r="BE9" s="12">
        <v>114377692.07999991</v>
      </c>
      <c r="BF9" s="12">
        <v>196054548.70000005</v>
      </c>
      <c r="BG9" s="12">
        <v>185657604.16999984</v>
      </c>
      <c r="BH9" s="12">
        <v>176040685.73000026</v>
      </c>
      <c r="BI9" s="12">
        <v>182832044.59000042</v>
      </c>
      <c r="BJ9" s="12">
        <v>766931111.68000042</v>
      </c>
      <c r="BK9" s="12">
        <v>135350350.0699999</v>
      </c>
      <c r="BL9" s="12">
        <v>160772637.18000031</v>
      </c>
      <c r="BM9" s="12">
        <v>160746418.28999999</v>
      </c>
      <c r="BN9" s="12">
        <v>228375812.40000057</v>
      </c>
      <c r="BO9" s="12">
        <v>109685988.80999996</v>
      </c>
      <c r="BP9" s="12">
        <v>209448600.67999992</v>
      </c>
      <c r="BQ9" s="12">
        <v>10809088.499999994</v>
      </c>
      <c r="BR9" s="12">
        <v>7222088.7899999926</v>
      </c>
      <c r="BS9" s="12">
        <v>9197148.3900000025</v>
      </c>
      <c r="BT9" s="12">
        <v>9470437.9499999993</v>
      </c>
      <c r="BU9" s="12">
        <v>7079171.9099999983</v>
      </c>
      <c r="BV9" s="12">
        <v>7940663.2400000012</v>
      </c>
      <c r="BW9" s="12">
        <v>5863938.9600000037</v>
      </c>
      <c r="BX9" s="12">
        <v>6971703.3000000045</v>
      </c>
      <c r="BY9" s="12">
        <v>8551742.3900000006</v>
      </c>
      <c r="BZ9" s="12">
        <v>185814842.9499996</v>
      </c>
      <c r="CA9" s="12">
        <v>127376312.17999969</v>
      </c>
      <c r="CB9" s="12">
        <v>130378390.75999986</v>
      </c>
      <c r="CC9" s="12">
        <v>137775398.97999996</v>
      </c>
      <c r="CD9" s="12">
        <v>111687637.04999985</v>
      </c>
      <c r="CE9" s="12">
        <v>182997777.72999975</v>
      </c>
      <c r="CF9" s="12">
        <v>197408540.38999966</v>
      </c>
      <c r="CG9" s="12">
        <v>145209687.97000021</v>
      </c>
      <c r="CH9" s="12">
        <v>131728175.00999995</v>
      </c>
      <c r="CI9" s="12">
        <v>34243683.689999998</v>
      </c>
      <c r="CJ9" s="12">
        <v>167726394.47999972</v>
      </c>
      <c r="CK9" s="12">
        <v>124469833.45000003</v>
      </c>
      <c r="CL9" s="12">
        <v>47102169.339999996</v>
      </c>
      <c r="CM9" s="12">
        <v>39445331.750000045</v>
      </c>
      <c r="CN9" s="12">
        <v>100710058.31999992</v>
      </c>
      <c r="CO9" s="12">
        <v>112860035.95000003</v>
      </c>
      <c r="CP9" s="12">
        <v>6172230.7199999997</v>
      </c>
      <c r="CQ9" s="12">
        <v>8129686.6099999994</v>
      </c>
      <c r="CR9" s="12">
        <v>4568343.76</v>
      </c>
      <c r="CS9" s="12">
        <v>10719200.809999999</v>
      </c>
      <c r="CT9" s="12">
        <v>9011523.4800000004</v>
      </c>
      <c r="CU9" s="12">
        <v>7545534.6499999994</v>
      </c>
      <c r="CV9" s="12">
        <v>9300840.2899999991</v>
      </c>
      <c r="CW9" s="12">
        <v>6360052.2599999998</v>
      </c>
      <c r="CX9" s="12">
        <v>5176473.3899999997</v>
      </c>
      <c r="CY9" s="12">
        <v>6497253.9000000004</v>
      </c>
      <c r="CZ9" s="12">
        <v>6126087.2399999965</v>
      </c>
      <c r="DA9" s="12">
        <v>7306925.0299999984</v>
      </c>
      <c r="DB9" s="12">
        <v>171611431</v>
      </c>
      <c r="DC9" s="12">
        <v>181872273</v>
      </c>
      <c r="DD9" s="17">
        <v>259051742</v>
      </c>
      <c r="DE9" s="12">
        <v>3777524228</v>
      </c>
      <c r="DF9" s="11">
        <f t="shared" si="0"/>
        <v>30939518181.089996</v>
      </c>
      <c r="DG9" s="11">
        <f>DF9*1.5/1000</f>
        <v>46409277.271634996</v>
      </c>
    </row>
    <row r="10" spans="1:111" x14ac:dyDescent="0.35">
      <c r="A10" s="15" t="s">
        <v>129</v>
      </c>
      <c r="B10" s="13">
        <v>20000000</v>
      </c>
      <c r="C10" s="12"/>
      <c r="D10" s="12"/>
      <c r="E10" s="12">
        <v>20000000</v>
      </c>
      <c r="F10" s="12">
        <v>20000000</v>
      </c>
      <c r="G10" s="12">
        <v>20000000</v>
      </c>
      <c r="H10" s="12">
        <v>20000000</v>
      </c>
      <c r="I10" s="12">
        <v>20000000</v>
      </c>
      <c r="J10" s="12">
        <v>20000000</v>
      </c>
      <c r="K10" s="12">
        <v>20000000</v>
      </c>
      <c r="L10" s="12">
        <v>20000000</v>
      </c>
      <c r="M10" s="12">
        <v>20000000</v>
      </c>
      <c r="N10" s="12">
        <v>20000000</v>
      </c>
      <c r="O10" s="12">
        <v>20000000</v>
      </c>
      <c r="P10" s="12">
        <v>20000000</v>
      </c>
      <c r="Q10" s="12">
        <v>20000000</v>
      </c>
      <c r="R10" s="12">
        <v>20000000</v>
      </c>
      <c r="S10" s="12">
        <v>20000000</v>
      </c>
      <c r="T10" s="12">
        <v>20000000</v>
      </c>
      <c r="U10" s="12">
        <v>20000000</v>
      </c>
      <c r="V10" s="12">
        <v>20000000</v>
      </c>
      <c r="W10" s="12">
        <v>20000000</v>
      </c>
      <c r="X10" s="12">
        <v>20000000</v>
      </c>
      <c r="Y10" s="12">
        <v>20000000</v>
      </c>
      <c r="Z10" s="12">
        <v>20000000</v>
      </c>
      <c r="AA10" s="12">
        <v>20000000</v>
      </c>
      <c r="AB10" s="12">
        <v>20000000</v>
      </c>
      <c r="AC10" s="12">
        <v>20000000</v>
      </c>
      <c r="AD10" s="12">
        <v>20000000</v>
      </c>
      <c r="AE10" s="12">
        <v>20000000</v>
      </c>
      <c r="AF10" s="12">
        <v>20000000</v>
      </c>
      <c r="AG10" s="12">
        <v>20000000</v>
      </c>
      <c r="AH10" s="12">
        <v>20000000</v>
      </c>
      <c r="AI10" s="12">
        <v>20000000</v>
      </c>
      <c r="AJ10" s="12">
        <v>20000000</v>
      </c>
      <c r="AK10" s="12">
        <v>20000000</v>
      </c>
      <c r="AL10" s="12">
        <v>20000000</v>
      </c>
      <c r="AM10" s="12">
        <v>20000000</v>
      </c>
      <c r="AN10" s="12">
        <v>20000000</v>
      </c>
      <c r="AO10" s="12">
        <v>20000000</v>
      </c>
      <c r="AP10" s="12">
        <v>20000000</v>
      </c>
      <c r="AQ10" s="12">
        <v>20000000</v>
      </c>
      <c r="AR10" s="12">
        <v>20000000</v>
      </c>
      <c r="AS10" s="12">
        <v>20000000</v>
      </c>
      <c r="AT10" s="12">
        <v>20000000</v>
      </c>
      <c r="AU10" s="12">
        <v>20000000</v>
      </c>
      <c r="AV10" s="12">
        <v>20000000</v>
      </c>
      <c r="AW10" s="12">
        <v>20000000</v>
      </c>
      <c r="AX10" s="12">
        <v>20000000</v>
      </c>
      <c r="AY10" s="12">
        <v>20000000</v>
      </c>
      <c r="AZ10" s="12">
        <v>20000000</v>
      </c>
      <c r="BA10" s="12">
        <v>20000000</v>
      </c>
      <c r="BB10" s="12">
        <v>20000000</v>
      </c>
      <c r="BC10" s="12">
        <v>20000000</v>
      </c>
      <c r="BD10" s="12">
        <v>20000000</v>
      </c>
      <c r="BE10" s="12">
        <v>20000000</v>
      </c>
      <c r="BF10" s="12">
        <v>20000000</v>
      </c>
      <c r="BG10" s="12">
        <v>20000000</v>
      </c>
      <c r="BH10" s="12">
        <v>20000000</v>
      </c>
      <c r="BI10" s="12">
        <v>20000000</v>
      </c>
      <c r="BJ10" s="12">
        <v>20000000</v>
      </c>
      <c r="BK10" s="12">
        <v>20000000</v>
      </c>
      <c r="BL10" s="12">
        <v>20000000</v>
      </c>
      <c r="BM10" s="12">
        <v>20000000</v>
      </c>
      <c r="BN10" s="12">
        <v>20000000</v>
      </c>
      <c r="BO10" s="12">
        <v>20000000</v>
      </c>
      <c r="BP10" s="12">
        <v>20000000</v>
      </c>
      <c r="BQ10" s="12"/>
      <c r="BR10" s="12"/>
      <c r="BS10" s="12"/>
      <c r="BT10" s="12"/>
      <c r="BU10" s="12"/>
      <c r="BV10" s="12"/>
      <c r="BW10" s="12"/>
      <c r="BX10" s="12"/>
      <c r="BY10" s="12"/>
      <c r="BZ10" s="12">
        <v>20000000</v>
      </c>
      <c r="CA10" s="12">
        <v>20000000</v>
      </c>
      <c r="CB10" s="12">
        <v>20000000</v>
      </c>
      <c r="CC10" s="12">
        <v>20000000</v>
      </c>
      <c r="CD10" s="12">
        <v>20000000</v>
      </c>
      <c r="CE10" s="12">
        <v>20000000</v>
      </c>
      <c r="CF10" s="12">
        <v>20000000</v>
      </c>
      <c r="CG10" s="12">
        <v>20000000</v>
      </c>
      <c r="CH10" s="12">
        <v>20000000</v>
      </c>
      <c r="CI10" s="12">
        <v>20000000</v>
      </c>
      <c r="CJ10" s="12">
        <v>20000000</v>
      </c>
      <c r="CK10" s="12">
        <v>20000000</v>
      </c>
      <c r="CL10" s="12">
        <v>20000000</v>
      </c>
      <c r="CM10" s="12">
        <v>20000000</v>
      </c>
      <c r="CN10" s="12">
        <v>20000000</v>
      </c>
      <c r="CO10" s="12">
        <v>20000000</v>
      </c>
      <c r="CP10" s="12"/>
      <c r="CQ10" s="12"/>
      <c r="CR10" s="12"/>
      <c r="CS10" s="12"/>
      <c r="CT10" s="12"/>
      <c r="CU10" s="12"/>
      <c r="CV10" s="12"/>
      <c r="CW10" s="12"/>
      <c r="CX10" s="12"/>
      <c r="CY10" s="12"/>
      <c r="CZ10" s="12"/>
      <c r="DA10" s="12"/>
      <c r="DB10" s="12">
        <v>20000000</v>
      </c>
      <c r="DC10" s="12">
        <v>20000000</v>
      </c>
      <c r="DD10" s="17">
        <v>20000000</v>
      </c>
      <c r="DE10" s="12"/>
      <c r="DF10" s="11">
        <f t="shared" si="0"/>
        <v>1680000000</v>
      </c>
    </row>
    <row r="11" spans="1:111" x14ac:dyDescent="0.35">
      <c r="A11" s="31"/>
      <c r="B11" s="32">
        <f t="shared" ref="B11:AG11" si="1">SUM(B15:B16)</f>
        <v>786634839.51000023</v>
      </c>
      <c r="C11" s="32">
        <f t="shared" si="1"/>
        <v>132160117.58</v>
      </c>
      <c r="D11" s="32">
        <f t="shared" si="1"/>
        <v>62783037.800000004</v>
      </c>
      <c r="E11" s="32">
        <f t="shared" si="1"/>
        <v>16566247.079999998</v>
      </c>
      <c r="F11" s="32">
        <f t="shared" si="1"/>
        <v>17643978.719999999</v>
      </c>
      <c r="G11" s="32">
        <f t="shared" si="1"/>
        <v>27122520.079999998</v>
      </c>
      <c r="H11" s="32">
        <f t="shared" si="1"/>
        <v>22036472.719999999</v>
      </c>
      <c r="I11" s="32">
        <f t="shared" si="1"/>
        <v>27423315.359999999</v>
      </c>
      <c r="J11" s="32">
        <f t="shared" si="1"/>
        <v>30356889.719999999</v>
      </c>
      <c r="K11" s="32">
        <f t="shared" si="1"/>
        <v>33023614.069999997</v>
      </c>
      <c r="L11" s="32">
        <f t="shared" si="1"/>
        <v>40347143.340000004</v>
      </c>
      <c r="M11" s="32">
        <f t="shared" si="1"/>
        <v>34930403.799999997</v>
      </c>
      <c r="N11" s="32">
        <f t="shared" si="1"/>
        <v>23561686.5</v>
      </c>
      <c r="O11" s="32">
        <f t="shared" si="1"/>
        <v>48925889.989999995</v>
      </c>
      <c r="P11" s="32">
        <f t="shared" si="1"/>
        <v>32086515.849999998</v>
      </c>
      <c r="Q11" s="32">
        <f t="shared" si="1"/>
        <v>38164669.349999994</v>
      </c>
      <c r="R11" s="32">
        <f t="shared" si="1"/>
        <v>47214311.530000001</v>
      </c>
      <c r="S11" s="32">
        <f t="shared" si="1"/>
        <v>18773245.240000002</v>
      </c>
      <c r="T11" s="32">
        <f t="shared" si="1"/>
        <v>20372849.009999998</v>
      </c>
      <c r="U11" s="32">
        <f t="shared" si="1"/>
        <v>48541711.289999999</v>
      </c>
      <c r="V11" s="32">
        <f t="shared" si="1"/>
        <v>78458898.199999988</v>
      </c>
      <c r="W11" s="32">
        <f t="shared" si="1"/>
        <v>19400420.57</v>
      </c>
      <c r="X11" s="32">
        <f t="shared" si="1"/>
        <v>41808813.009999998</v>
      </c>
      <c r="Y11" s="32">
        <f t="shared" si="1"/>
        <v>23547920.460000001</v>
      </c>
      <c r="Z11" s="32">
        <f t="shared" si="1"/>
        <v>41491281.869999997</v>
      </c>
      <c r="AA11" s="32">
        <f t="shared" si="1"/>
        <v>32796829.649999999</v>
      </c>
      <c r="AB11" s="32">
        <f t="shared" si="1"/>
        <v>24562029.449999999</v>
      </c>
      <c r="AC11" s="32">
        <f t="shared" si="1"/>
        <v>23757637.359999999</v>
      </c>
      <c r="AD11" s="32">
        <f t="shared" si="1"/>
        <v>22658677.719999999</v>
      </c>
      <c r="AE11" s="32">
        <f t="shared" si="1"/>
        <v>21957541.159999996</v>
      </c>
      <c r="AF11" s="32">
        <f t="shared" si="1"/>
        <v>24675466.030000001</v>
      </c>
      <c r="AG11" s="32">
        <f t="shared" si="1"/>
        <v>23520682.359999999</v>
      </c>
      <c r="AH11" s="32">
        <f t="shared" ref="AH11:BM11" si="2">SUM(AH15:AH16)</f>
        <v>27046567.359999999</v>
      </c>
      <c r="AI11" s="32">
        <f t="shared" si="2"/>
        <v>22555779.719999999</v>
      </c>
      <c r="AJ11" s="32">
        <f t="shared" si="2"/>
        <v>23808024.079999998</v>
      </c>
      <c r="AK11" s="32">
        <f t="shared" si="2"/>
        <v>22920242.439999998</v>
      </c>
      <c r="AL11" s="32">
        <f t="shared" si="2"/>
        <v>17257873.079999998</v>
      </c>
      <c r="AM11" s="32">
        <f t="shared" si="2"/>
        <v>35830880.799999997</v>
      </c>
      <c r="AN11" s="32">
        <f t="shared" si="2"/>
        <v>17484423.799999997</v>
      </c>
      <c r="AO11" s="32">
        <f t="shared" si="2"/>
        <v>29212609.939999998</v>
      </c>
      <c r="AP11" s="32">
        <f t="shared" si="2"/>
        <v>23805691.079999998</v>
      </c>
      <c r="AQ11" s="32">
        <f t="shared" si="2"/>
        <v>31795556.359999999</v>
      </c>
      <c r="AR11" s="32">
        <f t="shared" si="2"/>
        <v>27595361.649999999</v>
      </c>
      <c r="AS11" s="32">
        <f t="shared" si="2"/>
        <v>22994419.079999998</v>
      </c>
      <c r="AT11" s="32">
        <f t="shared" si="2"/>
        <v>27165158.359999999</v>
      </c>
      <c r="AU11" s="32">
        <f t="shared" si="2"/>
        <v>23863219.359999999</v>
      </c>
      <c r="AV11" s="32">
        <f t="shared" si="2"/>
        <v>28697102.879999999</v>
      </c>
      <c r="AW11" s="32">
        <f t="shared" si="2"/>
        <v>20937000.719999999</v>
      </c>
      <c r="AX11" s="32">
        <f t="shared" si="2"/>
        <v>25985319.359999999</v>
      </c>
      <c r="AY11" s="32">
        <f t="shared" si="2"/>
        <v>21594507.5</v>
      </c>
      <c r="AZ11" s="32">
        <f t="shared" si="2"/>
        <v>22975453.359999999</v>
      </c>
      <c r="BA11" s="32">
        <f t="shared" si="2"/>
        <v>22399197.719999999</v>
      </c>
      <c r="BB11" s="32">
        <f t="shared" si="2"/>
        <v>21158597.359999999</v>
      </c>
      <c r="BC11" s="32">
        <f t="shared" si="2"/>
        <v>28270801.679999992</v>
      </c>
      <c r="BD11" s="32">
        <f t="shared" si="2"/>
        <v>15456827.079999998</v>
      </c>
      <c r="BE11" s="32">
        <f t="shared" si="2"/>
        <v>20545390.68</v>
      </c>
      <c r="BF11" s="32">
        <f t="shared" si="2"/>
        <v>18257750.310000002</v>
      </c>
      <c r="BG11" s="32">
        <f t="shared" si="2"/>
        <v>16776259.43</v>
      </c>
      <c r="BH11" s="32">
        <f t="shared" si="2"/>
        <v>49856173.719999991</v>
      </c>
      <c r="BI11" s="32">
        <f t="shared" si="2"/>
        <v>12317725.76</v>
      </c>
      <c r="BJ11" s="32">
        <f t="shared" si="2"/>
        <v>45527268.699999996</v>
      </c>
      <c r="BK11" s="32">
        <f t="shared" si="2"/>
        <v>13233033.439999998</v>
      </c>
      <c r="BL11" s="32">
        <f t="shared" si="2"/>
        <v>37307472.879999995</v>
      </c>
      <c r="BM11" s="32">
        <f t="shared" si="2"/>
        <v>17212583.240000002</v>
      </c>
      <c r="BN11" s="32">
        <f t="shared" ref="BN11:CS11" si="3">SUM(BN15:BN16)</f>
        <v>28563915.109999999</v>
      </c>
      <c r="BO11" s="32">
        <f t="shared" si="3"/>
        <v>21790132.48</v>
      </c>
      <c r="BP11" s="32">
        <f t="shared" si="3"/>
        <v>16607431</v>
      </c>
      <c r="BQ11" s="32">
        <f t="shared" si="3"/>
        <v>0</v>
      </c>
      <c r="BR11" s="32">
        <f t="shared" si="3"/>
        <v>0</v>
      </c>
      <c r="BS11" s="32">
        <f t="shared" si="3"/>
        <v>0</v>
      </c>
      <c r="BT11" s="32">
        <f t="shared" si="3"/>
        <v>0</v>
      </c>
      <c r="BU11" s="32">
        <f t="shared" si="3"/>
        <v>0</v>
      </c>
      <c r="BV11" s="32">
        <f t="shared" si="3"/>
        <v>0</v>
      </c>
      <c r="BW11" s="32">
        <f t="shared" si="3"/>
        <v>0</v>
      </c>
      <c r="BX11" s="32">
        <f t="shared" si="3"/>
        <v>0</v>
      </c>
      <c r="BY11" s="32">
        <f t="shared" si="3"/>
        <v>0</v>
      </c>
      <c r="BZ11" s="32">
        <f t="shared" si="3"/>
        <v>26300776.549999997</v>
      </c>
      <c r="CA11" s="32">
        <f t="shared" si="3"/>
        <v>15713143.719999999</v>
      </c>
      <c r="CB11" s="32">
        <f t="shared" si="3"/>
        <v>18603019.760000002</v>
      </c>
      <c r="CC11" s="32">
        <f t="shared" si="3"/>
        <v>14605193.800000001</v>
      </c>
      <c r="CD11" s="32">
        <f t="shared" si="3"/>
        <v>9641380.1799999997</v>
      </c>
      <c r="CE11" s="32">
        <f t="shared" si="3"/>
        <v>33179181.240000002</v>
      </c>
      <c r="CF11" s="32">
        <f t="shared" si="3"/>
        <v>27009148.849999998</v>
      </c>
      <c r="CG11" s="32">
        <f t="shared" si="3"/>
        <v>20115815.880000003</v>
      </c>
      <c r="CH11" s="32">
        <f t="shared" si="3"/>
        <v>19346610.27</v>
      </c>
      <c r="CI11" s="32">
        <f t="shared" si="3"/>
        <v>2500000</v>
      </c>
      <c r="CJ11" s="32">
        <f t="shared" si="3"/>
        <v>14834758.359999999</v>
      </c>
      <c r="CK11" s="32">
        <f t="shared" si="3"/>
        <v>18270714.59</v>
      </c>
      <c r="CL11" s="32">
        <f t="shared" si="3"/>
        <v>5284116</v>
      </c>
      <c r="CM11" s="32">
        <f t="shared" si="3"/>
        <v>6924380</v>
      </c>
      <c r="CN11" s="32">
        <f t="shared" si="3"/>
        <v>17403046</v>
      </c>
      <c r="CO11" s="32">
        <f t="shared" si="3"/>
        <v>9572354</v>
      </c>
      <c r="CP11" s="32">
        <f t="shared" si="3"/>
        <v>0</v>
      </c>
      <c r="CQ11" s="32">
        <f t="shared" si="3"/>
        <v>0</v>
      </c>
      <c r="CR11" s="32">
        <f t="shared" si="3"/>
        <v>0</v>
      </c>
      <c r="CS11" s="32">
        <f t="shared" si="3"/>
        <v>0</v>
      </c>
      <c r="CT11" s="32">
        <f t="shared" ref="CT11:DF11" si="4">SUM(CT15:CT16)</f>
        <v>0</v>
      </c>
      <c r="CU11" s="32">
        <f t="shared" si="4"/>
        <v>0</v>
      </c>
      <c r="CV11" s="32">
        <f t="shared" si="4"/>
        <v>0</v>
      </c>
      <c r="CW11" s="32">
        <f t="shared" si="4"/>
        <v>0</v>
      </c>
      <c r="CX11" s="32">
        <f t="shared" si="4"/>
        <v>0</v>
      </c>
      <c r="CY11" s="32">
        <f t="shared" si="4"/>
        <v>0</v>
      </c>
      <c r="CZ11" s="32">
        <f t="shared" si="4"/>
        <v>0</v>
      </c>
      <c r="DA11" s="32">
        <f t="shared" si="4"/>
        <v>0</v>
      </c>
      <c r="DB11" s="32">
        <f t="shared" si="4"/>
        <v>0</v>
      </c>
      <c r="DC11" s="32">
        <f t="shared" si="4"/>
        <v>29236243</v>
      </c>
      <c r="DD11" s="32">
        <f t="shared" si="4"/>
        <v>17037939</v>
      </c>
      <c r="DE11" s="32">
        <f t="shared" si="4"/>
        <v>0</v>
      </c>
      <c r="DF11" s="32">
        <f t="shared" si="4"/>
        <v>3051689229.0999994</v>
      </c>
    </row>
    <row r="12" spans="1:111" ht="26" x14ac:dyDescent="0.35">
      <c r="A12" s="14" t="s">
        <v>128</v>
      </c>
      <c r="B12" s="12">
        <v>25437362</v>
      </c>
      <c r="C12" s="12"/>
      <c r="D12" s="12"/>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2">
        <v>33127803</v>
      </c>
      <c r="DC12" s="16"/>
      <c r="DE12" s="16"/>
      <c r="DF12" s="11">
        <f>SUM(B12:DE12)</f>
        <v>58565165</v>
      </c>
    </row>
    <row r="13" spans="1:111" s="7" customFormat="1" ht="13" x14ac:dyDescent="0.35">
      <c r="A13" s="10" t="s">
        <v>125</v>
      </c>
      <c r="B13" s="33">
        <f>SUM(B5:B12)</f>
        <v>3715255916.9700022</v>
      </c>
      <c r="C13" s="33">
        <f t="shared" ref="C13:BN13" si="5">SUM(C5:C12)</f>
        <v>7640447738.7700014</v>
      </c>
      <c r="D13" s="33">
        <f t="shared" si="5"/>
        <v>3138724873.5099978</v>
      </c>
      <c r="E13" s="33">
        <f t="shared" si="5"/>
        <v>300153771.32000041</v>
      </c>
      <c r="F13" s="33">
        <f t="shared" si="5"/>
        <v>211220996.70000002</v>
      </c>
      <c r="G13" s="33">
        <f t="shared" si="5"/>
        <v>372941203.23000032</v>
      </c>
      <c r="H13" s="33">
        <f t="shared" si="5"/>
        <v>268978068.93000007</v>
      </c>
      <c r="I13" s="33">
        <f t="shared" si="5"/>
        <v>278957439.19999981</v>
      </c>
      <c r="J13" s="33">
        <f t="shared" si="5"/>
        <v>569604033.37</v>
      </c>
      <c r="K13" s="33">
        <f t="shared" si="5"/>
        <v>516201095.15000063</v>
      </c>
      <c r="L13" s="33">
        <f t="shared" si="5"/>
        <v>463852225.48000073</v>
      </c>
      <c r="M13" s="33">
        <f t="shared" si="5"/>
        <v>283052184.56999999</v>
      </c>
      <c r="N13" s="33">
        <f t="shared" si="5"/>
        <v>226128693.8499999</v>
      </c>
      <c r="O13" s="33">
        <f t="shared" si="5"/>
        <v>487837684.18999982</v>
      </c>
      <c r="P13" s="33">
        <f t="shared" si="5"/>
        <v>353441194.74000025</v>
      </c>
      <c r="Q13" s="33">
        <f t="shared" si="5"/>
        <v>671934788.19999945</v>
      </c>
      <c r="R13" s="33">
        <f t="shared" si="5"/>
        <v>781054835.56999934</v>
      </c>
      <c r="S13" s="33">
        <f t="shared" si="5"/>
        <v>767279715.74000001</v>
      </c>
      <c r="T13" s="33">
        <f t="shared" si="5"/>
        <v>277075150.03999966</v>
      </c>
      <c r="U13" s="33">
        <f t="shared" si="5"/>
        <v>1059228175.4100021</v>
      </c>
      <c r="V13" s="33">
        <f t="shared" si="5"/>
        <v>596324299.07999992</v>
      </c>
      <c r="W13" s="33">
        <f t="shared" si="5"/>
        <v>331242027.99999994</v>
      </c>
      <c r="X13" s="33">
        <f t="shared" si="5"/>
        <v>463112911.4600004</v>
      </c>
      <c r="Y13" s="33">
        <f t="shared" si="5"/>
        <v>250468023.72999999</v>
      </c>
      <c r="Z13" s="33">
        <f t="shared" si="5"/>
        <v>468715933.01000011</v>
      </c>
      <c r="AA13" s="33">
        <f t="shared" si="5"/>
        <v>261032916.75</v>
      </c>
      <c r="AB13" s="33">
        <f t="shared" si="5"/>
        <v>615095347.36000001</v>
      </c>
      <c r="AC13" s="33">
        <f t="shared" si="5"/>
        <v>311809944.03999996</v>
      </c>
      <c r="AD13" s="33">
        <f t="shared" si="5"/>
        <v>267920290.99999985</v>
      </c>
      <c r="AE13" s="33">
        <f t="shared" si="5"/>
        <v>239390901.73999986</v>
      </c>
      <c r="AF13" s="33">
        <f t="shared" si="5"/>
        <v>302964030.52999997</v>
      </c>
      <c r="AG13" s="33">
        <f t="shared" si="5"/>
        <v>295479757.29999983</v>
      </c>
      <c r="AH13" s="33">
        <f t="shared" si="5"/>
        <v>662502798.12000024</v>
      </c>
      <c r="AI13" s="33">
        <f t="shared" si="5"/>
        <v>420639848.34000015</v>
      </c>
      <c r="AJ13" s="33">
        <f t="shared" si="5"/>
        <v>344187923.61999995</v>
      </c>
      <c r="AK13" s="33">
        <f t="shared" si="5"/>
        <v>357504336.44000018</v>
      </c>
      <c r="AL13" s="33">
        <f t="shared" si="5"/>
        <v>229345765.02999973</v>
      </c>
      <c r="AM13" s="33">
        <f t="shared" si="5"/>
        <v>489049305.97000051</v>
      </c>
      <c r="AN13" s="33">
        <f t="shared" si="5"/>
        <v>436374495.55000001</v>
      </c>
      <c r="AO13" s="33">
        <f t="shared" si="5"/>
        <v>377823611.60000044</v>
      </c>
      <c r="AP13" s="33">
        <f t="shared" si="5"/>
        <v>429399261.71000057</v>
      </c>
      <c r="AQ13" s="33">
        <f t="shared" si="5"/>
        <v>624372385.30000055</v>
      </c>
      <c r="AR13" s="33">
        <f t="shared" si="5"/>
        <v>254607208.38999963</v>
      </c>
      <c r="AS13" s="33">
        <f t="shared" si="5"/>
        <v>269956621.72999972</v>
      </c>
      <c r="AT13" s="33">
        <f t="shared" si="5"/>
        <v>271200685.69999987</v>
      </c>
      <c r="AU13" s="33">
        <f t="shared" si="5"/>
        <v>387539046.25999987</v>
      </c>
      <c r="AV13" s="33">
        <f t="shared" si="5"/>
        <v>278061355.43000001</v>
      </c>
      <c r="AW13" s="33">
        <f t="shared" si="5"/>
        <v>278732954.24999976</v>
      </c>
      <c r="AX13" s="33">
        <f t="shared" si="5"/>
        <v>289592157.73999965</v>
      </c>
      <c r="AY13" s="33">
        <f t="shared" si="5"/>
        <v>391896852.23999959</v>
      </c>
      <c r="AZ13" s="33">
        <f t="shared" si="5"/>
        <v>387032111.56999975</v>
      </c>
      <c r="BA13" s="33">
        <f t="shared" si="5"/>
        <v>264986626.12999964</v>
      </c>
      <c r="BB13" s="33">
        <f t="shared" si="5"/>
        <v>292378191.77999997</v>
      </c>
      <c r="BC13" s="33">
        <f t="shared" si="5"/>
        <v>390359613.17999971</v>
      </c>
      <c r="BD13" s="33">
        <f t="shared" si="5"/>
        <v>243280910.16999948</v>
      </c>
      <c r="BE13" s="33">
        <f t="shared" si="5"/>
        <v>280213667.74999988</v>
      </c>
      <c r="BF13" s="33">
        <f t="shared" si="5"/>
        <v>336296772.93000001</v>
      </c>
      <c r="BG13" s="33">
        <f t="shared" si="5"/>
        <v>324041215.27999979</v>
      </c>
      <c r="BH13" s="33">
        <f t="shared" si="5"/>
        <v>422165440.36000019</v>
      </c>
      <c r="BI13" s="33">
        <f t="shared" si="5"/>
        <v>309771723.3900004</v>
      </c>
      <c r="BJ13" s="33">
        <f t="shared" si="5"/>
        <v>1104545936.4700007</v>
      </c>
      <c r="BK13" s="33">
        <f t="shared" si="5"/>
        <v>253281405.3499999</v>
      </c>
      <c r="BL13" s="33">
        <f t="shared" si="5"/>
        <v>364267677.38000023</v>
      </c>
      <c r="BM13" s="33">
        <f t="shared" si="5"/>
        <v>329758764.86999995</v>
      </c>
      <c r="BN13" s="33">
        <f t="shared" si="5"/>
        <v>454499011.88000059</v>
      </c>
      <c r="BO13" s="33">
        <f t="shared" ref="BO13:DF13" si="6">SUM(BO5:BO12)</f>
        <v>247914007.0099999</v>
      </c>
      <c r="BP13" s="33">
        <f t="shared" si="6"/>
        <v>406629684.03999984</v>
      </c>
      <c r="BQ13" s="33">
        <f t="shared" si="6"/>
        <v>10809088.499999994</v>
      </c>
      <c r="BR13" s="33">
        <f t="shared" si="6"/>
        <v>7222088.7899999926</v>
      </c>
      <c r="BS13" s="33">
        <f t="shared" si="6"/>
        <v>9197148.3900000025</v>
      </c>
      <c r="BT13" s="33">
        <f t="shared" si="6"/>
        <v>9470437.9499999993</v>
      </c>
      <c r="BU13" s="33">
        <f t="shared" si="6"/>
        <v>7079171.9099999983</v>
      </c>
      <c r="BV13" s="33">
        <f t="shared" si="6"/>
        <v>7940663.2400000012</v>
      </c>
      <c r="BW13" s="33">
        <f t="shared" si="6"/>
        <v>5863938.9600000037</v>
      </c>
      <c r="BX13" s="33">
        <f t="shared" si="6"/>
        <v>6971703.3000000045</v>
      </c>
      <c r="BY13" s="33">
        <f t="shared" si="6"/>
        <v>8551742.3900000006</v>
      </c>
      <c r="BZ13" s="33">
        <f t="shared" si="6"/>
        <v>393084907.57999963</v>
      </c>
      <c r="CA13" s="33">
        <f t="shared" si="6"/>
        <v>282422509.23999965</v>
      </c>
      <c r="CB13" s="33">
        <f t="shared" si="6"/>
        <v>307615490.5799998</v>
      </c>
      <c r="CC13" s="33">
        <f t="shared" si="6"/>
        <v>347339083.1099999</v>
      </c>
      <c r="CD13" s="33">
        <f t="shared" si="6"/>
        <v>266368562.22999981</v>
      </c>
      <c r="CE13" s="33">
        <f t="shared" si="6"/>
        <v>409713841.16999978</v>
      </c>
      <c r="CF13" s="33">
        <f t="shared" si="6"/>
        <v>387369795.33999968</v>
      </c>
      <c r="CG13" s="33">
        <f t="shared" si="6"/>
        <v>239830393.24000019</v>
      </c>
      <c r="CH13" s="33">
        <f t="shared" si="6"/>
        <v>249710071.30999997</v>
      </c>
      <c r="CI13" s="33">
        <f t="shared" si="6"/>
        <v>57543683.689999998</v>
      </c>
      <c r="CJ13" s="33">
        <f t="shared" si="6"/>
        <v>249392273.65999973</v>
      </c>
      <c r="CK13" s="33">
        <f t="shared" si="6"/>
        <v>269419803.54000002</v>
      </c>
      <c r="CL13" s="33">
        <f t="shared" si="6"/>
        <v>123038675.5</v>
      </c>
      <c r="CM13" s="33">
        <f t="shared" si="6"/>
        <v>111789868.75000004</v>
      </c>
      <c r="CN13" s="33">
        <f t="shared" si="6"/>
        <v>186884896.31999993</v>
      </c>
      <c r="CO13" s="33">
        <f t="shared" si="6"/>
        <v>169168517.95000005</v>
      </c>
      <c r="CP13" s="33">
        <f t="shared" si="6"/>
        <v>6172230.7199999997</v>
      </c>
      <c r="CQ13" s="33">
        <f t="shared" si="6"/>
        <v>8129686.6099999994</v>
      </c>
      <c r="CR13" s="33">
        <f t="shared" si="6"/>
        <v>4568343.76</v>
      </c>
      <c r="CS13" s="33">
        <f t="shared" si="6"/>
        <v>10719200.809999999</v>
      </c>
      <c r="CT13" s="33">
        <f t="shared" si="6"/>
        <v>9011523.4800000004</v>
      </c>
      <c r="CU13" s="33">
        <f t="shared" si="6"/>
        <v>7545534.6499999994</v>
      </c>
      <c r="CV13" s="33">
        <f t="shared" si="6"/>
        <v>9300840.2899999991</v>
      </c>
      <c r="CW13" s="33">
        <f t="shared" si="6"/>
        <v>6360052.2599999998</v>
      </c>
      <c r="CX13" s="33">
        <f t="shared" si="6"/>
        <v>5176473.3899999997</v>
      </c>
      <c r="CY13" s="33">
        <f t="shared" si="6"/>
        <v>6497253.9000000004</v>
      </c>
      <c r="CZ13" s="33">
        <f t="shared" si="6"/>
        <v>6126087.2399999965</v>
      </c>
      <c r="DA13" s="33">
        <f t="shared" si="6"/>
        <v>7306925.0299999984</v>
      </c>
      <c r="DB13" s="33">
        <f t="shared" si="6"/>
        <v>321741637</v>
      </c>
      <c r="DC13" s="33">
        <f t="shared" si="6"/>
        <v>342136099</v>
      </c>
      <c r="DD13" s="33">
        <f t="shared" si="6"/>
        <v>326599118</v>
      </c>
      <c r="DE13" s="33">
        <f t="shared" si="6"/>
        <v>3828972391</v>
      </c>
      <c r="DF13" s="9">
        <f t="shared" si="6"/>
        <v>49021297295.68</v>
      </c>
      <c r="DG13" s="8"/>
    </row>
    <row r="14" spans="1:111" x14ac:dyDescent="0.35">
      <c r="B14" s="4"/>
      <c r="DE14" s="4"/>
    </row>
    <row r="15" spans="1:111" x14ac:dyDescent="0.35">
      <c r="A15" s="20" t="s">
        <v>133</v>
      </c>
      <c r="B15" s="19">
        <v>584057178.53000009</v>
      </c>
      <c r="C15" s="18">
        <v>55948721.719999999</v>
      </c>
      <c r="D15" s="18">
        <v>41713987.359999999</v>
      </c>
      <c r="E15" s="18">
        <v>10528683.359999999</v>
      </c>
      <c r="F15" s="18">
        <v>7656737</v>
      </c>
      <c r="G15" s="18">
        <v>13710313.359999999</v>
      </c>
      <c r="H15" s="18">
        <v>7348737</v>
      </c>
      <c r="I15" s="18">
        <v>11132137</v>
      </c>
      <c r="J15" s="18">
        <v>8186567</v>
      </c>
      <c r="K15" s="18">
        <v>7753987</v>
      </c>
      <c r="L15" s="18">
        <v>13425220</v>
      </c>
      <c r="M15" s="18">
        <v>11045367.719999999</v>
      </c>
      <c r="N15" s="18">
        <v>8720459.3599999994</v>
      </c>
      <c r="O15" s="18">
        <v>12618097</v>
      </c>
      <c r="P15" s="18">
        <v>12077349.359999999</v>
      </c>
      <c r="Q15" s="18">
        <v>17340691.359999999</v>
      </c>
      <c r="R15" s="18">
        <v>26063005</v>
      </c>
      <c r="S15" s="18">
        <v>7976468</v>
      </c>
      <c r="T15" s="18">
        <v>7715549.3599999994</v>
      </c>
      <c r="U15" s="18">
        <v>12000764.359999999</v>
      </c>
      <c r="V15" s="18">
        <v>8129332</v>
      </c>
      <c r="W15" s="18">
        <v>5956270</v>
      </c>
      <c r="X15" s="18">
        <v>16810167.359999999</v>
      </c>
      <c r="Y15" s="18">
        <v>6349386</v>
      </c>
      <c r="Z15" s="18">
        <v>11480368.800000001</v>
      </c>
      <c r="AA15" s="18">
        <v>11052390.359999999</v>
      </c>
      <c r="AB15" s="18">
        <v>9905639.2599999998</v>
      </c>
      <c r="AC15" s="18">
        <v>6472847</v>
      </c>
      <c r="AD15" s="18">
        <v>9626021</v>
      </c>
      <c r="AE15" s="18">
        <v>5709166</v>
      </c>
      <c r="AF15" s="18">
        <v>7869505.2300000004</v>
      </c>
      <c r="AG15" s="18">
        <v>5000970</v>
      </c>
      <c r="AH15" s="18">
        <v>11826454</v>
      </c>
      <c r="AI15" s="18">
        <v>12649144.359999999</v>
      </c>
      <c r="AJ15" s="18">
        <v>9567032.7199999988</v>
      </c>
      <c r="AK15" s="18">
        <v>6591401</v>
      </c>
      <c r="AL15" s="18">
        <v>5037670</v>
      </c>
      <c r="AM15" s="18">
        <v>8541568</v>
      </c>
      <c r="AN15" s="18">
        <v>5018238</v>
      </c>
      <c r="AO15" s="18">
        <v>7005752</v>
      </c>
      <c r="AP15" s="18">
        <v>7917980.3599999994</v>
      </c>
      <c r="AQ15" s="18">
        <v>12981511</v>
      </c>
      <c r="AR15" s="18">
        <v>9813089</v>
      </c>
      <c r="AS15" s="18">
        <v>7299010.3600000003</v>
      </c>
      <c r="AT15" s="18">
        <v>8105322</v>
      </c>
      <c r="AU15" s="18">
        <v>8485259</v>
      </c>
      <c r="AV15" s="18">
        <v>9473890</v>
      </c>
      <c r="AW15" s="18">
        <v>5428022</v>
      </c>
      <c r="AX15" s="18">
        <v>11110882</v>
      </c>
      <c r="AY15" s="18">
        <v>9310435</v>
      </c>
      <c r="AZ15" s="18">
        <v>6983019</v>
      </c>
      <c r="BA15" s="18">
        <v>6834131</v>
      </c>
      <c r="BB15" s="18">
        <v>7126863</v>
      </c>
      <c r="BC15" s="18">
        <v>9474458.7199999988</v>
      </c>
      <c r="BD15" s="18">
        <v>7745802.3599999994</v>
      </c>
      <c r="BE15" s="18">
        <v>7425152</v>
      </c>
      <c r="BF15" s="18">
        <v>7405650</v>
      </c>
      <c r="BG15" s="18">
        <v>8659730</v>
      </c>
      <c r="BH15" s="18">
        <v>9965676.3599999994</v>
      </c>
      <c r="BI15" s="18">
        <v>8265153.4400000004</v>
      </c>
      <c r="BJ15" s="18">
        <v>19398002.189999998</v>
      </c>
      <c r="BK15" s="18">
        <v>4476008</v>
      </c>
      <c r="BL15" s="18">
        <v>10443381</v>
      </c>
      <c r="BM15" s="18">
        <v>10225390</v>
      </c>
      <c r="BN15" s="18">
        <v>10495221</v>
      </c>
      <c r="BO15" s="18">
        <v>10060662</v>
      </c>
      <c r="BP15" s="18">
        <v>6981728</v>
      </c>
      <c r="BQ15" s="18"/>
      <c r="BR15" s="18"/>
      <c r="BS15" s="18"/>
      <c r="BT15" s="18"/>
      <c r="BU15" s="18"/>
      <c r="BV15" s="18"/>
      <c r="BW15" s="18"/>
      <c r="BX15" s="18"/>
      <c r="BY15" s="18"/>
      <c r="BZ15" s="18">
        <v>9903828</v>
      </c>
      <c r="CA15" s="18">
        <v>9466237.3599999994</v>
      </c>
      <c r="CB15" s="18">
        <v>6937847.7200000007</v>
      </c>
      <c r="CC15" s="18">
        <v>7642883.3600000003</v>
      </c>
      <c r="CD15" s="18">
        <v>6497908</v>
      </c>
      <c r="CE15" s="18">
        <v>13455470</v>
      </c>
      <c r="CF15" s="18">
        <v>13608266.079999998</v>
      </c>
      <c r="CG15" s="18">
        <v>13499212.32</v>
      </c>
      <c r="CH15" s="18">
        <v>12081876.310000001</v>
      </c>
      <c r="CI15" s="18">
        <v>2500000</v>
      </c>
      <c r="CJ15" s="18">
        <v>12074707.1</v>
      </c>
      <c r="CK15" s="18">
        <v>12475861.760000002</v>
      </c>
      <c r="CL15" s="18">
        <v>2520124</v>
      </c>
      <c r="CM15" s="18">
        <v>3987736</v>
      </c>
      <c r="CN15" s="18">
        <v>7813855</v>
      </c>
      <c r="CO15" s="18">
        <v>6310127</v>
      </c>
      <c r="CP15" s="18"/>
      <c r="CQ15" s="18"/>
      <c r="CR15" s="18"/>
      <c r="CS15" s="18"/>
      <c r="CT15" s="18"/>
      <c r="CU15" s="18"/>
      <c r="CV15" s="18"/>
      <c r="CW15" s="18"/>
      <c r="CX15" s="18"/>
      <c r="CY15" s="18"/>
      <c r="CZ15" s="18"/>
      <c r="DA15" s="18"/>
      <c r="DB15" s="18"/>
      <c r="DC15" s="18">
        <v>12349832</v>
      </c>
      <c r="DD15" s="18">
        <v>11816325</v>
      </c>
      <c r="DE15" s="18"/>
      <c r="DF15" s="11">
        <f>SUM(B15:DE15)</f>
        <v>1454452869.7399995</v>
      </c>
      <c r="DG15" s="11">
        <f>DF15+DF16+DF7+DF12+DF8</f>
        <v>12801779114.59</v>
      </c>
    </row>
    <row r="16" spans="1:111" x14ac:dyDescent="0.35">
      <c r="A16" s="20" t="s">
        <v>132</v>
      </c>
      <c r="B16" s="19">
        <v>202577660.98000008</v>
      </c>
      <c r="C16" s="18">
        <v>76211395.859999999</v>
      </c>
      <c r="D16" s="18">
        <v>21069050.440000005</v>
      </c>
      <c r="E16" s="18">
        <v>6037563.7199999997</v>
      </c>
      <c r="F16" s="18">
        <v>9987241.7199999988</v>
      </c>
      <c r="G16" s="18">
        <v>13412206.719999999</v>
      </c>
      <c r="H16" s="18">
        <v>14687735.720000001</v>
      </c>
      <c r="I16" s="18">
        <v>16291178.359999999</v>
      </c>
      <c r="J16" s="18">
        <v>22170322.719999999</v>
      </c>
      <c r="K16" s="18">
        <v>25269627.069999997</v>
      </c>
      <c r="L16" s="18">
        <v>26921923.34</v>
      </c>
      <c r="M16" s="18">
        <v>23885036.079999998</v>
      </c>
      <c r="N16" s="18">
        <v>14841227.139999999</v>
      </c>
      <c r="O16" s="18">
        <v>36307792.989999995</v>
      </c>
      <c r="P16" s="18">
        <v>20009166.489999998</v>
      </c>
      <c r="Q16" s="18">
        <v>20823977.989999998</v>
      </c>
      <c r="R16" s="18">
        <v>21151306.529999997</v>
      </c>
      <c r="S16" s="18">
        <v>10796777.24</v>
      </c>
      <c r="T16" s="18">
        <v>12657299.649999999</v>
      </c>
      <c r="U16" s="18">
        <v>36540946.93</v>
      </c>
      <c r="V16" s="18">
        <v>70329566.199999988</v>
      </c>
      <c r="W16" s="18">
        <v>13444150.57</v>
      </c>
      <c r="X16" s="18">
        <v>24998645.649999999</v>
      </c>
      <c r="Y16" s="18">
        <v>17198534.460000001</v>
      </c>
      <c r="Z16" s="18">
        <v>30010913.069999997</v>
      </c>
      <c r="AA16" s="18">
        <v>21744439.289999999</v>
      </c>
      <c r="AB16" s="18">
        <v>14656390.189999999</v>
      </c>
      <c r="AC16" s="18">
        <v>17284790.359999999</v>
      </c>
      <c r="AD16" s="18">
        <v>13032656.719999999</v>
      </c>
      <c r="AE16" s="18">
        <v>16248375.159999998</v>
      </c>
      <c r="AF16" s="18">
        <v>16805960.800000001</v>
      </c>
      <c r="AG16" s="18">
        <v>18519712.359999999</v>
      </c>
      <c r="AH16" s="18">
        <v>15220113.359999999</v>
      </c>
      <c r="AI16" s="18">
        <v>9906635.3599999994</v>
      </c>
      <c r="AJ16" s="18">
        <v>14240991.359999999</v>
      </c>
      <c r="AK16" s="18">
        <v>16328841.439999999</v>
      </c>
      <c r="AL16" s="18">
        <v>12220203.08</v>
      </c>
      <c r="AM16" s="18">
        <v>27289312.800000001</v>
      </c>
      <c r="AN16" s="18">
        <v>12466185.799999999</v>
      </c>
      <c r="AO16" s="18">
        <v>22206857.939999998</v>
      </c>
      <c r="AP16" s="18">
        <v>15887710.719999999</v>
      </c>
      <c r="AQ16" s="18">
        <v>18814045.359999999</v>
      </c>
      <c r="AR16" s="18">
        <v>17782272.649999999</v>
      </c>
      <c r="AS16" s="18">
        <v>15695408.719999999</v>
      </c>
      <c r="AT16" s="18">
        <v>19059836.359999999</v>
      </c>
      <c r="AU16" s="18">
        <v>15377960.359999999</v>
      </c>
      <c r="AV16" s="18">
        <v>19223212.879999999</v>
      </c>
      <c r="AW16" s="18">
        <v>15508978.719999999</v>
      </c>
      <c r="AX16" s="18">
        <v>14874437.359999999</v>
      </c>
      <c r="AY16" s="18">
        <v>12284072.5</v>
      </c>
      <c r="AZ16" s="18">
        <v>15992434.359999999</v>
      </c>
      <c r="BA16" s="18">
        <v>15565066.719999999</v>
      </c>
      <c r="BB16" s="18">
        <v>14031734.359999999</v>
      </c>
      <c r="BC16" s="18">
        <v>18796342.959999993</v>
      </c>
      <c r="BD16" s="18">
        <v>7711024.7199999997</v>
      </c>
      <c r="BE16" s="18">
        <v>13120238.68</v>
      </c>
      <c r="BF16" s="18">
        <v>10852100.310000001</v>
      </c>
      <c r="BG16" s="18">
        <v>8116529.4300000006</v>
      </c>
      <c r="BH16" s="18">
        <v>39890497.359999992</v>
      </c>
      <c r="BI16" s="18">
        <v>4052572.32</v>
      </c>
      <c r="BJ16" s="18">
        <v>26129266.509999998</v>
      </c>
      <c r="BK16" s="18">
        <v>8757025.4399999976</v>
      </c>
      <c r="BL16" s="18">
        <v>26864091.879999999</v>
      </c>
      <c r="BM16" s="18">
        <v>6987193.2400000002</v>
      </c>
      <c r="BN16" s="18">
        <v>18068694.109999999</v>
      </c>
      <c r="BO16" s="18">
        <v>11729470.48</v>
      </c>
      <c r="BP16" s="18">
        <v>9625703</v>
      </c>
      <c r="BQ16" s="18"/>
      <c r="BR16" s="18"/>
      <c r="BS16" s="18"/>
      <c r="BT16" s="18"/>
      <c r="BU16" s="18"/>
      <c r="BV16" s="18"/>
      <c r="BW16" s="18"/>
      <c r="BX16" s="18"/>
      <c r="BY16" s="18"/>
      <c r="BZ16" s="18">
        <v>16396948.549999999</v>
      </c>
      <c r="CA16" s="18">
        <v>6246906.3599999994</v>
      </c>
      <c r="CB16" s="18">
        <v>11665172.040000001</v>
      </c>
      <c r="CC16" s="18">
        <v>6962310.4400000004</v>
      </c>
      <c r="CD16" s="18">
        <v>3143472.18</v>
      </c>
      <c r="CE16" s="18">
        <v>19723711.240000002</v>
      </c>
      <c r="CF16" s="18">
        <v>13400882.77</v>
      </c>
      <c r="CG16" s="18">
        <v>6616603.5600000005</v>
      </c>
      <c r="CH16" s="18">
        <v>7264733.959999999</v>
      </c>
      <c r="CI16" s="18"/>
      <c r="CJ16" s="18">
        <v>2760051.26</v>
      </c>
      <c r="CK16" s="18">
        <v>5794852.8299999991</v>
      </c>
      <c r="CL16" s="18">
        <v>2763992</v>
      </c>
      <c r="CM16" s="18">
        <v>2936644</v>
      </c>
      <c r="CN16" s="18">
        <v>9589191</v>
      </c>
      <c r="CO16" s="18">
        <v>3262227</v>
      </c>
      <c r="CP16" s="18"/>
      <c r="CQ16" s="18"/>
      <c r="CR16" s="18"/>
      <c r="CS16" s="18"/>
      <c r="CT16" s="18"/>
      <c r="CU16" s="18"/>
      <c r="CV16" s="18"/>
      <c r="CW16" s="18"/>
      <c r="CX16" s="18"/>
      <c r="CY16" s="18"/>
      <c r="CZ16" s="18"/>
      <c r="DA16" s="18"/>
      <c r="DB16" s="18"/>
      <c r="DC16" s="18">
        <v>16886411</v>
      </c>
      <c r="DD16" s="18">
        <v>5221614</v>
      </c>
      <c r="DE16" s="18"/>
      <c r="DF16" s="11">
        <f>SUM(B16:DE16)</f>
        <v>1597236359.3599999</v>
      </c>
    </row>
    <row r="17" spans="1:110" x14ac:dyDescent="0.35">
      <c r="B17" s="4"/>
      <c r="DB17" s="6"/>
      <c r="DC17" s="4"/>
      <c r="DD17" s="4"/>
      <c r="DE17" s="4"/>
    </row>
    <row r="18" spans="1:110" x14ac:dyDescent="0.35">
      <c r="A18" t="s">
        <v>124</v>
      </c>
      <c r="B18" s="3" t="s">
        <v>120</v>
      </c>
      <c r="C18" t="s">
        <v>119</v>
      </c>
      <c r="D18"/>
      <c r="DC18" s="5"/>
      <c r="DD18" s="5"/>
    </row>
    <row r="19" spans="1:110" x14ac:dyDescent="0.35">
      <c r="A19" t="s">
        <v>123</v>
      </c>
      <c r="B19" s="3" t="s">
        <v>120</v>
      </c>
      <c r="C19" t="s">
        <v>119</v>
      </c>
      <c r="D19" t="s">
        <v>122</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5"/>
      <c r="DD19" s="5"/>
      <c r="DE19" s="4"/>
      <c r="DF19" s="4"/>
    </row>
    <row r="20" spans="1:110" x14ac:dyDescent="0.35">
      <c r="A20" t="s">
        <v>121</v>
      </c>
      <c r="B20" s="3" t="s">
        <v>120</v>
      </c>
      <c r="C20" t="s">
        <v>119</v>
      </c>
      <c r="D20"/>
    </row>
  </sheetData>
  <mergeCells count="1">
    <mergeCell ref="DF1:DF3"/>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7"/>
  <sheetViews>
    <sheetView tabSelected="1" zoomScale="66" zoomScaleNormal="66" workbookViewId="0">
      <selection activeCell="B4" sqref="B4:D5"/>
    </sheetView>
  </sheetViews>
  <sheetFormatPr baseColWidth="10" defaultColWidth="5.54296875" defaultRowHeight="15.5" x14ac:dyDescent="0.35"/>
  <cols>
    <col min="1" max="1" width="4.1796875" style="90" customWidth="1"/>
    <col min="2" max="2" width="40" style="90" customWidth="1"/>
    <col min="3" max="3" width="31.1796875" style="90" customWidth="1"/>
    <col min="4" max="4" width="21.81640625" style="91" customWidth="1"/>
    <col min="5" max="5" width="20.1796875" style="91" bestFit="1" customWidth="1"/>
    <col min="6" max="6" width="24.54296875" style="91" customWidth="1"/>
    <col min="7" max="7" width="23.26953125" style="90" customWidth="1"/>
    <col min="8" max="8" width="28.26953125" style="90" customWidth="1"/>
    <col min="9" max="9" width="28" style="90" customWidth="1"/>
    <col min="10" max="10" width="23.7265625" style="90" customWidth="1"/>
    <col min="11" max="11" width="20.54296875" style="90" customWidth="1"/>
    <col min="12" max="12" width="21.1796875" style="90" customWidth="1"/>
    <col min="13" max="13" width="19.7265625" style="90" customWidth="1"/>
    <col min="14" max="14" width="35.453125" style="90" customWidth="1"/>
    <col min="15" max="235" width="5.54296875" style="90"/>
    <col min="236" max="236" width="40" style="90" customWidth="1"/>
    <col min="237" max="237" width="19.1796875" style="90" customWidth="1"/>
    <col min="238" max="238" width="20.1796875" style="90" bestFit="1" customWidth="1"/>
    <col min="239" max="239" width="19.1796875" style="90" customWidth="1"/>
    <col min="240" max="240" width="18.7265625" style="90" customWidth="1"/>
    <col min="241" max="241" width="17.453125" style="90" customWidth="1"/>
    <col min="242" max="242" width="19" style="90" customWidth="1"/>
    <col min="243" max="243" width="19.26953125" style="90" customWidth="1"/>
    <col min="244" max="244" width="17.81640625" style="90" bestFit="1" customWidth="1"/>
    <col min="245" max="245" width="14.54296875" style="90" bestFit="1" customWidth="1"/>
    <col min="246" max="246" width="19.7265625" style="90" customWidth="1"/>
    <col min="247" max="247" width="12.7265625" style="90" bestFit="1" customWidth="1"/>
    <col min="248" max="491" width="5.54296875" style="90"/>
    <col min="492" max="492" width="40" style="90" customWidth="1"/>
    <col min="493" max="493" width="19.1796875" style="90" customWidth="1"/>
    <col min="494" max="494" width="20.1796875" style="90" bestFit="1" customWidth="1"/>
    <col min="495" max="495" width="19.1796875" style="90" customWidth="1"/>
    <col min="496" max="496" width="18.7265625" style="90" customWidth="1"/>
    <col min="497" max="497" width="17.453125" style="90" customWidth="1"/>
    <col min="498" max="498" width="19" style="90" customWidth="1"/>
    <col min="499" max="499" width="19.26953125" style="90" customWidth="1"/>
    <col min="500" max="500" width="17.81640625" style="90" bestFit="1" customWidth="1"/>
    <col min="501" max="501" width="14.54296875" style="90" bestFit="1" customWidth="1"/>
    <col min="502" max="502" width="19.7265625" style="90" customWidth="1"/>
    <col min="503" max="503" width="12.7265625" style="90" bestFit="1" customWidth="1"/>
    <col min="504" max="747" width="5.54296875" style="90"/>
    <col min="748" max="748" width="40" style="90" customWidth="1"/>
    <col min="749" max="749" width="19.1796875" style="90" customWidth="1"/>
    <col min="750" max="750" width="20.1796875" style="90" bestFit="1" customWidth="1"/>
    <col min="751" max="751" width="19.1796875" style="90" customWidth="1"/>
    <col min="752" max="752" width="18.7265625" style="90" customWidth="1"/>
    <col min="753" max="753" width="17.453125" style="90" customWidth="1"/>
    <col min="754" max="754" width="19" style="90" customWidth="1"/>
    <col min="755" max="755" width="19.26953125" style="90" customWidth="1"/>
    <col min="756" max="756" width="17.81640625" style="90" bestFit="1" customWidth="1"/>
    <col min="757" max="757" width="14.54296875" style="90" bestFit="1" customWidth="1"/>
    <col min="758" max="758" width="19.7265625" style="90" customWidth="1"/>
    <col min="759" max="759" width="12.7265625" style="90" bestFit="1" customWidth="1"/>
    <col min="760" max="1003" width="5.54296875" style="90"/>
    <col min="1004" max="1004" width="40" style="90" customWidth="1"/>
    <col min="1005" max="1005" width="19.1796875" style="90" customWidth="1"/>
    <col min="1006" max="1006" width="20.1796875" style="90" bestFit="1" customWidth="1"/>
    <col min="1007" max="1007" width="19.1796875" style="90" customWidth="1"/>
    <col min="1008" max="1008" width="18.7265625" style="90" customWidth="1"/>
    <col min="1009" max="1009" width="17.453125" style="90" customWidth="1"/>
    <col min="1010" max="1010" width="19" style="90" customWidth="1"/>
    <col min="1011" max="1011" width="19.26953125" style="90" customWidth="1"/>
    <col min="1012" max="1012" width="17.81640625" style="90" bestFit="1" customWidth="1"/>
    <col min="1013" max="1013" width="14.54296875" style="90" bestFit="1" customWidth="1"/>
    <col min="1014" max="1014" width="19.7265625" style="90" customWidth="1"/>
    <col min="1015" max="1015" width="12.7265625" style="90" bestFit="1" customWidth="1"/>
    <col min="1016" max="1259" width="5.54296875" style="90"/>
    <col min="1260" max="1260" width="40" style="90" customWidth="1"/>
    <col min="1261" max="1261" width="19.1796875" style="90" customWidth="1"/>
    <col min="1262" max="1262" width="20.1796875" style="90" bestFit="1" customWidth="1"/>
    <col min="1263" max="1263" width="19.1796875" style="90" customWidth="1"/>
    <col min="1264" max="1264" width="18.7265625" style="90" customWidth="1"/>
    <col min="1265" max="1265" width="17.453125" style="90" customWidth="1"/>
    <col min="1266" max="1266" width="19" style="90" customWidth="1"/>
    <col min="1267" max="1267" width="19.26953125" style="90" customWidth="1"/>
    <col min="1268" max="1268" width="17.81640625" style="90" bestFit="1" customWidth="1"/>
    <col min="1269" max="1269" width="14.54296875" style="90" bestFit="1" customWidth="1"/>
    <col min="1270" max="1270" width="19.7265625" style="90" customWidth="1"/>
    <col min="1271" max="1271" width="12.7265625" style="90" bestFit="1" customWidth="1"/>
    <col min="1272" max="1515" width="5.54296875" style="90"/>
    <col min="1516" max="1516" width="40" style="90" customWidth="1"/>
    <col min="1517" max="1517" width="19.1796875" style="90" customWidth="1"/>
    <col min="1518" max="1518" width="20.1796875" style="90" bestFit="1" customWidth="1"/>
    <col min="1519" max="1519" width="19.1796875" style="90" customWidth="1"/>
    <col min="1520" max="1520" width="18.7265625" style="90" customWidth="1"/>
    <col min="1521" max="1521" width="17.453125" style="90" customWidth="1"/>
    <col min="1522" max="1522" width="19" style="90" customWidth="1"/>
    <col min="1523" max="1523" width="19.26953125" style="90" customWidth="1"/>
    <col min="1524" max="1524" width="17.81640625" style="90" bestFit="1" customWidth="1"/>
    <col min="1525" max="1525" width="14.54296875" style="90" bestFit="1" customWidth="1"/>
    <col min="1526" max="1526" width="19.7265625" style="90" customWidth="1"/>
    <col min="1527" max="1527" width="12.7265625" style="90" bestFit="1" customWidth="1"/>
    <col min="1528" max="1771" width="5.54296875" style="90"/>
    <col min="1772" max="1772" width="40" style="90" customWidth="1"/>
    <col min="1773" max="1773" width="19.1796875" style="90" customWidth="1"/>
    <col min="1774" max="1774" width="20.1796875" style="90" bestFit="1" customWidth="1"/>
    <col min="1775" max="1775" width="19.1796875" style="90" customWidth="1"/>
    <col min="1776" max="1776" width="18.7265625" style="90" customWidth="1"/>
    <col min="1777" max="1777" width="17.453125" style="90" customWidth="1"/>
    <col min="1778" max="1778" width="19" style="90" customWidth="1"/>
    <col min="1779" max="1779" width="19.26953125" style="90" customWidth="1"/>
    <col min="1780" max="1780" width="17.81640625" style="90" bestFit="1" customWidth="1"/>
    <col min="1781" max="1781" width="14.54296875" style="90" bestFit="1" customWidth="1"/>
    <col min="1782" max="1782" width="19.7265625" style="90" customWidth="1"/>
    <col min="1783" max="1783" width="12.7265625" style="90" bestFit="1" customWidth="1"/>
    <col min="1784" max="2027" width="5.54296875" style="90"/>
    <col min="2028" max="2028" width="40" style="90" customWidth="1"/>
    <col min="2029" max="2029" width="19.1796875" style="90" customWidth="1"/>
    <col min="2030" max="2030" width="20.1796875" style="90" bestFit="1" customWidth="1"/>
    <col min="2031" max="2031" width="19.1796875" style="90" customWidth="1"/>
    <col min="2032" max="2032" width="18.7265625" style="90" customWidth="1"/>
    <col min="2033" max="2033" width="17.453125" style="90" customWidth="1"/>
    <col min="2034" max="2034" width="19" style="90" customWidth="1"/>
    <col min="2035" max="2035" width="19.26953125" style="90" customWidth="1"/>
    <col min="2036" max="2036" width="17.81640625" style="90" bestFit="1" customWidth="1"/>
    <col min="2037" max="2037" width="14.54296875" style="90" bestFit="1" customWidth="1"/>
    <col min="2038" max="2038" width="19.7265625" style="90" customWidth="1"/>
    <col min="2039" max="2039" width="12.7265625" style="90" bestFit="1" customWidth="1"/>
    <col min="2040" max="2283" width="5.54296875" style="90"/>
    <col min="2284" max="2284" width="40" style="90" customWidth="1"/>
    <col min="2285" max="2285" width="19.1796875" style="90" customWidth="1"/>
    <col min="2286" max="2286" width="20.1796875" style="90" bestFit="1" customWidth="1"/>
    <col min="2287" max="2287" width="19.1796875" style="90" customWidth="1"/>
    <col min="2288" max="2288" width="18.7265625" style="90" customWidth="1"/>
    <col min="2289" max="2289" width="17.453125" style="90" customWidth="1"/>
    <col min="2290" max="2290" width="19" style="90" customWidth="1"/>
    <col min="2291" max="2291" width="19.26953125" style="90" customWidth="1"/>
    <col min="2292" max="2292" width="17.81640625" style="90" bestFit="1" customWidth="1"/>
    <col min="2293" max="2293" width="14.54296875" style="90" bestFit="1" customWidth="1"/>
    <col min="2294" max="2294" width="19.7265625" style="90" customWidth="1"/>
    <col min="2295" max="2295" width="12.7265625" style="90" bestFit="1" customWidth="1"/>
    <col min="2296" max="2539" width="5.54296875" style="90"/>
    <col min="2540" max="2540" width="40" style="90" customWidth="1"/>
    <col min="2541" max="2541" width="19.1796875" style="90" customWidth="1"/>
    <col min="2542" max="2542" width="20.1796875" style="90" bestFit="1" customWidth="1"/>
    <col min="2543" max="2543" width="19.1796875" style="90" customWidth="1"/>
    <col min="2544" max="2544" width="18.7265625" style="90" customWidth="1"/>
    <col min="2545" max="2545" width="17.453125" style="90" customWidth="1"/>
    <col min="2546" max="2546" width="19" style="90" customWidth="1"/>
    <col min="2547" max="2547" width="19.26953125" style="90" customWidth="1"/>
    <col min="2548" max="2548" width="17.81640625" style="90" bestFit="1" customWidth="1"/>
    <col min="2549" max="2549" width="14.54296875" style="90" bestFit="1" customWidth="1"/>
    <col min="2550" max="2550" width="19.7265625" style="90" customWidth="1"/>
    <col min="2551" max="2551" width="12.7265625" style="90" bestFit="1" customWidth="1"/>
    <col min="2552" max="2795" width="5.54296875" style="90"/>
    <col min="2796" max="2796" width="40" style="90" customWidth="1"/>
    <col min="2797" max="2797" width="19.1796875" style="90" customWidth="1"/>
    <col min="2798" max="2798" width="20.1796875" style="90" bestFit="1" customWidth="1"/>
    <col min="2799" max="2799" width="19.1796875" style="90" customWidth="1"/>
    <col min="2800" max="2800" width="18.7265625" style="90" customWidth="1"/>
    <col min="2801" max="2801" width="17.453125" style="90" customWidth="1"/>
    <col min="2802" max="2802" width="19" style="90" customWidth="1"/>
    <col min="2803" max="2803" width="19.26953125" style="90" customWidth="1"/>
    <col min="2804" max="2804" width="17.81640625" style="90" bestFit="1" customWidth="1"/>
    <col min="2805" max="2805" width="14.54296875" style="90" bestFit="1" customWidth="1"/>
    <col min="2806" max="2806" width="19.7265625" style="90" customWidth="1"/>
    <col min="2807" max="2807" width="12.7265625" style="90" bestFit="1" customWidth="1"/>
    <col min="2808" max="3051" width="5.54296875" style="90"/>
    <col min="3052" max="3052" width="40" style="90" customWidth="1"/>
    <col min="3053" max="3053" width="19.1796875" style="90" customWidth="1"/>
    <col min="3054" max="3054" width="20.1796875" style="90" bestFit="1" customWidth="1"/>
    <col min="3055" max="3055" width="19.1796875" style="90" customWidth="1"/>
    <col min="3056" max="3056" width="18.7265625" style="90" customWidth="1"/>
    <col min="3057" max="3057" width="17.453125" style="90" customWidth="1"/>
    <col min="3058" max="3058" width="19" style="90" customWidth="1"/>
    <col min="3059" max="3059" width="19.26953125" style="90" customWidth="1"/>
    <col min="3060" max="3060" width="17.81640625" style="90" bestFit="1" customWidth="1"/>
    <col min="3061" max="3061" width="14.54296875" style="90" bestFit="1" customWidth="1"/>
    <col min="3062" max="3062" width="19.7265625" style="90" customWidth="1"/>
    <col min="3063" max="3063" width="12.7265625" style="90" bestFit="1" customWidth="1"/>
    <col min="3064" max="3307" width="5.54296875" style="90"/>
    <col min="3308" max="3308" width="40" style="90" customWidth="1"/>
    <col min="3309" max="3309" width="19.1796875" style="90" customWidth="1"/>
    <col min="3310" max="3310" width="20.1796875" style="90" bestFit="1" customWidth="1"/>
    <col min="3311" max="3311" width="19.1796875" style="90" customWidth="1"/>
    <col min="3312" max="3312" width="18.7265625" style="90" customWidth="1"/>
    <col min="3313" max="3313" width="17.453125" style="90" customWidth="1"/>
    <col min="3314" max="3314" width="19" style="90" customWidth="1"/>
    <col min="3315" max="3315" width="19.26953125" style="90" customWidth="1"/>
    <col min="3316" max="3316" width="17.81640625" style="90" bestFit="1" customWidth="1"/>
    <col min="3317" max="3317" width="14.54296875" style="90" bestFit="1" customWidth="1"/>
    <col min="3318" max="3318" width="19.7265625" style="90" customWidth="1"/>
    <col min="3319" max="3319" width="12.7265625" style="90" bestFit="1" customWidth="1"/>
    <col min="3320" max="3563" width="5.54296875" style="90"/>
    <col min="3564" max="3564" width="40" style="90" customWidth="1"/>
    <col min="3565" max="3565" width="19.1796875" style="90" customWidth="1"/>
    <col min="3566" max="3566" width="20.1796875" style="90" bestFit="1" customWidth="1"/>
    <col min="3567" max="3567" width="19.1796875" style="90" customWidth="1"/>
    <col min="3568" max="3568" width="18.7265625" style="90" customWidth="1"/>
    <col min="3569" max="3569" width="17.453125" style="90" customWidth="1"/>
    <col min="3570" max="3570" width="19" style="90" customWidth="1"/>
    <col min="3571" max="3571" width="19.26953125" style="90" customWidth="1"/>
    <col min="3572" max="3572" width="17.81640625" style="90" bestFit="1" customWidth="1"/>
    <col min="3573" max="3573" width="14.54296875" style="90" bestFit="1" customWidth="1"/>
    <col min="3574" max="3574" width="19.7265625" style="90" customWidth="1"/>
    <col min="3575" max="3575" width="12.7265625" style="90" bestFit="1" customWidth="1"/>
    <col min="3576" max="3819" width="5.54296875" style="90"/>
    <col min="3820" max="3820" width="40" style="90" customWidth="1"/>
    <col min="3821" max="3821" width="19.1796875" style="90" customWidth="1"/>
    <col min="3822" max="3822" width="20.1796875" style="90" bestFit="1" customWidth="1"/>
    <col min="3823" max="3823" width="19.1796875" style="90" customWidth="1"/>
    <col min="3824" max="3824" width="18.7265625" style="90" customWidth="1"/>
    <col min="3825" max="3825" width="17.453125" style="90" customWidth="1"/>
    <col min="3826" max="3826" width="19" style="90" customWidth="1"/>
    <col min="3827" max="3827" width="19.26953125" style="90" customWidth="1"/>
    <col min="3828" max="3828" width="17.81640625" style="90" bestFit="1" customWidth="1"/>
    <col min="3829" max="3829" width="14.54296875" style="90" bestFit="1" customWidth="1"/>
    <col min="3830" max="3830" width="19.7265625" style="90" customWidth="1"/>
    <col min="3831" max="3831" width="12.7265625" style="90" bestFit="1" customWidth="1"/>
    <col min="3832" max="4075" width="5.54296875" style="90"/>
    <col min="4076" max="4076" width="40" style="90" customWidth="1"/>
    <col min="4077" max="4077" width="19.1796875" style="90" customWidth="1"/>
    <col min="4078" max="4078" width="20.1796875" style="90" bestFit="1" customWidth="1"/>
    <col min="4079" max="4079" width="19.1796875" style="90" customWidth="1"/>
    <col min="4080" max="4080" width="18.7265625" style="90" customWidth="1"/>
    <col min="4081" max="4081" width="17.453125" style="90" customWidth="1"/>
    <col min="4082" max="4082" width="19" style="90" customWidth="1"/>
    <col min="4083" max="4083" width="19.26953125" style="90" customWidth="1"/>
    <col min="4084" max="4084" width="17.81640625" style="90" bestFit="1" customWidth="1"/>
    <col min="4085" max="4085" width="14.54296875" style="90" bestFit="1" customWidth="1"/>
    <col min="4086" max="4086" width="19.7265625" style="90" customWidth="1"/>
    <col min="4087" max="4087" width="12.7265625" style="90" bestFit="1" customWidth="1"/>
    <col min="4088" max="4331" width="5.54296875" style="90"/>
    <col min="4332" max="4332" width="40" style="90" customWidth="1"/>
    <col min="4333" max="4333" width="19.1796875" style="90" customWidth="1"/>
    <col min="4334" max="4334" width="20.1796875" style="90" bestFit="1" customWidth="1"/>
    <col min="4335" max="4335" width="19.1796875" style="90" customWidth="1"/>
    <col min="4336" max="4336" width="18.7265625" style="90" customWidth="1"/>
    <col min="4337" max="4337" width="17.453125" style="90" customWidth="1"/>
    <col min="4338" max="4338" width="19" style="90" customWidth="1"/>
    <col min="4339" max="4339" width="19.26953125" style="90" customWidth="1"/>
    <col min="4340" max="4340" width="17.81640625" style="90" bestFit="1" customWidth="1"/>
    <col min="4341" max="4341" width="14.54296875" style="90" bestFit="1" customWidth="1"/>
    <col min="4342" max="4342" width="19.7265625" style="90" customWidth="1"/>
    <col min="4343" max="4343" width="12.7265625" style="90" bestFit="1" customWidth="1"/>
    <col min="4344" max="4587" width="5.54296875" style="90"/>
    <col min="4588" max="4588" width="40" style="90" customWidth="1"/>
    <col min="4589" max="4589" width="19.1796875" style="90" customWidth="1"/>
    <col min="4590" max="4590" width="20.1796875" style="90" bestFit="1" customWidth="1"/>
    <col min="4591" max="4591" width="19.1796875" style="90" customWidth="1"/>
    <col min="4592" max="4592" width="18.7265625" style="90" customWidth="1"/>
    <col min="4593" max="4593" width="17.453125" style="90" customWidth="1"/>
    <col min="4594" max="4594" width="19" style="90" customWidth="1"/>
    <col min="4595" max="4595" width="19.26953125" style="90" customWidth="1"/>
    <col min="4596" max="4596" width="17.81640625" style="90" bestFit="1" customWidth="1"/>
    <col min="4597" max="4597" width="14.54296875" style="90" bestFit="1" customWidth="1"/>
    <col min="4598" max="4598" width="19.7265625" style="90" customWidth="1"/>
    <col min="4599" max="4599" width="12.7265625" style="90" bestFit="1" customWidth="1"/>
    <col min="4600" max="4843" width="5.54296875" style="90"/>
    <col min="4844" max="4844" width="40" style="90" customWidth="1"/>
    <col min="4845" max="4845" width="19.1796875" style="90" customWidth="1"/>
    <col min="4846" max="4846" width="20.1796875" style="90" bestFit="1" customWidth="1"/>
    <col min="4847" max="4847" width="19.1796875" style="90" customWidth="1"/>
    <col min="4848" max="4848" width="18.7265625" style="90" customWidth="1"/>
    <col min="4849" max="4849" width="17.453125" style="90" customWidth="1"/>
    <col min="4850" max="4850" width="19" style="90" customWidth="1"/>
    <col min="4851" max="4851" width="19.26953125" style="90" customWidth="1"/>
    <col min="4852" max="4852" width="17.81640625" style="90" bestFit="1" customWidth="1"/>
    <col min="4853" max="4853" width="14.54296875" style="90" bestFit="1" customWidth="1"/>
    <col min="4854" max="4854" width="19.7265625" style="90" customWidth="1"/>
    <col min="4855" max="4855" width="12.7265625" style="90" bestFit="1" customWidth="1"/>
    <col min="4856" max="5099" width="5.54296875" style="90"/>
    <col min="5100" max="5100" width="40" style="90" customWidth="1"/>
    <col min="5101" max="5101" width="19.1796875" style="90" customWidth="1"/>
    <col min="5102" max="5102" width="20.1796875" style="90" bestFit="1" customWidth="1"/>
    <col min="5103" max="5103" width="19.1796875" style="90" customWidth="1"/>
    <col min="5104" max="5104" width="18.7265625" style="90" customWidth="1"/>
    <col min="5105" max="5105" width="17.453125" style="90" customWidth="1"/>
    <col min="5106" max="5106" width="19" style="90" customWidth="1"/>
    <col min="5107" max="5107" width="19.26953125" style="90" customWidth="1"/>
    <col min="5108" max="5108" width="17.81640625" style="90" bestFit="1" customWidth="1"/>
    <col min="5109" max="5109" width="14.54296875" style="90" bestFit="1" customWidth="1"/>
    <col min="5110" max="5110" width="19.7265625" style="90" customWidth="1"/>
    <col min="5111" max="5111" width="12.7265625" style="90" bestFit="1" customWidth="1"/>
    <col min="5112" max="5355" width="5.54296875" style="90"/>
    <col min="5356" max="5356" width="40" style="90" customWidth="1"/>
    <col min="5357" max="5357" width="19.1796875" style="90" customWidth="1"/>
    <col min="5358" max="5358" width="20.1796875" style="90" bestFit="1" customWidth="1"/>
    <col min="5359" max="5359" width="19.1796875" style="90" customWidth="1"/>
    <col min="5360" max="5360" width="18.7265625" style="90" customWidth="1"/>
    <col min="5361" max="5361" width="17.453125" style="90" customWidth="1"/>
    <col min="5362" max="5362" width="19" style="90" customWidth="1"/>
    <col min="5363" max="5363" width="19.26953125" style="90" customWidth="1"/>
    <col min="5364" max="5364" width="17.81640625" style="90" bestFit="1" customWidth="1"/>
    <col min="5365" max="5365" width="14.54296875" style="90" bestFit="1" customWidth="1"/>
    <col min="5366" max="5366" width="19.7265625" style="90" customWidth="1"/>
    <col min="5367" max="5367" width="12.7265625" style="90" bestFit="1" customWidth="1"/>
    <col min="5368" max="5611" width="5.54296875" style="90"/>
    <col min="5612" max="5612" width="40" style="90" customWidth="1"/>
    <col min="5613" max="5613" width="19.1796875" style="90" customWidth="1"/>
    <col min="5614" max="5614" width="20.1796875" style="90" bestFit="1" customWidth="1"/>
    <col min="5615" max="5615" width="19.1796875" style="90" customWidth="1"/>
    <col min="5616" max="5616" width="18.7265625" style="90" customWidth="1"/>
    <col min="5617" max="5617" width="17.453125" style="90" customWidth="1"/>
    <col min="5618" max="5618" width="19" style="90" customWidth="1"/>
    <col min="5619" max="5619" width="19.26953125" style="90" customWidth="1"/>
    <col min="5620" max="5620" width="17.81640625" style="90" bestFit="1" customWidth="1"/>
    <col min="5621" max="5621" width="14.54296875" style="90" bestFit="1" customWidth="1"/>
    <col min="5622" max="5622" width="19.7265625" style="90" customWidth="1"/>
    <col min="5623" max="5623" width="12.7265625" style="90" bestFit="1" customWidth="1"/>
    <col min="5624" max="5867" width="5.54296875" style="90"/>
    <col min="5868" max="5868" width="40" style="90" customWidth="1"/>
    <col min="5869" max="5869" width="19.1796875" style="90" customWidth="1"/>
    <col min="5870" max="5870" width="20.1796875" style="90" bestFit="1" customWidth="1"/>
    <col min="5871" max="5871" width="19.1796875" style="90" customWidth="1"/>
    <col min="5872" max="5872" width="18.7265625" style="90" customWidth="1"/>
    <col min="5873" max="5873" width="17.453125" style="90" customWidth="1"/>
    <col min="5874" max="5874" width="19" style="90" customWidth="1"/>
    <col min="5875" max="5875" width="19.26953125" style="90" customWidth="1"/>
    <col min="5876" max="5876" width="17.81640625" style="90" bestFit="1" customWidth="1"/>
    <col min="5877" max="5877" width="14.54296875" style="90" bestFit="1" customWidth="1"/>
    <col min="5878" max="5878" width="19.7265625" style="90" customWidth="1"/>
    <col min="5879" max="5879" width="12.7265625" style="90" bestFit="1" customWidth="1"/>
    <col min="5880" max="6123" width="5.54296875" style="90"/>
    <col min="6124" max="6124" width="40" style="90" customWidth="1"/>
    <col min="6125" max="6125" width="19.1796875" style="90" customWidth="1"/>
    <col min="6126" max="6126" width="20.1796875" style="90" bestFit="1" customWidth="1"/>
    <col min="6127" max="6127" width="19.1796875" style="90" customWidth="1"/>
    <col min="6128" max="6128" width="18.7265625" style="90" customWidth="1"/>
    <col min="6129" max="6129" width="17.453125" style="90" customWidth="1"/>
    <col min="6130" max="6130" width="19" style="90" customWidth="1"/>
    <col min="6131" max="6131" width="19.26953125" style="90" customWidth="1"/>
    <col min="6132" max="6132" width="17.81640625" style="90" bestFit="1" customWidth="1"/>
    <col min="6133" max="6133" width="14.54296875" style="90" bestFit="1" customWidth="1"/>
    <col min="6134" max="6134" width="19.7265625" style="90" customWidth="1"/>
    <col min="6135" max="6135" width="12.7265625" style="90" bestFit="1" customWidth="1"/>
    <col min="6136" max="6379" width="5.54296875" style="90"/>
    <col min="6380" max="6380" width="40" style="90" customWidth="1"/>
    <col min="6381" max="6381" width="19.1796875" style="90" customWidth="1"/>
    <col min="6382" max="6382" width="20.1796875" style="90" bestFit="1" customWidth="1"/>
    <col min="6383" max="6383" width="19.1796875" style="90" customWidth="1"/>
    <col min="6384" max="6384" width="18.7265625" style="90" customWidth="1"/>
    <col min="6385" max="6385" width="17.453125" style="90" customWidth="1"/>
    <col min="6386" max="6386" width="19" style="90" customWidth="1"/>
    <col min="6387" max="6387" width="19.26953125" style="90" customWidth="1"/>
    <col min="6388" max="6388" width="17.81640625" style="90" bestFit="1" customWidth="1"/>
    <col min="6389" max="6389" width="14.54296875" style="90" bestFit="1" customWidth="1"/>
    <col min="6390" max="6390" width="19.7265625" style="90" customWidth="1"/>
    <col min="6391" max="6391" width="12.7265625" style="90" bestFit="1" customWidth="1"/>
    <col min="6392" max="6635" width="5.54296875" style="90"/>
    <col min="6636" max="6636" width="40" style="90" customWidth="1"/>
    <col min="6637" max="6637" width="19.1796875" style="90" customWidth="1"/>
    <col min="6638" max="6638" width="20.1796875" style="90" bestFit="1" customWidth="1"/>
    <col min="6639" max="6639" width="19.1796875" style="90" customWidth="1"/>
    <col min="6640" max="6640" width="18.7265625" style="90" customWidth="1"/>
    <col min="6641" max="6641" width="17.453125" style="90" customWidth="1"/>
    <col min="6642" max="6642" width="19" style="90" customWidth="1"/>
    <col min="6643" max="6643" width="19.26953125" style="90" customWidth="1"/>
    <col min="6644" max="6644" width="17.81640625" style="90" bestFit="1" customWidth="1"/>
    <col min="6645" max="6645" width="14.54296875" style="90" bestFit="1" customWidth="1"/>
    <col min="6646" max="6646" width="19.7265625" style="90" customWidth="1"/>
    <col min="6647" max="6647" width="12.7265625" style="90" bestFit="1" customWidth="1"/>
    <col min="6648" max="6891" width="5.54296875" style="90"/>
    <col min="6892" max="6892" width="40" style="90" customWidth="1"/>
    <col min="6893" max="6893" width="19.1796875" style="90" customWidth="1"/>
    <col min="6894" max="6894" width="20.1796875" style="90" bestFit="1" customWidth="1"/>
    <col min="6895" max="6895" width="19.1796875" style="90" customWidth="1"/>
    <col min="6896" max="6896" width="18.7265625" style="90" customWidth="1"/>
    <col min="6897" max="6897" width="17.453125" style="90" customWidth="1"/>
    <col min="6898" max="6898" width="19" style="90" customWidth="1"/>
    <col min="6899" max="6899" width="19.26953125" style="90" customWidth="1"/>
    <col min="6900" max="6900" width="17.81640625" style="90" bestFit="1" customWidth="1"/>
    <col min="6901" max="6901" width="14.54296875" style="90" bestFit="1" customWidth="1"/>
    <col min="6902" max="6902" width="19.7265625" style="90" customWidth="1"/>
    <col min="6903" max="6903" width="12.7265625" style="90" bestFit="1" customWidth="1"/>
    <col min="6904" max="7147" width="5.54296875" style="90"/>
    <col min="7148" max="7148" width="40" style="90" customWidth="1"/>
    <col min="7149" max="7149" width="19.1796875" style="90" customWidth="1"/>
    <col min="7150" max="7150" width="20.1796875" style="90" bestFit="1" customWidth="1"/>
    <col min="7151" max="7151" width="19.1796875" style="90" customWidth="1"/>
    <col min="7152" max="7152" width="18.7265625" style="90" customWidth="1"/>
    <col min="7153" max="7153" width="17.453125" style="90" customWidth="1"/>
    <col min="7154" max="7154" width="19" style="90" customWidth="1"/>
    <col min="7155" max="7155" width="19.26953125" style="90" customWidth="1"/>
    <col min="7156" max="7156" width="17.81640625" style="90" bestFit="1" customWidth="1"/>
    <col min="7157" max="7157" width="14.54296875" style="90" bestFit="1" customWidth="1"/>
    <col min="7158" max="7158" width="19.7265625" style="90" customWidth="1"/>
    <col min="7159" max="7159" width="12.7265625" style="90" bestFit="1" customWidth="1"/>
    <col min="7160" max="7403" width="5.54296875" style="90"/>
    <col min="7404" max="7404" width="40" style="90" customWidth="1"/>
    <col min="7405" max="7405" width="19.1796875" style="90" customWidth="1"/>
    <col min="7406" max="7406" width="20.1796875" style="90" bestFit="1" customWidth="1"/>
    <col min="7407" max="7407" width="19.1796875" style="90" customWidth="1"/>
    <col min="7408" max="7408" width="18.7265625" style="90" customWidth="1"/>
    <col min="7409" max="7409" width="17.453125" style="90" customWidth="1"/>
    <col min="7410" max="7410" width="19" style="90" customWidth="1"/>
    <col min="7411" max="7411" width="19.26953125" style="90" customWidth="1"/>
    <col min="7412" max="7412" width="17.81640625" style="90" bestFit="1" customWidth="1"/>
    <col min="7413" max="7413" width="14.54296875" style="90" bestFit="1" customWidth="1"/>
    <col min="7414" max="7414" width="19.7265625" style="90" customWidth="1"/>
    <col min="7415" max="7415" width="12.7265625" style="90" bestFit="1" customWidth="1"/>
    <col min="7416" max="7659" width="5.54296875" style="90"/>
    <col min="7660" max="7660" width="40" style="90" customWidth="1"/>
    <col min="7661" max="7661" width="19.1796875" style="90" customWidth="1"/>
    <col min="7662" max="7662" width="20.1796875" style="90" bestFit="1" customWidth="1"/>
    <col min="7663" max="7663" width="19.1796875" style="90" customWidth="1"/>
    <col min="7664" max="7664" width="18.7265625" style="90" customWidth="1"/>
    <col min="7665" max="7665" width="17.453125" style="90" customWidth="1"/>
    <col min="7666" max="7666" width="19" style="90" customWidth="1"/>
    <col min="7667" max="7667" width="19.26953125" style="90" customWidth="1"/>
    <col min="7668" max="7668" width="17.81640625" style="90" bestFit="1" customWidth="1"/>
    <col min="7669" max="7669" width="14.54296875" style="90" bestFit="1" customWidth="1"/>
    <col min="7670" max="7670" width="19.7265625" style="90" customWidth="1"/>
    <col min="7671" max="7671" width="12.7265625" style="90" bestFit="1" customWidth="1"/>
    <col min="7672" max="7915" width="5.54296875" style="90"/>
    <col min="7916" max="7916" width="40" style="90" customWidth="1"/>
    <col min="7917" max="7917" width="19.1796875" style="90" customWidth="1"/>
    <col min="7918" max="7918" width="20.1796875" style="90" bestFit="1" customWidth="1"/>
    <col min="7919" max="7919" width="19.1796875" style="90" customWidth="1"/>
    <col min="7920" max="7920" width="18.7265625" style="90" customWidth="1"/>
    <col min="7921" max="7921" width="17.453125" style="90" customWidth="1"/>
    <col min="7922" max="7922" width="19" style="90" customWidth="1"/>
    <col min="7923" max="7923" width="19.26953125" style="90" customWidth="1"/>
    <col min="7924" max="7924" width="17.81640625" style="90" bestFit="1" customWidth="1"/>
    <col min="7925" max="7925" width="14.54296875" style="90" bestFit="1" customWidth="1"/>
    <col min="7926" max="7926" width="19.7265625" style="90" customWidth="1"/>
    <col min="7927" max="7927" width="12.7265625" style="90" bestFit="1" customWidth="1"/>
    <col min="7928" max="8171" width="5.54296875" style="90"/>
    <col min="8172" max="8172" width="40" style="90" customWidth="1"/>
    <col min="8173" max="8173" width="19.1796875" style="90" customWidth="1"/>
    <col min="8174" max="8174" width="20.1796875" style="90" bestFit="1" customWidth="1"/>
    <col min="8175" max="8175" width="19.1796875" style="90" customWidth="1"/>
    <col min="8176" max="8176" width="18.7265625" style="90" customWidth="1"/>
    <col min="8177" max="8177" width="17.453125" style="90" customWidth="1"/>
    <col min="8178" max="8178" width="19" style="90" customWidth="1"/>
    <col min="8179" max="8179" width="19.26953125" style="90" customWidth="1"/>
    <col min="8180" max="8180" width="17.81640625" style="90" bestFit="1" customWidth="1"/>
    <col min="8181" max="8181" width="14.54296875" style="90" bestFit="1" customWidth="1"/>
    <col min="8182" max="8182" width="19.7265625" style="90" customWidth="1"/>
    <col min="8183" max="8183" width="12.7265625" style="90" bestFit="1" customWidth="1"/>
    <col min="8184" max="8427" width="5.54296875" style="90"/>
    <col min="8428" max="8428" width="40" style="90" customWidth="1"/>
    <col min="8429" max="8429" width="19.1796875" style="90" customWidth="1"/>
    <col min="8430" max="8430" width="20.1796875" style="90" bestFit="1" customWidth="1"/>
    <col min="8431" max="8431" width="19.1796875" style="90" customWidth="1"/>
    <col min="8432" max="8432" width="18.7265625" style="90" customWidth="1"/>
    <col min="8433" max="8433" width="17.453125" style="90" customWidth="1"/>
    <col min="8434" max="8434" width="19" style="90" customWidth="1"/>
    <col min="8435" max="8435" width="19.26953125" style="90" customWidth="1"/>
    <col min="8436" max="8436" width="17.81640625" style="90" bestFit="1" customWidth="1"/>
    <col min="8437" max="8437" width="14.54296875" style="90" bestFit="1" customWidth="1"/>
    <col min="8438" max="8438" width="19.7265625" style="90" customWidth="1"/>
    <col min="8439" max="8439" width="12.7265625" style="90" bestFit="1" customWidth="1"/>
    <col min="8440" max="8683" width="5.54296875" style="90"/>
    <col min="8684" max="8684" width="40" style="90" customWidth="1"/>
    <col min="8685" max="8685" width="19.1796875" style="90" customWidth="1"/>
    <col min="8686" max="8686" width="20.1796875" style="90" bestFit="1" customWidth="1"/>
    <col min="8687" max="8687" width="19.1796875" style="90" customWidth="1"/>
    <col min="8688" max="8688" width="18.7265625" style="90" customWidth="1"/>
    <col min="8689" max="8689" width="17.453125" style="90" customWidth="1"/>
    <col min="8690" max="8690" width="19" style="90" customWidth="1"/>
    <col min="8691" max="8691" width="19.26953125" style="90" customWidth="1"/>
    <col min="8692" max="8692" width="17.81640625" style="90" bestFit="1" customWidth="1"/>
    <col min="8693" max="8693" width="14.54296875" style="90" bestFit="1" customWidth="1"/>
    <col min="8694" max="8694" width="19.7265625" style="90" customWidth="1"/>
    <col min="8695" max="8695" width="12.7265625" style="90" bestFit="1" customWidth="1"/>
    <col min="8696" max="8939" width="5.54296875" style="90"/>
    <col min="8940" max="8940" width="40" style="90" customWidth="1"/>
    <col min="8941" max="8941" width="19.1796875" style="90" customWidth="1"/>
    <col min="8942" max="8942" width="20.1796875" style="90" bestFit="1" customWidth="1"/>
    <col min="8943" max="8943" width="19.1796875" style="90" customWidth="1"/>
    <col min="8944" max="8944" width="18.7265625" style="90" customWidth="1"/>
    <col min="8945" max="8945" width="17.453125" style="90" customWidth="1"/>
    <col min="8946" max="8946" width="19" style="90" customWidth="1"/>
    <col min="8947" max="8947" width="19.26953125" style="90" customWidth="1"/>
    <col min="8948" max="8948" width="17.81640625" style="90" bestFit="1" customWidth="1"/>
    <col min="8949" max="8949" width="14.54296875" style="90" bestFit="1" customWidth="1"/>
    <col min="8950" max="8950" width="19.7265625" style="90" customWidth="1"/>
    <col min="8951" max="8951" width="12.7265625" style="90" bestFit="1" customWidth="1"/>
    <col min="8952" max="9195" width="5.54296875" style="90"/>
    <col min="9196" max="9196" width="40" style="90" customWidth="1"/>
    <col min="9197" max="9197" width="19.1796875" style="90" customWidth="1"/>
    <col min="9198" max="9198" width="20.1796875" style="90" bestFit="1" customWidth="1"/>
    <col min="9199" max="9199" width="19.1796875" style="90" customWidth="1"/>
    <col min="9200" max="9200" width="18.7265625" style="90" customWidth="1"/>
    <col min="9201" max="9201" width="17.453125" style="90" customWidth="1"/>
    <col min="9202" max="9202" width="19" style="90" customWidth="1"/>
    <col min="9203" max="9203" width="19.26953125" style="90" customWidth="1"/>
    <col min="9204" max="9204" width="17.81640625" style="90" bestFit="1" customWidth="1"/>
    <col min="9205" max="9205" width="14.54296875" style="90" bestFit="1" customWidth="1"/>
    <col min="9206" max="9206" width="19.7265625" style="90" customWidth="1"/>
    <col min="9207" max="9207" width="12.7265625" style="90" bestFit="1" customWidth="1"/>
    <col min="9208" max="9451" width="5.54296875" style="90"/>
    <col min="9452" max="9452" width="40" style="90" customWidth="1"/>
    <col min="9453" max="9453" width="19.1796875" style="90" customWidth="1"/>
    <col min="9454" max="9454" width="20.1796875" style="90" bestFit="1" customWidth="1"/>
    <col min="9455" max="9455" width="19.1796875" style="90" customWidth="1"/>
    <col min="9456" max="9456" width="18.7265625" style="90" customWidth="1"/>
    <col min="9457" max="9457" width="17.453125" style="90" customWidth="1"/>
    <col min="9458" max="9458" width="19" style="90" customWidth="1"/>
    <col min="9459" max="9459" width="19.26953125" style="90" customWidth="1"/>
    <col min="9460" max="9460" width="17.81640625" style="90" bestFit="1" customWidth="1"/>
    <col min="9461" max="9461" width="14.54296875" style="90" bestFit="1" customWidth="1"/>
    <col min="9462" max="9462" width="19.7265625" style="90" customWidth="1"/>
    <col min="9463" max="9463" width="12.7265625" style="90" bestFit="1" customWidth="1"/>
    <col min="9464" max="9707" width="5.54296875" style="90"/>
    <col min="9708" max="9708" width="40" style="90" customWidth="1"/>
    <col min="9709" max="9709" width="19.1796875" style="90" customWidth="1"/>
    <col min="9710" max="9710" width="20.1796875" style="90" bestFit="1" customWidth="1"/>
    <col min="9711" max="9711" width="19.1796875" style="90" customWidth="1"/>
    <col min="9712" max="9712" width="18.7265625" style="90" customWidth="1"/>
    <col min="9713" max="9713" width="17.453125" style="90" customWidth="1"/>
    <col min="9714" max="9714" width="19" style="90" customWidth="1"/>
    <col min="9715" max="9715" width="19.26953125" style="90" customWidth="1"/>
    <col min="9716" max="9716" width="17.81640625" style="90" bestFit="1" customWidth="1"/>
    <col min="9717" max="9717" width="14.54296875" style="90" bestFit="1" customWidth="1"/>
    <col min="9718" max="9718" width="19.7265625" style="90" customWidth="1"/>
    <col min="9719" max="9719" width="12.7265625" style="90" bestFit="1" customWidth="1"/>
    <col min="9720" max="9963" width="5.54296875" style="90"/>
    <col min="9964" max="9964" width="40" style="90" customWidth="1"/>
    <col min="9965" max="9965" width="19.1796875" style="90" customWidth="1"/>
    <col min="9966" max="9966" width="20.1796875" style="90" bestFit="1" customWidth="1"/>
    <col min="9967" max="9967" width="19.1796875" style="90" customWidth="1"/>
    <col min="9968" max="9968" width="18.7265625" style="90" customWidth="1"/>
    <col min="9969" max="9969" width="17.453125" style="90" customWidth="1"/>
    <col min="9970" max="9970" width="19" style="90" customWidth="1"/>
    <col min="9971" max="9971" width="19.26953125" style="90" customWidth="1"/>
    <col min="9972" max="9972" width="17.81640625" style="90" bestFit="1" customWidth="1"/>
    <col min="9973" max="9973" width="14.54296875" style="90" bestFit="1" customWidth="1"/>
    <col min="9974" max="9974" width="19.7265625" style="90" customWidth="1"/>
    <col min="9975" max="9975" width="12.7265625" style="90" bestFit="1" customWidth="1"/>
    <col min="9976" max="10219" width="5.54296875" style="90"/>
    <col min="10220" max="10220" width="40" style="90" customWidth="1"/>
    <col min="10221" max="10221" width="19.1796875" style="90" customWidth="1"/>
    <col min="10222" max="10222" width="20.1796875" style="90" bestFit="1" customWidth="1"/>
    <col min="10223" max="10223" width="19.1796875" style="90" customWidth="1"/>
    <col min="10224" max="10224" width="18.7265625" style="90" customWidth="1"/>
    <col min="10225" max="10225" width="17.453125" style="90" customWidth="1"/>
    <col min="10226" max="10226" width="19" style="90" customWidth="1"/>
    <col min="10227" max="10227" width="19.26953125" style="90" customWidth="1"/>
    <col min="10228" max="10228" width="17.81640625" style="90" bestFit="1" customWidth="1"/>
    <col min="10229" max="10229" width="14.54296875" style="90" bestFit="1" customWidth="1"/>
    <col min="10230" max="10230" width="19.7265625" style="90" customWidth="1"/>
    <col min="10231" max="10231" width="12.7265625" style="90" bestFit="1" customWidth="1"/>
    <col min="10232" max="10475" width="5.54296875" style="90"/>
    <col min="10476" max="10476" width="40" style="90" customWidth="1"/>
    <col min="10477" max="10477" width="19.1796875" style="90" customWidth="1"/>
    <col min="10478" max="10478" width="20.1796875" style="90" bestFit="1" customWidth="1"/>
    <col min="10479" max="10479" width="19.1796875" style="90" customWidth="1"/>
    <col min="10480" max="10480" width="18.7265625" style="90" customWidth="1"/>
    <col min="10481" max="10481" width="17.453125" style="90" customWidth="1"/>
    <col min="10482" max="10482" width="19" style="90" customWidth="1"/>
    <col min="10483" max="10483" width="19.26953125" style="90" customWidth="1"/>
    <col min="10484" max="10484" width="17.81640625" style="90" bestFit="1" customWidth="1"/>
    <col min="10485" max="10485" width="14.54296875" style="90" bestFit="1" customWidth="1"/>
    <col min="10486" max="10486" width="19.7265625" style="90" customWidth="1"/>
    <col min="10487" max="10487" width="12.7265625" style="90" bestFit="1" customWidth="1"/>
    <col min="10488" max="10731" width="5.54296875" style="90"/>
    <col min="10732" max="10732" width="40" style="90" customWidth="1"/>
    <col min="10733" max="10733" width="19.1796875" style="90" customWidth="1"/>
    <col min="10734" max="10734" width="20.1796875" style="90" bestFit="1" customWidth="1"/>
    <col min="10735" max="10735" width="19.1796875" style="90" customWidth="1"/>
    <col min="10736" max="10736" width="18.7265625" style="90" customWidth="1"/>
    <col min="10737" max="10737" width="17.453125" style="90" customWidth="1"/>
    <col min="10738" max="10738" width="19" style="90" customWidth="1"/>
    <col min="10739" max="10739" width="19.26953125" style="90" customWidth="1"/>
    <col min="10740" max="10740" width="17.81640625" style="90" bestFit="1" customWidth="1"/>
    <col min="10741" max="10741" width="14.54296875" style="90" bestFit="1" customWidth="1"/>
    <col min="10742" max="10742" width="19.7265625" style="90" customWidth="1"/>
    <col min="10743" max="10743" width="12.7265625" style="90" bestFit="1" customWidth="1"/>
    <col min="10744" max="10987" width="5.54296875" style="90"/>
    <col min="10988" max="10988" width="40" style="90" customWidth="1"/>
    <col min="10989" max="10989" width="19.1796875" style="90" customWidth="1"/>
    <col min="10990" max="10990" width="20.1796875" style="90" bestFit="1" customWidth="1"/>
    <col min="10991" max="10991" width="19.1796875" style="90" customWidth="1"/>
    <col min="10992" max="10992" width="18.7265625" style="90" customWidth="1"/>
    <col min="10993" max="10993" width="17.453125" style="90" customWidth="1"/>
    <col min="10994" max="10994" width="19" style="90" customWidth="1"/>
    <col min="10995" max="10995" width="19.26953125" style="90" customWidth="1"/>
    <col min="10996" max="10996" width="17.81640625" style="90" bestFit="1" customWidth="1"/>
    <col min="10997" max="10997" width="14.54296875" style="90" bestFit="1" customWidth="1"/>
    <col min="10998" max="10998" width="19.7265625" style="90" customWidth="1"/>
    <col min="10999" max="10999" width="12.7265625" style="90" bestFit="1" customWidth="1"/>
    <col min="11000" max="11243" width="5.54296875" style="90"/>
    <col min="11244" max="11244" width="40" style="90" customWidth="1"/>
    <col min="11245" max="11245" width="19.1796875" style="90" customWidth="1"/>
    <col min="11246" max="11246" width="20.1796875" style="90" bestFit="1" customWidth="1"/>
    <col min="11247" max="11247" width="19.1796875" style="90" customWidth="1"/>
    <col min="11248" max="11248" width="18.7265625" style="90" customWidth="1"/>
    <col min="11249" max="11249" width="17.453125" style="90" customWidth="1"/>
    <col min="11250" max="11250" width="19" style="90" customWidth="1"/>
    <col min="11251" max="11251" width="19.26953125" style="90" customWidth="1"/>
    <col min="11252" max="11252" width="17.81640625" style="90" bestFit="1" customWidth="1"/>
    <col min="11253" max="11253" width="14.54296875" style="90" bestFit="1" customWidth="1"/>
    <col min="11254" max="11254" width="19.7265625" style="90" customWidth="1"/>
    <col min="11255" max="11255" width="12.7265625" style="90" bestFit="1" customWidth="1"/>
    <col min="11256" max="11499" width="5.54296875" style="90"/>
    <col min="11500" max="11500" width="40" style="90" customWidth="1"/>
    <col min="11501" max="11501" width="19.1796875" style="90" customWidth="1"/>
    <col min="11502" max="11502" width="20.1796875" style="90" bestFit="1" customWidth="1"/>
    <col min="11503" max="11503" width="19.1796875" style="90" customWidth="1"/>
    <col min="11504" max="11504" width="18.7265625" style="90" customWidth="1"/>
    <col min="11505" max="11505" width="17.453125" style="90" customWidth="1"/>
    <col min="11506" max="11506" width="19" style="90" customWidth="1"/>
    <col min="11507" max="11507" width="19.26953125" style="90" customWidth="1"/>
    <col min="11508" max="11508" width="17.81640625" style="90" bestFit="1" customWidth="1"/>
    <col min="11509" max="11509" width="14.54296875" style="90" bestFit="1" customWidth="1"/>
    <col min="11510" max="11510" width="19.7265625" style="90" customWidth="1"/>
    <col min="11511" max="11511" width="12.7265625" style="90" bestFit="1" customWidth="1"/>
    <col min="11512" max="11755" width="5.54296875" style="90"/>
    <col min="11756" max="11756" width="40" style="90" customWidth="1"/>
    <col min="11757" max="11757" width="19.1796875" style="90" customWidth="1"/>
    <col min="11758" max="11758" width="20.1796875" style="90" bestFit="1" customWidth="1"/>
    <col min="11759" max="11759" width="19.1796875" style="90" customWidth="1"/>
    <col min="11760" max="11760" width="18.7265625" style="90" customWidth="1"/>
    <col min="11761" max="11761" width="17.453125" style="90" customWidth="1"/>
    <col min="11762" max="11762" width="19" style="90" customWidth="1"/>
    <col min="11763" max="11763" width="19.26953125" style="90" customWidth="1"/>
    <col min="11764" max="11764" width="17.81640625" style="90" bestFit="1" customWidth="1"/>
    <col min="11765" max="11765" width="14.54296875" style="90" bestFit="1" customWidth="1"/>
    <col min="11766" max="11766" width="19.7265625" style="90" customWidth="1"/>
    <col min="11767" max="11767" width="12.7265625" style="90" bestFit="1" customWidth="1"/>
    <col min="11768" max="12011" width="5.54296875" style="90"/>
    <col min="12012" max="12012" width="40" style="90" customWidth="1"/>
    <col min="12013" max="12013" width="19.1796875" style="90" customWidth="1"/>
    <col min="12014" max="12014" width="20.1796875" style="90" bestFit="1" customWidth="1"/>
    <col min="12015" max="12015" width="19.1796875" style="90" customWidth="1"/>
    <col min="12016" max="12016" width="18.7265625" style="90" customWidth="1"/>
    <col min="12017" max="12017" width="17.453125" style="90" customWidth="1"/>
    <col min="12018" max="12018" width="19" style="90" customWidth="1"/>
    <col min="12019" max="12019" width="19.26953125" style="90" customWidth="1"/>
    <col min="12020" max="12020" width="17.81640625" style="90" bestFit="1" customWidth="1"/>
    <col min="12021" max="12021" width="14.54296875" style="90" bestFit="1" customWidth="1"/>
    <col min="12022" max="12022" width="19.7265625" style="90" customWidth="1"/>
    <col min="12023" max="12023" width="12.7265625" style="90" bestFit="1" customWidth="1"/>
    <col min="12024" max="12267" width="5.54296875" style="90"/>
    <col min="12268" max="12268" width="40" style="90" customWidth="1"/>
    <col min="12269" max="12269" width="19.1796875" style="90" customWidth="1"/>
    <col min="12270" max="12270" width="20.1796875" style="90" bestFit="1" customWidth="1"/>
    <col min="12271" max="12271" width="19.1796875" style="90" customWidth="1"/>
    <col min="12272" max="12272" width="18.7265625" style="90" customWidth="1"/>
    <col min="12273" max="12273" width="17.453125" style="90" customWidth="1"/>
    <col min="12274" max="12274" width="19" style="90" customWidth="1"/>
    <col min="12275" max="12275" width="19.26953125" style="90" customWidth="1"/>
    <col min="12276" max="12276" width="17.81640625" style="90" bestFit="1" customWidth="1"/>
    <col min="12277" max="12277" width="14.54296875" style="90" bestFit="1" customWidth="1"/>
    <col min="12278" max="12278" width="19.7265625" style="90" customWidth="1"/>
    <col min="12279" max="12279" width="12.7265625" style="90" bestFit="1" customWidth="1"/>
    <col min="12280" max="12523" width="5.54296875" style="90"/>
    <col min="12524" max="12524" width="40" style="90" customWidth="1"/>
    <col min="12525" max="12525" width="19.1796875" style="90" customWidth="1"/>
    <col min="12526" max="12526" width="20.1796875" style="90" bestFit="1" customWidth="1"/>
    <col min="12527" max="12527" width="19.1796875" style="90" customWidth="1"/>
    <col min="12528" max="12528" width="18.7265625" style="90" customWidth="1"/>
    <col min="12529" max="12529" width="17.453125" style="90" customWidth="1"/>
    <col min="12530" max="12530" width="19" style="90" customWidth="1"/>
    <col min="12531" max="12531" width="19.26953125" style="90" customWidth="1"/>
    <col min="12532" max="12532" width="17.81640625" style="90" bestFit="1" customWidth="1"/>
    <col min="12533" max="12533" width="14.54296875" style="90" bestFit="1" customWidth="1"/>
    <col min="12534" max="12534" width="19.7265625" style="90" customWidth="1"/>
    <col min="12535" max="12535" width="12.7265625" style="90" bestFit="1" customWidth="1"/>
    <col min="12536" max="12779" width="5.54296875" style="90"/>
    <col min="12780" max="12780" width="40" style="90" customWidth="1"/>
    <col min="12781" max="12781" width="19.1796875" style="90" customWidth="1"/>
    <col min="12782" max="12782" width="20.1796875" style="90" bestFit="1" customWidth="1"/>
    <col min="12783" max="12783" width="19.1796875" style="90" customWidth="1"/>
    <col min="12784" max="12784" width="18.7265625" style="90" customWidth="1"/>
    <col min="12785" max="12785" width="17.453125" style="90" customWidth="1"/>
    <col min="12786" max="12786" width="19" style="90" customWidth="1"/>
    <col min="12787" max="12787" width="19.26953125" style="90" customWidth="1"/>
    <col min="12788" max="12788" width="17.81640625" style="90" bestFit="1" customWidth="1"/>
    <col min="12789" max="12789" width="14.54296875" style="90" bestFit="1" customWidth="1"/>
    <col min="12790" max="12790" width="19.7265625" style="90" customWidth="1"/>
    <col min="12791" max="12791" width="12.7265625" style="90" bestFit="1" customWidth="1"/>
    <col min="12792" max="13035" width="5.54296875" style="90"/>
    <col min="13036" max="13036" width="40" style="90" customWidth="1"/>
    <col min="13037" max="13037" width="19.1796875" style="90" customWidth="1"/>
    <col min="13038" max="13038" width="20.1796875" style="90" bestFit="1" customWidth="1"/>
    <col min="13039" max="13039" width="19.1796875" style="90" customWidth="1"/>
    <col min="13040" max="13040" width="18.7265625" style="90" customWidth="1"/>
    <col min="13041" max="13041" width="17.453125" style="90" customWidth="1"/>
    <col min="13042" max="13042" width="19" style="90" customWidth="1"/>
    <col min="13043" max="13043" width="19.26953125" style="90" customWidth="1"/>
    <col min="13044" max="13044" width="17.81640625" style="90" bestFit="1" customWidth="1"/>
    <col min="13045" max="13045" width="14.54296875" style="90" bestFit="1" customWidth="1"/>
    <col min="13046" max="13046" width="19.7265625" style="90" customWidth="1"/>
    <col min="13047" max="13047" width="12.7265625" style="90" bestFit="1" customWidth="1"/>
    <col min="13048" max="13291" width="5.54296875" style="90"/>
    <col min="13292" max="13292" width="40" style="90" customWidth="1"/>
    <col min="13293" max="13293" width="19.1796875" style="90" customWidth="1"/>
    <col min="13294" max="13294" width="20.1796875" style="90" bestFit="1" customWidth="1"/>
    <col min="13295" max="13295" width="19.1796875" style="90" customWidth="1"/>
    <col min="13296" max="13296" width="18.7265625" style="90" customWidth="1"/>
    <col min="13297" max="13297" width="17.453125" style="90" customWidth="1"/>
    <col min="13298" max="13298" width="19" style="90" customWidth="1"/>
    <col min="13299" max="13299" width="19.26953125" style="90" customWidth="1"/>
    <col min="13300" max="13300" width="17.81640625" style="90" bestFit="1" customWidth="1"/>
    <col min="13301" max="13301" width="14.54296875" style="90" bestFit="1" customWidth="1"/>
    <col min="13302" max="13302" width="19.7265625" style="90" customWidth="1"/>
    <col min="13303" max="13303" width="12.7265625" style="90" bestFit="1" customWidth="1"/>
    <col min="13304" max="13547" width="5.54296875" style="90"/>
    <col min="13548" max="13548" width="40" style="90" customWidth="1"/>
    <col min="13549" max="13549" width="19.1796875" style="90" customWidth="1"/>
    <col min="13550" max="13550" width="20.1796875" style="90" bestFit="1" customWidth="1"/>
    <col min="13551" max="13551" width="19.1796875" style="90" customWidth="1"/>
    <col min="13552" max="13552" width="18.7265625" style="90" customWidth="1"/>
    <col min="13553" max="13553" width="17.453125" style="90" customWidth="1"/>
    <col min="13554" max="13554" width="19" style="90" customWidth="1"/>
    <col min="13555" max="13555" width="19.26953125" style="90" customWidth="1"/>
    <col min="13556" max="13556" width="17.81640625" style="90" bestFit="1" customWidth="1"/>
    <col min="13557" max="13557" width="14.54296875" style="90" bestFit="1" customWidth="1"/>
    <col min="13558" max="13558" width="19.7265625" style="90" customWidth="1"/>
    <col min="13559" max="13559" width="12.7265625" style="90" bestFit="1" customWidth="1"/>
    <col min="13560" max="13803" width="5.54296875" style="90"/>
    <col min="13804" max="13804" width="40" style="90" customWidth="1"/>
    <col min="13805" max="13805" width="19.1796875" style="90" customWidth="1"/>
    <col min="13806" max="13806" width="20.1796875" style="90" bestFit="1" customWidth="1"/>
    <col min="13807" max="13807" width="19.1796875" style="90" customWidth="1"/>
    <col min="13808" max="13808" width="18.7265625" style="90" customWidth="1"/>
    <col min="13809" max="13809" width="17.453125" style="90" customWidth="1"/>
    <col min="13810" max="13810" width="19" style="90" customWidth="1"/>
    <col min="13811" max="13811" width="19.26953125" style="90" customWidth="1"/>
    <col min="13812" max="13812" width="17.81640625" style="90" bestFit="1" customWidth="1"/>
    <col min="13813" max="13813" width="14.54296875" style="90" bestFit="1" customWidth="1"/>
    <col min="13814" max="13814" width="19.7265625" style="90" customWidth="1"/>
    <col min="13815" max="13815" width="12.7265625" style="90" bestFit="1" customWidth="1"/>
    <col min="13816" max="14059" width="5.54296875" style="90"/>
    <col min="14060" max="14060" width="40" style="90" customWidth="1"/>
    <col min="14061" max="14061" width="19.1796875" style="90" customWidth="1"/>
    <col min="14062" max="14062" width="20.1796875" style="90" bestFit="1" customWidth="1"/>
    <col min="14063" max="14063" width="19.1796875" style="90" customWidth="1"/>
    <col min="14064" max="14064" width="18.7265625" style="90" customWidth="1"/>
    <col min="14065" max="14065" width="17.453125" style="90" customWidth="1"/>
    <col min="14066" max="14066" width="19" style="90" customWidth="1"/>
    <col min="14067" max="14067" width="19.26953125" style="90" customWidth="1"/>
    <col min="14068" max="14068" width="17.81640625" style="90" bestFit="1" customWidth="1"/>
    <col min="14069" max="14069" width="14.54296875" style="90" bestFit="1" customWidth="1"/>
    <col min="14070" max="14070" width="19.7265625" style="90" customWidth="1"/>
    <col min="14071" max="14071" width="12.7265625" style="90" bestFit="1" customWidth="1"/>
    <col min="14072" max="14315" width="5.54296875" style="90"/>
    <col min="14316" max="14316" width="40" style="90" customWidth="1"/>
    <col min="14317" max="14317" width="19.1796875" style="90" customWidth="1"/>
    <col min="14318" max="14318" width="20.1796875" style="90" bestFit="1" customWidth="1"/>
    <col min="14319" max="14319" width="19.1796875" style="90" customWidth="1"/>
    <col min="14320" max="14320" width="18.7265625" style="90" customWidth="1"/>
    <col min="14321" max="14321" width="17.453125" style="90" customWidth="1"/>
    <col min="14322" max="14322" width="19" style="90" customWidth="1"/>
    <col min="14323" max="14323" width="19.26953125" style="90" customWidth="1"/>
    <col min="14324" max="14324" width="17.81640625" style="90" bestFit="1" customWidth="1"/>
    <col min="14325" max="14325" width="14.54296875" style="90" bestFit="1" customWidth="1"/>
    <col min="14326" max="14326" width="19.7265625" style="90" customWidth="1"/>
    <col min="14327" max="14327" width="12.7265625" style="90" bestFit="1" customWidth="1"/>
    <col min="14328" max="14571" width="5.54296875" style="90"/>
    <col min="14572" max="14572" width="40" style="90" customWidth="1"/>
    <col min="14573" max="14573" width="19.1796875" style="90" customWidth="1"/>
    <col min="14574" max="14574" width="20.1796875" style="90" bestFit="1" customWidth="1"/>
    <col min="14575" max="14575" width="19.1796875" style="90" customWidth="1"/>
    <col min="14576" max="14576" width="18.7265625" style="90" customWidth="1"/>
    <col min="14577" max="14577" width="17.453125" style="90" customWidth="1"/>
    <col min="14578" max="14578" width="19" style="90" customWidth="1"/>
    <col min="14579" max="14579" width="19.26953125" style="90" customWidth="1"/>
    <col min="14580" max="14580" width="17.81640625" style="90" bestFit="1" customWidth="1"/>
    <col min="14581" max="14581" width="14.54296875" style="90" bestFit="1" customWidth="1"/>
    <col min="14582" max="14582" width="19.7265625" style="90" customWidth="1"/>
    <col min="14583" max="14583" width="12.7265625" style="90" bestFit="1" customWidth="1"/>
    <col min="14584" max="14827" width="5.54296875" style="90"/>
    <col min="14828" max="14828" width="40" style="90" customWidth="1"/>
    <col min="14829" max="14829" width="19.1796875" style="90" customWidth="1"/>
    <col min="14830" max="14830" width="20.1796875" style="90" bestFit="1" customWidth="1"/>
    <col min="14831" max="14831" width="19.1796875" style="90" customWidth="1"/>
    <col min="14832" max="14832" width="18.7265625" style="90" customWidth="1"/>
    <col min="14833" max="14833" width="17.453125" style="90" customWidth="1"/>
    <col min="14834" max="14834" width="19" style="90" customWidth="1"/>
    <col min="14835" max="14835" width="19.26953125" style="90" customWidth="1"/>
    <col min="14836" max="14836" width="17.81640625" style="90" bestFit="1" customWidth="1"/>
    <col min="14837" max="14837" width="14.54296875" style="90" bestFit="1" customWidth="1"/>
    <col min="14838" max="14838" width="19.7265625" style="90" customWidth="1"/>
    <col min="14839" max="14839" width="12.7265625" style="90" bestFit="1" customWidth="1"/>
    <col min="14840" max="15083" width="5.54296875" style="90"/>
    <col min="15084" max="15084" width="40" style="90" customWidth="1"/>
    <col min="15085" max="15085" width="19.1796875" style="90" customWidth="1"/>
    <col min="15086" max="15086" width="20.1796875" style="90" bestFit="1" customWidth="1"/>
    <col min="15087" max="15087" width="19.1796875" style="90" customWidth="1"/>
    <col min="15088" max="15088" width="18.7265625" style="90" customWidth="1"/>
    <col min="15089" max="15089" width="17.453125" style="90" customWidth="1"/>
    <col min="15090" max="15090" width="19" style="90" customWidth="1"/>
    <col min="15091" max="15091" width="19.26953125" style="90" customWidth="1"/>
    <col min="15092" max="15092" width="17.81640625" style="90" bestFit="1" customWidth="1"/>
    <col min="15093" max="15093" width="14.54296875" style="90" bestFit="1" customWidth="1"/>
    <col min="15094" max="15094" width="19.7265625" style="90" customWidth="1"/>
    <col min="15095" max="15095" width="12.7265625" style="90" bestFit="1" customWidth="1"/>
    <col min="15096" max="15339" width="5.54296875" style="90"/>
    <col min="15340" max="15340" width="40" style="90" customWidth="1"/>
    <col min="15341" max="15341" width="19.1796875" style="90" customWidth="1"/>
    <col min="15342" max="15342" width="20.1796875" style="90" bestFit="1" customWidth="1"/>
    <col min="15343" max="15343" width="19.1796875" style="90" customWidth="1"/>
    <col min="15344" max="15344" width="18.7265625" style="90" customWidth="1"/>
    <col min="15345" max="15345" width="17.453125" style="90" customWidth="1"/>
    <col min="15346" max="15346" width="19" style="90" customWidth="1"/>
    <col min="15347" max="15347" width="19.26953125" style="90" customWidth="1"/>
    <col min="15348" max="15348" width="17.81640625" style="90" bestFit="1" customWidth="1"/>
    <col min="15349" max="15349" width="14.54296875" style="90" bestFit="1" customWidth="1"/>
    <col min="15350" max="15350" width="19.7265625" style="90" customWidth="1"/>
    <col min="15351" max="15351" width="12.7265625" style="90" bestFit="1" customWidth="1"/>
    <col min="15352" max="15595" width="5.54296875" style="90"/>
    <col min="15596" max="15596" width="40" style="90" customWidth="1"/>
    <col min="15597" max="15597" width="19.1796875" style="90" customWidth="1"/>
    <col min="15598" max="15598" width="20.1796875" style="90" bestFit="1" customWidth="1"/>
    <col min="15599" max="15599" width="19.1796875" style="90" customWidth="1"/>
    <col min="15600" max="15600" width="18.7265625" style="90" customWidth="1"/>
    <col min="15601" max="15601" width="17.453125" style="90" customWidth="1"/>
    <col min="15602" max="15602" width="19" style="90" customWidth="1"/>
    <col min="15603" max="15603" width="19.26953125" style="90" customWidth="1"/>
    <col min="15604" max="15604" width="17.81640625" style="90" bestFit="1" customWidth="1"/>
    <col min="15605" max="15605" width="14.54296875" style="90" bestFit="1" customWidth="1"/>
    <col min="15606" max="15606" width="19.7265625" style="90" customWidth="1"/>
    <col min="15607" max="15607" width="12.7265625" style="90" bestFit="1" customWidth="1"/>
    <col min="15608" max="15851" width="5.54296875" style="90"/>
    <col min="15852" max="15852" width="40" style="90" customWidth="1"/>
    <col min="15853" max="15853" width="19.1796875" style="90" customWidth="1"/>
    <col min="15854" max="15854" width="20.1796875" style="90" bestFit="1" customWidth="1"/>
    <col min="15855" max="15855" width="19.1796875" style="90" customWidth="1"/>
    <col min="15856" max="15856" width="18.7265625" style="90" customWidth="1"/>
    <col min="15857" max="15857" width="17.453125" style="90" customWidth="1"/>
    <col min="15858" max="15858" width="19" style="90" customWidth="1"/>
    <col min="15859" max="15859" width="19.26953125" style="90" customWidth="1"/>
    <col min="15860" max="15860" width="17.81640625" style="90" bestFit="1" customWidth="1"/>
    <col min="15861" max="15861" width="14.54296875" style="90" bestFit="1" customWidth="1"/>
    <col min="15862" max="15862" width="19.7265625" style="90" customWidth="1"/>
    <col min="15863" max="15863" width="12.7265625" style="90" bestFit="1" customWidth="1"/>
    <col min="15864" max="16107" width="5.54296875" style="90"/>
    <col min="16108" max="16108" width="40" style="90" customWidth="1"/>
    <col min="16109" max="16109" width="19.1796875" style="90" customWidth="1"/>
    <col min="16110" max="16110" width="20.1796875" style="90" bestFit="1" customWidth="1"/>
    <col min="16111" max="16111" width="19.1796875" style="90" customWidth="1"/>
    <col min="16112" max="16112" width="18.7265625" style="90" customWidth="1"/>
    <col min="16113" max="16113" width="17.453125" style="90" customWidth="1"/>
    <col min="16114" max="16114" width="19" style="90" customWidth="1"/>
    <col min="16115" max="16115" width="19.26953125" style="90" customWidth="1"/>
    <col min="16116" max="16116" width="17.81640625" style="90" bestFit="1" customWidth="1"/>
    <col min="16117" max="16117" width="14.54296875" style="90" bestFit="1" customWidth="1"/>
    <col min="16118" max="16118" width="19.7265625" style="90" customWidth="1"/>
    <col min="16119" max="16119" width="12.7265625" style="90" bestFit="1" customWidth="1"/>
    <col min="16120" max="16384" width="5.54296875" style="90"/>
  </cols>
  <sheetData>
    <row r="1" spans="2:13" s="54" customFormat="1" ht="40.5" customHeight="1" x14ac:dyDescent="0.4">
      <c r="B1" s="374" t="s">
        <v>384</v>
      </c>
      <c r="C1" s="374"/>
      <c r="D1" s="374"/>
      <c r="E1" s="374"/>
      <c r="F1" s="374"/>
      <c r="G1" s="374"/>
      <c r="H1" s="374"/>
      <c r="I1" s="374"/>
      <c r="J1" s="374"/>
      <c r="K1" s="374"/>
      <c r="L1" s="374"/>
      <c r="M1" s="374"/>
    </row>
    <row r="2" spans="2:13" s="55" customFormat="1" ht="40.5" customHeight="1" x14ac:dyDescent="0.35">
      <c r="B2" s="375" t="s">
        <v>455</v>
      </c>
      <c r="C2" s="375"/>
      <c r="D2" s="375"/>
      <c r="E2" s="375"/>
      <c r="F2" s="375"/>
      <c r="G2" s="375"/>
      <c r="H2" s="375"/>
      <c r="I2" s="375"/>
      <c r="J2" s="375"/>
      <c r="K2" s="375"/>
      <c r="L2" s="375"/>
      <c r="M2" s="375"/>
    </row>
    <row r="3" spans="2:13" s="56" customFormat="1" ht="25" customHeight="1" thickBot="1" x14ac:dyDescent="0.35">
      <c r="B3" s="376"/>
      <c r="C3" s="376"/>
      <c r="D3" s="376"/>
      <c r="E3" s="376"/>
      <c r="F3" s="376"/>
      <c r="G3" s="376"/>
      <c r="H3" s="376"/>
      <c r="I3" s="376"/>
      <c r="J3" s="376"/>
      <c r="K3" s="376"/>
      <c r="L3" s="376"/>
      <c r="M3" s="376"/>
    </row>
    <row r="4" spans="2:13" s="56" customFormat="1" ht="25" customHeight="1" x14ac:dyDescent="0.3">
      <c r="B4" s="377" t="s">
        <v>0</v>
      </c>
      <c r="C4" s="378"/>
      <c r="D4" s="379"/>
      <c r="E4" s="380" t="s">
        <v>385</v>
      </c>
      <c r="F4" s="380"/>
      <c r="G4" s="380"/>
      <c r="H4" s="380"/>
      <c r="I4" s="380"/>
      <c r="J4" s="96" t="s">
        <v>386</v>
      </c>
      <c r="K4" s="381" t="s">
        <v>387</v>
      </c>
      <c r="L4" s="381"/>
      <c r="M4" s="382"/>
    </row>
    <row r="5" spans="2:13" s="56" customFormat="1" ht="17.149999999999999" customHeight="1" x14ac:dyDescent="0.3">
      <c r="B5" s="367" t="s">
        <v>351</v>
      </c>
      <c r="C5" s="368"/>
      <c r="D5" s="369"/>
      <c r="E5" s="370" t="s">
        <v>380</v>
      </c>
      <c r="F5" s="370"/>
      <c r="G5" s="370"/>
      <c r="H5" s="370"/>
      <c r="I5" s="370"/>
      <c r="J5" s="95" t="s">
        <v>388</v>
      </c>
      <c r="K5" s="371">
        <v>6668888</v>
      </c>
      <c r="L5" s="371"/>
      <c r="M5" s="372"/>
    </row>
    <row r="6" spans="2:13" s="56" customFormat="1" ht="13" x14ac:dyDescent="0.3">
      <c r="B6" s="367" t="s">
        <v>389</v>
      </c>
      <c r="C6" s="368"/>
      <c r="D6" s="369"/>
      <c r="E6" s="370" t="s">
        <v>390</v>
      </c>
      <c r="F6" s="370"/>
      <c r="G6" s="370"/>
      <c r="H6" s="370"/>
      <c r="I6" s="370"/>
      <c r="J6" s="95" t="s">
        <v>391</v>
      </c>
      <c r="K6" s="370" t="s">
        <v>392</v>
      </c>
      <c r="L6" s="370"/>
      <c r="M6" s="373"/>
    </row>
    <row r="7" spans="2:13" s="56" customFormat="1" ht="13" x14ac:dyDescent="0.3">
      <c r="B7" s="367" t="s">
        <v>393</v>
      </c>
      <c r="C7" s="368"/>
      <c r="D7" s="369"/>
      <c r="E7" s="370" t="s">
        <v>936</v>
      </c>
      <c r="F7" s="370"/>
      <c r="G7" s="370"/>
      <c r="H7" s="370"/>
      <c r="I7" s="370"/>
      <c r="J7" s="57" t="s">
        <v>394</v>
      </c>
      <c r="K7" s="370" t="s">
        <v>367</v>
      </c>
      <c r="L7" s="370"/>
      <c r="M7" s="373"/>
    </row>
    <row r="8" spans="2:13" s="56" customFormat="1" ht="13" x14ac:dyDescent="0.3">
      <c r="B8" s="367" t="s">
        <v>395</v>
      </c>
      <c r="C8" s="368"/>
      <c r="D8" s="369"/>
      <c r="E8" s="369"/>
      <c r="F8" s="58">
        <v>24</v>
      </c>
      <c r="G8" s="59" t="s">
        <v>396</v>
      </c>
      <c r="H8" s="59">
        <v>2023</v>
      </c>
      <c r="I8" s="60" t="s">
        <v>397</v>
      </c>
      <c r="J8" s="369" t="s">
        <v>398</v>
      </c>
      <c r="K8" s="394" t="s">
        <v>399</v>
      </c>
      <c r="L8" s="370"/>
      <c r="M8" s="373"/>
    </row>
    <row r="9" spans="2:13" s="56" customFormat="1" ht="13" x14ac:dyDescent="0.3">
      <c r="B9" s="367" t="s">
        <v>400</v>
      </c>
      <c r="C9" s="368"/>
      <c r="D9" s="369"/>
      <c r="E9" s="369"/>
      <c r="F9" s="370" t="s">
        <v>401</v>
      </c>
      <c r="G9" s="370"/>
      <c r="H9" s="370"/>
      <c r="I9" s="370"/>
      <c r="J9" s="369"/>
      <c r="K9" s="370"/>
      <c r="L9" s="370"/>
      <c r="M9" s="373"/>
    </row>
    <row r="10" spans="2:13" s="56" customFormat="1" ht="28.5" customHeight="1" x14ac:dyDescent="0.3">
      <c r="B10" s="367" t="s">
        <v>402</v>
      </c>
      <c r="C10" s="368"/>
      <c r="D10" s="369"/>
      <c r="E10" s="369"/>
      <c r="F10" s="383" t="s">
        <v>383</v>
      </c>
      <c r="G10" s="384"/>
      <c r="H10" s="384"/>
      <c r="I10" s="384"/>
      <c r="J10" s="384"/>
      <c r="K10" s="384"/>
      <c r="L10" s="384"/>
      <c r="M10" s="385"/>
    </row>
    <row r="11" spans="2:13" s="56" customFormat="1" ht="13.5" thickBot="1" x14ac:dyDescent="0.35">
      <c r="B11" s="386" t="s">
        <v>403</v>
      </c>
      <c r="C11" s="387"/>
      <c r="D11" s="388"/>
      <c r="E11" s="388"/>
      <c r="F11" s="389" t="s">
        <v>404</v>
      </c>
      <c r="G11" s="390"/>
      <c r="H11" s="61"/>
      <c r="I11" s="62" t="s">
        <v>405</v>
      </c>
      <c r="J11" s="63" t="s">
        <v>406</v>
      </c>
      <c r="K11" s="389"/>
      <c r="L11" s="391"/>
      <c r="M11" s="392"/>
    </row>
    <row r="12" spans="2:13" s="56" customFormat="1" ht="6" customHeight="1" x14ac:dyDescent="0.3">
      <c r="B12" s="64"/>
      <c r="C12" s="64"/>
      <c r="D12" s="64"/>
      <c r="E12" s="64"/>
      <c r="F12" s="64"/>
      <c r="G12" s="64"/>
      <c r="H12" s="64"/>
      <c r="I12" s="64"/>
      <c r="J12" s="64"/>
      <c r="K12" s="64"/>
      <c r="L12" s="64"/>
      <c r="M12" s="64"/>
    </row>
    <row r="13" spans="2:13" s="65" customFormat="1" ht="7.5" customHeight="1" x14ac:dyDescent="0.3">
      <c r="B13" s="393"/>
      <c r="C13" s="393"/>
      <c r="D13" s="393"/>
      <c r="E13" s="393"/>
      <c r="F13" s="393"/>
      <c r="G13" s="393"/>
      <c r="H13" s="393"/>
      <c r="I13" s="393"/>
      <c r="J13" s="393"/>
      <c r="K13" s="393"/>
      <c r="L13" s="393"/>
      <c r="M13" s="393"/>
    </row>
    <row r="14" spans="2:13" s="66" customFormat="1" ht="27" customHeight="1" x14ac:dyDescent="0.3">
      <c r="B14" s="399" t="s">
        <v>407</v>
      </c>
      <c r="C14" s="399"/>
      <c r="D14" s="399"/>
      <c r="E14" s="399"/>
      <c r="F14" s="399"/>
      <c r="G14" s="399"/>
      <c r="H14" s="399"/>
      <c r="I14" s="399"/>
      <c r="J14" s="399"/>
      <c r="K14" s="399"/>
      <c r="L14" s="399"/>
      <c r="M14" s="399"/>
    </row>
    <row r="15" spans="2:13" s="66" customFormat="1" ht="12" customHeight="1" x14ac:dyDescent="0.3">
      <c r="B15" s="400"/>
      <c r="C15" s="400"/>
      <c r="D15" s="400"/>
      <c r="E15" s="400"/>
      <c r="F15" s="400"/>
      <c r="G15" s="400"/>
      <c r="H15" s="400"/>
      <c r="I15" s="400"/>
      <c r="J15" s="400"/>
      <c r="K15" s="400"/>
      <c r="L15" s="400"/>
      <c r="M15" s="400"/>
    </row>
    <row r="16" spans="2:13" s="65" customFormat="1" ht="26" x14ac:dyDescent="0.3">
      <c r="B16" s="134" t="s">
        <v>408</v>
      </c>
      <c r="C16" s="134" t="s">
        <v>409</v>
      </c>
      <c r="D16" s="134" t="s">
        <v>410</v>
      </c>
      <c r="E16" s="134" t="s">
        <v>411</v>
      </c>
      <c r="F16" s="134" t="s">
        <v>412</v>
      </c>
      <c r="G16" s="134" t="s">
        <v>413</v>
      </c>
      <c r="H16" s="134" t="s">
        <v>414</v>
      </c>
      <c r="I16" s="134" t="s">
        <v>481</v>
      </c>
      <c r="J16" s="134" t="s">
        <v>415</v>
      </c>
      <c r="K16" s="134" t="s">
        <v>416</v>
      </c>
      <c r="L16" s="134" t="s">
        <v>417</v>
      </c>
      <c r="M16" s="134" t="s">
        <v>418</v>
      </c>
    </row>
    <row r="17" spans="2:13" s="67" customFormat="1" ht="36.75" customHeight="1" x14ac:dyDescent="0.35">
      <c r="B17" s="158" t="s">
        <v>419</v>
      </c>
      <c r="C17" s="158" t="s">
        <v>420</v>
      </c>
      <c r="D17" s="154">
        <v>6889008000</v>
      </c>
      <c r="E17" s="154">
        <v>212100000</v>
      </c>
      <c r="F17" s="154">
        <v>12372500000</v>
      </c>
      <c r="G17" s="155">
        <v>72000000</v>
      </c>
      <c r="H17" s="155">
        <v>10000000000</v>
      </c>
      <c r="I17" s="154">
        <v>336000000</v>
      </c>
      <c r="J17" s="154">
        <v>88560000</v>
      </c>
      <c r="K17" s="156">
        <v>168000000</v>
      </c>
      <c r="L17" s="156">
        <f>(D17+E17+F17+I17+J17+K17)*5%</f>
        <v>1003308400</v>
      </c>
      <c r="M17" s="157">
        <f>SUM(C17:L17)</f>
        <v>31141476400</v>
      </c>
    </row>
    <row r="18" spans="2:13" s="67" customFormat="1" ht="29.25" customHeight="1" x14ac:dyDescent="0.35">
      <c r="B18" s="158" t="s">
        <v>722</v>
      </c>
      <c r="C18" s="158" t="s">
        <v>421</v>
      </c>
      <c r="D18" s="154">
        <v>0</v>
      </c>
      <c r="E18" s="154">
        <v>0</v>
      </c>
      <c r="F18" s="154">
        <v>500850000</v>
      </c>
      <c r="G18" s="154">
        <v>0</v>
      </c>
      <c r="H18" s="154">
        <v>15000000000</v>
      </c>
      <c r="I18" s="154">
        <v>0</v>
      </c>
      <c r="J18" s="154">
        <v>0</v>
      </c>
      <c r="K18" s="156">
        <v>0</v>
      </c>
      <c r="L18" s="156">
        <f t="shared" ref="L18:L32" si="0">(D18+E18+F18+I18+J18+K18)*5%</f>
        <v>25042500</v>
      </c>
      <c r="M18" s="157">
        <f t="shared" ref="M18:M32" si="1">SUM(C18:L18)</f>
        <v>15525892500</v>
      </c>
    </row>
    <row r="19" spans="2:13" s="67" customFormat="1" ht="37.5" customHeight="1" x14ac:dyDescent="0.35">
      <c r="B19" s="158" t="s">
        <v>422</v>
      </c>
      <c r="C19" s="158" t="s">
        <v>420</v>
      </c>
      <c r="D19" s="154">
        <v>1068984000</v>
      </c>
      <c r="E19" s="154">
        <v>9450000</v>
      </c>
      <c r="F19" s="154">
        <v>0</v>
      </c>
      <c r="G19" s="154">
        <v>0</v>
      </c>
      <c r="H19" s="154">
        <v>0</v>
      </c>
      <c r="I19" s="154">
        <v>42000000</v>
      </c>
      <c r="J19" s="154">
        <v>16800000</v>
      </c>
      <c r="K19" s="156">
        <v>0</v>
      </c>
      <c r="L19" s="156">
        <f t="shared" si="0"/>
        <v>56861700</v>
      </c>
      <c r="M19" s="157">
        <f t="shared" si="1"/>
        <v>1194095700</v>
      </c>
    </row>
    <row r="20" spans="2:13" s="67" customFormat="1" ht="18" customHeight="1" x14ac:dyDescent="0.35">
      <c r="B20" s="159" t="s">
        <v>423</v>
      </c>
      <c r="C20" s="159" t="s">
        <v>421</v>
      </c>
      <c r="D20" s="154">
        <v>97990200</v>
      </c>
      <c r="E20" s="154">
        <v>24150000</v>
      </c>
      <c r="F20" s="154">
        <v>0</v>
      </c>
      <c r="G20" s="155">
        <v>0</v>
      </c>
      <c r="H20" s="155">
        <v>0</v>
      </c>
      <c r="I20" s="154">
        <v>4362750</v>
      </c>
      <c r="J20" s="154">
        <v>4725000</v>
      </c>
      <c r="K20" s="156">
        <v>0</v>
      </c>
      <c r="L20" s="156">
        <f t="shared" si="0"/>
        <v>6561397.5</v>
      </c>
      <c r="M20" s="156">
        <f t="shared" si="1"/>
        <v>137789347.5</v>
      </c>
    </row>
    <row r="21" spans="2:13" s="67" customFormat="1" ht="18" customHeight="1" x14ac:dyDescent="0.35">
      <c r="B21" s="158" t="s">
        <v>424</v>
      </c>
      <c r="C21" s="158" t="s">
        <v>421</v>
      </c>
      <c r="D21" s="154">
        <v>0</v>
      </c>
      <c r="E21" s="154">
        <v>2100000</v>
      </c>
      <c r="F21" s="154">
        <v>0</v>
      </c>
      <c r="G21" s="154">
        <v>0</v>
      </c>
      <c r="H21" s="154">
        <v>0</v>
      </c>
      <c r="I21" s="154">
        <v>2100000</v>
      </c>
      <c r="J21" s="154">
        <v>3150000</v>
      </c>
      <c r="K21" s="156">
        <v>0</v>
      </c>
      <c r="L21" s="156">
        <f t="shared" si="0"/>
        <v>367500</v>
      </c>
      <c r="M21" s="157">
        <f t="shared" si="1"/>
        <v>7717500</v>
      </c>
    </row>
    <row r="22" spans="2:13" s="175" customFormat="1" ht="18" customHeight="1" x14ac:dyDescent="0.35">
      <c r="B22" s="171" t="s">
        <v>425</v>
      </c>
      <c r="C22" s="171" t="s">
        <v>421</v>
      </c>
      <c r="D22" s="172">
        <v>0</v>
      </c>
      <c r="E22" s="172">
        <v>2100000</v>
      </c>
      <c r="F22" s="172">
        <v>0</v>
      </c>
      <c r="G22" s="172">
        <v>0</v>
      </c>
      <c r="H22" s="172">
        <v>0</v>
      </c>
      <c r="I22" s="172">
        <v>2100000</v>
      </c>
      <c r="J22" s="172">
        <v>5250000</v>
      </c>
      <c r="K22" s="173">
        <v>0</v>
      </c>
      <c r="L22" s="173">
        <f t="shared" si="0"/>
        <v>472500</v>
      </c>
      <c r="M22" s="174">
        <f t="shared" si="1"/>
        <v>9922500</v>
      </c>
    </row>
    <row r="23" spans="2:13" s="175" customFormat="1" ht="28" x14ac:dyDescent="0.35">
      <c r="B23" s="171" t="s">
        <v>426</v>
      </c>
      <c r="C23" s="171" t="s">
        <v>427</v>
      </c>
      <c r="D23" s="172">
        <v>332572800</v>
      </c>
      <c r="E23" s="172">
        <v>0</v>
      </c>
      <c r="F23" s="172">
        <v>0</v>
      </c>
      <c r="G23" s="172">
        <v>0</v>
      </c>
      <c r="H23" s="172">
        <v>0</v>
      </c>
      <c r="I23" s="172">
        <v>0</v>
      </c>
      <c r="J23" s="172">
        <v>0</v>
      </c>
      <c r="K23" s="173">
        <v>0</v>
      </c>
      <c r="L23" s="173">
        <f t="shared" si="0"/>
        <v>16628640</v>
      </c>
      <c r="M23" s="174">
        <f t="shared" si="1"/>
        <v>349201440</v>
      </c>
    </row>
    <row r="24" spans="2:13" s="175" customFormat="1" ht="28" x14ac:dyDescent="0.35">
      <c r="B24" s="171" t="s">
        <v>428</v>
      </c>
      <c r="C24" s="171" t="s">
        <v>429</v>
      </c>
      <c r="D24" s="172">
        <v>289813440</v>
      </c>
      <c r="E24" s="172">
        <v>0</v>
      </c>
      <c r="F24" s="172">
        <v>0</v>
      </c>
      <c r="G24" s="172">
        <v>0</v>
      </c>
      <c r="H24" s="172">
        <v>0</v>
      </c>
      <c r="I24" s="172">
        <v>0</v>
      </c>
      <c r="J24" s="172">
        <v>0</v>
      </c>
      <c r="K24" s="173">
        <v>0</v>
      </c>
      <c r="L24" s="173">
        <f t="shared" si="0"/>
        <v>14490672</v>
      </c>
      <c r="M24" s="174">
        <f t="shared" si="1"/>
        <v>304304112</v>
      </c>
    </row>
    <row r="25" spans="2:13" s="175" customFormat="1" ht="26.5" customHeight="1" x14ac:dyDescent="0.35">
      <c r="B25" s="171" t="s">
        <v>430</v>
      </c>
      <c r="C25" s="171" t="s">
        <v>431</v>
      </c>
      <c r="D25" s="172">
        <v>261307200</v>
      </c>
      <c r="E25" s="172">
        <v>0</v>
      </c>
      <c r="F25" s="172">
        <v>0</v>
      </c>
      <c r="G25" s="172">
        <v>0</v>
      </c>
      <c r="H25" s="172">
        <v>0</v>
      </c>
      <c r="I25" s="172">
        <v>0</v>
      </c>
      <c r="J25" s="172">
        <v>0</v>
      </c>
      <c r="K25" s="173">
        <v>0</v>
      </c>
      <c r="L25" s="173">
        <f t="shared" si="0"/>
        <v>13065360</v>
      </c>
      <c r="M25" s="174">
        <f t="shared" si="1"/>
        <v>274372560</v>
      </c>
    </row>
    <row r="26" spans="2:13" s="175" customFormat="1" ht="28" x14ac:dyDescent="0.35">
      <c r="B26" s="171" t="s">
        <v>432</v>
      </c>
      <c r="C26" s="171" t="s">
        <v>433</v>
      </c>
      <c r="D26" s="172">
        <v>667746794</v>
      </c>
      <c r="E26" s="172">
        <v>0</v>
      </c>
      <c r="F26" s="172">
        <v>0</v>
      </c>
      <c r="G26" s="172">
        <v>0</v>
      </c>
      <c r="H26" s="172">
        <v>0</v>
      </c>
      <c r="I26" s="172">
        <v>0</v>
      </c>
      <c r="J26" s="172">
        <v>0</v>
      </c>
      <c r="K26" s="173">
        <v>0</v>
      </c>
      <c r="L26" s="173">
        <f t="shared" si="0"/>
        <v>33387339.700000003</v>
      </c>
      <c r="M26" s="174">
        <f t="shared" si="1"/>
        <v>701134133.70000005</v>
      </c>
    </row>
    <row r="27" spans="2:13" s="175" customFormat="1" ht="28" x14ac:dyDescent="0.35">
      <c r="B27" s="171" t="s">
        <v>434</v>
      </c>
      <c r="C27" s="171" t="s">
        <v>427</v>
      </c>
      <c r="D27" s="172">
        <v>534492000</v>
      </c>
      <c r="E27" s="172">
        <v>0</v>
      </c>
      <c r="F27" s="172">
        <v>0</v>
      </c>
      <c r="G27" s="172">
        <v>0</v>
      </c>
      <c r="H27" s="172">
        <v>0</v>
      </c>
      <c r="I27" s="172">
        <v>0</v>
      </c>
      <c r="J27" s="172">
        <v>0</v>
      </c>
      <c r="K27" s="173">
        <v>0</v>
      </c>
      <c r="L27" s="173">
        <f t="shared" si="0"/>
        <v>26724600</v>
      </c>
      <c r="M27" s="174">
        <f t="shared" si="1"/>
        <v>561216600</v>
      </c>
    </row>
    <row r="28" spans="2:13" s="175" customFormat="1" ht="28" x14ac:dyDescent="0.35">
      <c r="B28" s="171" t="s">
        <v>435</v>
      </c>
      <c r="C28" s="171"/>
      <c r="D28" s="172">
        <v>750000000</v>
      </c>
      <c r="E28" s="172">
        <v>0</v>
      </c>
      <c r="F28" s="172">
        <v>0</v>
      </c>
      <c r="G28" s="172">
        <v>0</v>
      </c>
      <c r="H28" s="172">
        <v>0</v>
      </c>
      <c r="I28" s="172">
        <v>0</v>
      </c>
      <c r="J28" s="172">
        <v>0</v>
      </c>
      <c r="K28" s="173">
        <v>0</v>
      </c>
      <c r="L28" s="173">
        <f t="shared" si="0"/>
        <v>37500000</v>
      </c>
      <c r="M28" s="174">
        <f t="shared" si="1"/>
        <v>787500000</v>
      </c>
    </row>
    <row r="29" spans="2:13" s="175" customFormat="1" ht="28" x14ac:dyDescent="0.35">
      <c r="B29" s="171" t="s">
        <v>436</v>
      </c>
      <c r="C29" s="171"/>
      <c r="D29" s="172">
        <v>800000000</v>
      </c>
      <c r="E29" s="172">
        <v>0</v>
      </c>
      <c r="F29" s="172">
        <v>0</v>
      </c>
      <c r="G29" s="172">
        <v>0</v>
      </c>
      <c r="H29" s="172">
        <v>0</v>
      </c>
      <c r="I29" s="172">
        <v>0</v>
      </c>
      <c r="J29" s="172">
        <v>0</v>
      </c>
      <c r="K29" s="173">
        <v>0</v>
      </c>
      <c r="L29" s="173">
        <f t="shared" si="0"/>
        <v>40000000</v>
      </c>
      <c r="M29" s="174">
        <f t="shared" si="1"/>
        <v>840000000</v>
      </c>
    </row>
    <row r="30" spans="2:13" s="67" customFormat="1" ht="28" x14ac:dyDescent="0.35">
      <c r="B30" s="158" t="s">
        <v>437</v>
      </c>
      <c r="C30" s="158"/>
      <c r="D30" s="154">
        <v>593880000</v>
      </c>
      <c r="E30" s="154">
        <v>0</v>
      </c>
      <c r="F30" s="154">
        <v>0</v>
      </c>
      <c r="G30" s="154">
        <v>0</v>
      </c>
      <c r="H30" s="154">
        <v>0</v>
      </c>
      <c r="I30" s="154">
        <v>0</v>
      </c>
      <c r="J30" s="154">
        <v>0</v>
      </c>
      <c r="K30" s="156">
        <v>0</v>
      </c>
      <c r="L30" s="156">
        <f t="shared" si="0"/>
        <v>29694000</v>
      </c>
      <c r="M30" s="157">
        <f t="shared" si="1"/>
        <v>623574000</v>
      </c>
    </row>
    <row r="31" spans="2:13" s="67" customFormat="1" ht="28" x14ac:dyDescent="0.35">
      <c r="B31" s="158" t="s">
        <v>438</v>
      </c>
      <c r="C31" s="158" t="s">
        <v>439</v>
      </c>
      <c r="D31" s="154">
        <v>500000000</v>
      </c>
      <c r="E31" s="154">
        <v>0</v>
      </c>
      <c r="F31" s="154">
        <v>0</v>
      </c>
      <c r="G31" s="154">
        <v>0</v>
      </c>
      <c r="H31" s="154">
        <v>0</v>
      </c>
      <c r="I31" s="154">
        <v>0</v>
      </c>
      <c r="J31" s="154">
        <v>0</v>
      </c>
      <c r="K31" s="156">
        <v>0</v>
      </c>
      <c r="L31" s="156">
        <f t="shared" si="0"/>
        <v>25000000</v>
      </c>
      <c r="M31" s="157">
        <f t="shared" si="1"/>
        <v>525000000</v>
      </c>
    </row>
    <row r="32" spans="2:13" s="67" customFormat="1" ht="44.25" customHeight="1" x14ac:dyDescent="0.35">
      <c r="B32" s="158" t="s">
        <v>723</v>
      </c>
      <c r="C32" s="158"/>
      <c r="D32" s="154">
        <v>2966250000</v>
      </c>
      <c r="E32" s="154">
        <v>50400000</v>
      </c>
      <c r="F32" s="172">
        <v>802725000</v>
      </c>
      <c r="G32" s="172">
        <v>0</v>
      </c>
      <c r="H32" s="172">
        <v>10000000000</v>
      </c>
      <c r="I32" s="154">
        <v>14700000</v>
      </c>
      <c r="J32" s="154">
        <v>0</v>
      </c>
      <c r="K32" s="156">
        <v>0</v>
      </c>
      <c r="L32" s="156">
        <f t="shared" si="0"/>
        <v>191703750</v>
      </c>
      <c r="M32" s="157">
        <f t="shared" si="1"/>
        <v>14025778750</v>
      </c>
    </row>
    <row r="33" spans="2:14" s="164" customFormat="1" ht="20.149999999999999" customHeight="1" x14ac:dyDescent="0.3">
      <c r="B33" s="160" t="s">
        <v>418</v>
      </c>
      <c r="C33" s="160"/>
      <c r="D33" s="161">
        <f t="shared" ref="D33:M33" si="2">SUM(D17:D32)</f>
        <v>15752044434</v>
      </c>
      <c r="E33" s="161">
        <f t="shared" si="2"/>
        <v>300300000</v>
      </c>
      <c r="F33" s="161">
        <f t="shared" si="2"/>
        <v>13676075000</v>
      </c>
      <c r="G33" s="161">
        <f t="shared" si="2"/>
        <v>72000000</v>
      </c>
      <c r="H33" s="161">
        <f t="shared" si="2"/>
        <v>35000000000</v>
      </c>
      <c r="I33" s="161">
        <f t="shared" si="2"/>
        <v>401262750</v>
      </c>
      <c r="J33" s="161">
        <f t="shared" si="2"/>
        <v>118485000</v>
      </c>
      <c r="K33" s="161">
        <f t="shared" si="2"/>
        <v>168000000</v>
      </c>
      <c r="L33" s="161">
        <f t="shared" si="2"/>
        <v>1520808359.2</v>
      </c>
      <c r="M33" s="162">
        <f t="shared" si="2"/>
        <v>67008975543.199997</v>
      </c>
      <c r="N33" s="163" t="s">
        <v>367</v>
      </c>
    </row>
    <row r="34" spans="2:14" s="65" customFormat="1" ht="14" x14ac:dyDescent="0.3">
      <c r="B34" s="68"/>
      <c r="C34" s="68"/>
      <c r="D34" s="69"/>
      <c r="E34" s="361" t="s">
        <v>367</v>
      </c>
      <c r="F34" s="361"/>
      <c r="G34" s="361" t="s">
        <v>367</v>
      </c>
      <c r="H34" s="361"/>
      <c r="I34" s="361"/>
      <c r="J34" s="361"/>
      <c r="K34" s="361"/>
      <c r="L34" s="361"/>
      <c r="M34" s="362"/>
    </row>
    <row r="35" spans="2:14" s="65" customFormat="1" ht="13.5" thickBot="1" x14ac:dyDescent="0.35">
      <c r="B35" s="68"/>
      <c r="C35" s="68"/>
      <c r="D35" s="69"/>
      <c r="E35" s="69"/>
      <c r="F35" s="69"/>
      <c r="G35" s="69" t="s">
        <v>367</v>
      </c>
      <c r="H35" s="69"/>
      <c r="I35" s="69"/>
      <c r="J35" s="69"/>
      <c r="K35" s="147"/>
      <c r="L35" s="147"/>
      <c r="M35" s="148"/>
    </row>
    <row r="36" spans="2:14" s="65" customFormat="1" ht="25.5" customHeight="1" thickBot="1" x14ac:dyDescent="0.35">
      <c r="D36" s="70"/>
      <c r="E36" s="70"/>
      <c r="F36" s="401" t="s">
        <v>560</v>
      </c>
      <c r="G36" s="402"/>
      <c r="H36" s="140" t="s">
        <v>367</v>
      </c>
      <c r="I36" s="408" t="s">
        <v>931</v>
      </c>
      <c r="J36" s="408"/>
    </row>
    <row r="37" spans="2:14" s="72" customFormat="1" ht="15" customHeight="1" x14ac:dyDescent="0.3">
      <c r="B37" s="403" t="s">
        <v>361</v>
      </c>
      <c r="C37" s="404"/>
      <c r="D37" s="404"/>
      <c r="E37" s="405"/>
      <c r="F37" s="406">
        <v>6000000000</v>
      </c>
      <c r="G37" s="407"/>
      <c r="H37" s="136" t="s">
        <v>367</v>
      </c>
      <c r="I37" s="406">
        <v>6000000000</v>
      </c>
      <c r="J37" s="407"/>
      <c r="K37" s="409" t="s">
        <v>354</v>
      </c>
      <c r="L37" s="410"/>
      <c r="M37" s="149"/>
      <c r="N37" s="71" t="s">
        <v>367</v>
      </c>
    </row>
    <row r="38" spans="2:14" s="72" customFormat="1" ht="20.149999999999999" customHeight="1" x14ac:dyDescent="0.3">
      <c r="B38" s="415"/>
      <c r="C38" s="416"/>
      <c r="D38" s="395" t="s">
        <v>440</v>
      </c>
      <c r="E38" s="396"/>
      <c r="F38" s="397" t="s">
        <v>841</v>
      </c>
      <c r="G38" s="398"/>
      <c r="H38" s="138" t="s">
        <v>932</v>
      </c>
      <c r="I38" s="511" t="s">
        <v>937</v>
      </c>
      <c r="J38" s="512"/>
      <c r="K38" s="411" t="s">
        <v>561</v>
      </c>
      <c r="L38" s="412"/>
      <c r="M38" s="150"/>
      <c r="N38" s="71"/>
    </row>
    <row r="39" spans="2:14" s="72" customFormat="1" ht="20.149999999999999" customHeight="1" thickBot="1" x14ac:dyDescent="0.35">
      <c r="B39" s="417"/>
      <c r="C39" s="418"/>
      <c r="D39" s="395" t="s">
        <v>441</v>
      </c>
      <c r="E39" s="396"/>
      <c r="F39" s="397" t="s">
        <v>842</v>
      </c>
      <c r="G39" s="398"/>
      <c r="H39" s="138" t="s">
        <v>933</v>
      </c>
      <c r="I39" s="511" t="s">
        <v>938</v>
      </c>
      <c r="J39" s="512"/>
      <c r="K39" s="413" t="s">
        <v>650</v>
      </c>
      <c r="L39" s="414"/>
      <c r="M39" s="151"/>
      <c r="N39" s="71"/>
    </row>
    <row r="40" spans="2:14" s="72" customFormat="1" ht="20.149999999999999" customHeight="1" thickBot="1" x14ac:dyDescent="0.35">
      <c r="B40" s="417"/>
      <c r="C40" s="418"/>
      <c r="D40" s="421" t="s">
        <v>834</v>
      </c>
      <c r="E40" s="422"/>
      <c r="F40" s="406">
        <v>57980000000</v>
      </c>
      <c r="G40" s="407"/>
      <c r="H40" s="139" t="s">
        <v>934</v>
      </c>
      <c r="I40" s="513" t="s">
        <v>939</v>
      </c>
      <c r="J40" s="514"/>
      <c r="K40" s="176" t="s">
        <v>833</v>
      </c>
      <c r="L40" s="146" t="s">
        <v>931</v>
      </c>
      <c r="M40" s="141"/>
      <c r="N40" s="71"/>
    </row>
    <row r="41" spans="2:14" s="72" customFormat="1" ht="31" customHeight="1" x14ac:dyDescent="0.3">
      <c r="B41" s="417"/>
      <c r="C41" s="418"/>
      <c r="D41" s="421" t="s">
        <v>930</v>
      </c>
      <c r="E41" s="422"/>
      <c r="F41" s="406">
        <v>76000000000</v>
      </c>
      <c r="G41" s="406"/>
      <c r="H41" s="139" t="s">
        <v>935</v>
      </c>
      <c r="I41" s="515" t="s">
        <v>940</v>
      </c>
      <c r="J41" s="515"/>
      <c r="K41" s="145">
        <v>16030778933</v>
      </c>
      <c r="L41" s="145">
        <v>26814567112</v>
      </c>
      <c r="M41" s="141"/>
      <c r="N41" s="71" t="s">
        <v>367</v>
      </c>
    </row>
    <row r="42" spans="2:14" s="72" customFormat="1" ht="46.5" customHeight="1" x14ac:dyDescent="0.3">
      <c r="B42" s="419"/>
      <c r="C42" s="420"/>
      <c r="D42" s="423" t="s">
        <v>558</v>
      </c>
      <c r="E42" s="424"/>
      <c r="F42" s="425" t="s">
        <v>367</v>
      </c>
      <c r="G42" s="426"/>
      <c r="H42" s="137" t="s">
        <v>558</v>
      </c>
      <c r="I42" s="397"/>
      <c r="J42" s="397"/>
      <c r="K42" s="143"/>
      <c r="L42" s="144"/>
      <c r="M42" s="142" t="s">
        <v>367</v>
      </c>
      <c r="N42" s="135" t="s">
        <v>367</v>
      </c>
    </row>
    <row r="43" spans="2:14" s="72" customFormat="1" ht="34.5" customHeight="1" x14ac:dyDescent="0.25">
      <c r="B43" s="81"/>
      <c r="C43" s="64"/>
      <c r="D43" s="112"/>
      <c r="E43" s="113"/>
      <c r="F43" s="114"/>
      <c r="G43" s="114"/>
      <c r="H43" s="153"/>
      <c r="I43" s="153"/>
      <c r="J43" s="100"/>
      <c r="K43" s="100"/>
      <c r="L43" s="116"/>
      <c r="M43" s="101"/>
      <c r="N43" s="99"/>
    </row>
    <row r="44" spans="2:14" s="72" customFormat="1" ht="34.5" customHeight="1" x14ac:dyDescent="0.25">
      <c r="B44" s="81"/>
      <c r="C44" s="64"/>
      <c r="D44" s="112"/>
      <c r="E44" s="113"/>
      <c r="F44" s="114"/>
      <c r="G44" s="114"/>
      <c r="H44" s="152"/>
      <c r="I44" s="152"/>
      <c r="J44" s="100"/>
      <c r="K44" s="100"/>
      <c r="L44" s="116"/>
      <c r="M44" s="101"/>
      <c r="N44" s="99"/>
    </row>
    <row r="45" spans="2:14" s="72" customFormat="1" ht="34.5" customHeight="1" x14ac:dyDescent="0.25">
      <c r="B45" s="81"/>
      <c r="C45" s="64"/>
      <c r="D45" s="112"/>
      <c r="E45" s="113"/>
      <c r="F45" s="114"/>
      <c r="G45" s="114"/>
      <c r="H45" s="152"/>
      <c r="I45" s="152"/>
      <c r="J45" s="100"/>
      <c r="K45" s="100"/>
      <c r="L45" s="116"/>
      <c r="M45" s="101"/>
      <c r="N45" s="99"/>
    </row>
    <row r="46" spans="2:14" s="72" customFormat="1" ht="34.5" customHeight="1" x14ac:dyDescent="0.25">
      <c r="B46" s="81"/>
      <c r="C46" s="64"/>
      <c r="D46" s="112"/>
      <c r="E46" s="113"/>
      <c r="F46" s="114"/>
      <c r="G46" s="114"/>
      <c r="H46" s="152"/>
      <c r="I46" s="152"/>
      <c r="J46" s="100"/>
      <c r="K46" s="100"/>
      <c r="L46" s="116"/>
      <c r="M46" s="101"/>
      <c r="N46" s="99"/>
    </row>
    <row r="47" spans="2:14" s="72" customFormat="1" ht="34.5" customHeight="1" x14ac:dyDescent="0.25">
      <c r="B47" s="81"/>
      <c r="C47" s="64"/>
      <c r="D47" s="112"/>
      <c r="E47" s="113"/>
      <c r="F47" s="114"/>
      <c r="G47" s="114"/>
      <c r="H47" s="152"/>
      <c r="I47" s="152"/>
      <c r="J47" s="100"/>
      <c r="K47" s="100"/>
      <c r="L47" s="116"/>
      <c r="M47" s="101"/>
      <c r="N47" s="99"/>
    </row>
    <row r="48" spans="2:14" s="72" customFormat="1" ht="65.5" customHeight="1" thickBot="1" x14ac:dyDescent="0.3">
      <c r="B48" s="81"/>
      <c r="C48" s="64"/>
      <c r="D48" s="112"/>
      <c r="E48" s="113"/>
      <c r="F48" s="363"/>
      <c r="G48" s="363"/>
      <c r="H48" s="115"/>
      <c r="I48" s="115"/>
      <c r="J48" s="100"/>
      <c r="K48" s="100"/>
      <c r="L48" s="116"/>
      <c r="M48" s="101"/>
      <c r="N48" s="99"/>
    </row>
    <row r="49" spans="2:14" s="72" customFormat="1" ht="13" x14ac:dyDescent="0.25">
      <c r="B49" s="443" t="s">
        <v>362</v>
      </c>
      <c r="C49" s="444"/>
      <c r="D49" s="444"/>
      <c r="E49" s="445"/>
      <c r="F49" s="446">
        <v>70000000</v>
      </c>
      <c r="G49" s="446"/>
      <c r="H49" s="431"/>
      <c r="I49" s="431"/>
      <c r="J49" s="431"/>
      <c r="K49" s="431"/>
      <c r="L49" s="431"/>
      <c r="M49" s="432"/>
      <c r="N49" s="71"/>
    </row>
    <row r="50" spans="2:14" s="72" customFormat="1" ht="19.5" customHeight="1" thickBot="1" x14ac:dyDescent="0.3">
      <c r="B50" s="73"/>
      <c r="C50" s="74"/>
      <c r="D50" s="75"/>
      <c r="E50" s="76"/>
      <c r="F50" s="447"/>
      <c r="G50" s="447"/>
      <c r="H50" s="447"/>
      <c r="I50" s="447"/>
      <c r="J50" s="447"/>
      <c r="K50" s="447"/>
      <c r="L50" s="447"/>
      <c r="M50" s="448"/>
      <c r="N50" s="71"/>
    </row>
    <row r="51" spans="2:14" s="72" customFormat="1" ht="20.25" customHeight="1" x14ac:dyDescent="0.25">
      <c r="B51" s="77" t="s">
        <v>442</v>
      </c>
      <c r="C51" s="78"/>
      <c r="D51" s="78"/>
      <c r="E51" s="79"/>
      <c r="F51" s="427"/>
      <c r="G51" s="428"/>
      <c r="H51" s="429" t="s">
        <v>443</v>
      </c>
      <c r="I51" s="430"/>
      <c r="J51" s="430"/>
      <c r="K51" s="430"/>
      <c r="L51" s="431"/>
      <c r="M51" s="432"/>
      <c r="N51" s="71"/>
    </row>
    <row r="52" spans="2:14" s="72" customFormat="1" ht="19.5" customHeight="1" x14ac:dyDescent="0.25">
      <c r="B52" s="433" t="s">
        <v>444</v>
      </c>
      <c r="C52" s="434"/>
      <c r="D52" s="435"/>
      <c r="E52" s="435"/>
      <c r="F52" s="436">
        <v>500000000</v>
      </c>
      <c r="G52" s="437"/>
      <c r="H52" s="438" t="s">
        <v>444</v>
      </c>
      <c r="I52" s="439"/>
      <c r="J52" s="436">
        <v>600000000</v>
      </c>
      <c r="K52" s="440"/>
      <c r="L52" s="441"/>
      <c r="M52" s="442"/>
      <c r="N52" s="71"/>
    </row>
    <row r="53" spans="2:14" s="72" customFormat="1" ht="19.5" customHeight="1" thickBot="1" x14ac:dyDescent="0.3">
      <c r="B53" s="449"/>
      <c r="C53" s="450"/>
      <c r="D53" s="451"/>
      <c r="E53" s="452"/>
      <c r="F53" s="447"/>
      <c r="G53" s="448"/>
      <c r="H53" s="453"/>
      <c r="I53" s="447"/>
      <c r="J53" s="447"/>
      <c r="K53" s="447"/>
      <c r="L53" s="447"/>
      <c r="M53" s="448"/>
      <c r="N53" s="71"/>
    </row>
    <row r="54" spans="2:14" s="72" customFormat="1" ht="19.5" customHeight="1" thickBot="1" x14ac:dyDescent="0.3">
      <c r="B54" s="80"/>
      <c r="C54" s="74"/>
      <c r="D54" s="75"/>
      <c r="E54" s="75"/>
      <c r="F54" s="454"/>
      <c r="G54" s="454"/>
      <c r="H54" s="455"/>
      <c r="I54" s="455"/>
      <c r="J54" s="454"/>
      <c r="K54" s="454"/>
      <c r="L54" s="454"/>
      <c r="M54" s="456"/>
      <c r="N54" s="71"/>
    </row>
    <row r="55" spans="2:14" s="72" customFormat="1" ht="14" x14ac:dyDescent="0.25">
      <c r="B55" s="457" t="s">
        <v>363</v>
      </c>
      <c r="C55" s="458"/>
      <c r="D55" s="458"/>
      <c r="E55" s="459"/>
      <c r="F55" s="427" t="s">
        <v>833</v>
      </c>
      <c r="G55" s="428"/>
      <c r="H55" s="460" t="s">
        <v>931</v>
      </c>
      <c r="I55" s="460"/>
      <c r="J55" s="431"/>
      <c r="K55" s="431"/>
      <c r="L55" s="431"/>
      <c r="M55" s="432"/>
      <c r="N55" s="71"/>
    </row>
    <row r="56" spans="2:14" s="72" customFormat="1" ht="13" x14ac:dyDescent="0.25">
      <c r="B56" s="461" t="s">
        <v>445</v>
      </c>
      <c r="C56" s="462"/>
      <c r="D56" s="463"/>
      <c r="E56" s="463"/>
      <c r="F56" s="464"/>
      <c r="G56" s="441"/>
      <c r="H56" s="465"/>
      <c r="I56" s="465"/>
      <c r="J56" s="466"/>
      <c r="K56" s="466"/>
      <c r="L56" s="441"/>
      <c r="M56" s="442"/>
      <c r="N56" s="71"/>
    </row>
    <row r="57" spans="2:14" s="72" customFormat="1" ht="13" x14ac:dyDescent="0.25">
      <c r="B57" s="81"/>
      <c r="C57" s="64"/>
      <c r="D57" s="467" t="s">
        <v>559</v>
      </c>
      <c r="E57" s="467"/>
      <c r="F57" s="436">
        <v>600000000</v>
      </c>
      <c r="G57" s="440"/>
      <c r="H57" s="468">
        <v>800000000</v>
      </c>
      <c r="I57" s="468"/>
      <c r="J57" s="441"/>
      <c r="K57" s="441"/>
      <c r="L57" s="441"/>
      <c r="M57" s="442"/>
      <c r="N57" s="71"/>
    </row>
    <row r="58" spans="2:14" s="72" customFormat="1" ht="13" hidden="1" x14ac:dyDescent="0.25">
      <c r="B58" s="81"/>
      <c r="C58" s="64"/>
      <c r="D58" s="469" t="s">
        <v>446</v>
      </c>
      <c r="E58" s="469"/>
      <c r="F58" s="436"/>
      <c r="G58" s="440"/>
      <c r="H58" s="468"/>
      <c r="I58" s="468"/>
      <c r="J58" s="441"/>
      <c r="K58" s="441"/>
      <c r="L58" s="441"/>
      <c r="M58" s="442"/>
      <c r="N58" s="71"/>
    </row>
    <row r="59" spans="2:14" s="72" customFormat="1" ht="13" x14ac:dyDescent="0.25">
      <c r="B59" s="81"/>
      <c r="C59" s="64"/>
      <c r="D59" s="472" t="s">
        <v>449</v>
      </c>
      <c r="E59" s="473"/>
      <c r="F59" s="436">
        <v>600000000</v>
      </c>
      <c r="G59" s="474"/>
      <c r="H59" s="475">
        <v>1000000000</v>
      </c>
      <c r="I59" s="476"/>
      <c r="J59" s="97"/>
      <c r="K59" s="97"/>
      <c r="L59" s="97"/>
      <c r="M59" s="98"/>
      <c r="N59" s="71"/>
    </row>
    <row r="60" spans="2:14" s="72" customFormat="1" ht="13" x14ac:dyDescent="0.25">
      <c r="B60" s="81"/>
      <c r="C60" s="64"/>
      <c r="D60" s="469" t="s">
        <v>447</v>
      </c>
      <c r="E60" s="469"/>
      <c r="F60" s="436">
        <v>600000000</v>
      </c>
      <c r="G60" s="440"/>
      <c r="H60" s="468">
        <v>800000000</v>
      </c>
      <c r="I60" s="468"/>
      <c r="J60" s="441"/>
      <c r="K60" s="441"/>
      <c r="L60" s="441"/>
      <c r="M60" s="442"/>
      <c r="N60" s="71"/>
    </row>
    <row r="61" spans="2:14" s="72" customFormat="1" ht="13" x14ac:dyDescent="0.25">
      <c r="B61" s="81"/>
      <c r="C61" s="64"/>
      <c r="D61" s="470" t="s">
        <v>367</v>
      </c>
      <c r="E61" s="470"/>
      <c r="F61" s="464" t="s">
        <v>367</v>
      </c>
      <c r="G61" s="441"/>
      <c r="H61" s="471"/>
      <c r="I61" s="471"/>
      <c r="J61" s="441"/>
      <c r="K61" s="441"/>
      <c r="L61" s="441"/>
      <c r="M61" s="442"/>
      <c r="N61" s="71"/>
    </row>
    <row r="62" spans="2:14" s="72" customFormat="1" ht="13" x14ac:dyDescent="0.25">
      <c r="B62" s="477" t="s">
        <v>448</v>
      </c>
      <c r="C62" s="478"/>
      <c r="D62" s="479"/>
      <c r="E62" s="479"/>
      <c r="F62" s="480" t="s">
        <v>367</v>
      </c>
      <c r="G62" s="466"/>
      <c r="H62" s="465"/>
      <c r="I62" s="465"/>
      <c r="J62" s="466"/>
      <c r="K62" s="466"/>
      <c r="L62" s="466"/>
      <c r="M62" s="481"/>
      <c r="N62" s="71"/>
    </row>
    <row r="63" spans="2:14" s="72" customFormat="1" ht="19.5" customHeight="1" x14ac:dyDescent="0.25">
      <c r="B63" s="82"/>
      <c r="C63" s="83"/>
      <c r="D63" s="482" t="s">
        <v>559</v>
      </c>
      <c r="E63" s="482"/>
      <c r="F63" s="468">
        <v>3500000000</v>
      </c>
      <c r="G63" s="468"/>
      <c r="H63" s="468">
        <v>10000000000</v>
      </c>
      <c r="I63" s="468"/>
      <c r="J63" s="441"/>
      <c r="K63" s="441"/>
      <c r="L63" s="441"/>
      <c r="M63" s="442"/>
      <c r="N63" s="71"/>
    </row>
    <row r="64" spans="2:14" s="72" customFormat="1" ht="13" x14ac:dyDescent="0.25">
      <c r="B64" s="82"/>
      <c r="C64" s="83"/>
      <c r="D64" s="483" t="s">
        <v>449</v>
      </c>
      <c r="E64" s="483"/>
      <c r="F64" s="468">
        <v>18000000000</v>
      </c>
      <c r="G64" s="468"/>
      <c r="H64" s="468">
        <v>20000000000</v>
      </c>
      <c r="I64" s="468"/>
      <c r="J64" s="441"/>
      <c r="K64" s="441"/>
      <c r="L64" s="441"/>
      <c r="M64" s="442"/>
      <c r="N64" s="71"/>
    </row>
    <row r="65" spans="2:14" s="72" customFormat="1" ht="19.5" customHeight="1" x14ac:dyDescent="0.25">
      <c r="B65" s="82"/>
      <c r="C65" s="83"/>
      <c r="D65" s="483" t="s">
        <v>450</v>
      </c>
      <c r="E65" s="483"/>
      <c r="F65" s="468">
        <v>10000000000</v>
      </c>
      <c r="G65" s="468"/>
      <c r="H65" s="468">
        <v>10000000000</v>
      </c>
      <c r="I65" s="468"/>
      <c r="J65" s="441"/>
      <c r="K65" s="441"/>
      <c r="L65" s="441"/>
      <c r="M65" s="442"/>
      <c r="N65" s="71"/>
    </row>
    <row r="66" spans="2:14" s="72" customFormat="1" ht="19.5" customHeight="1" x14ac:dyDescent="0.25">
      <c r="B66" s="84"/>
      <c r="C66" s="85"/>
      <c r="D66" s="484" t="s">
        <v>367</v>
      </c>
      <c r="E66" s="484"/>
      <c r="F66" s="464" t="s">
        <v>367</v>
      </c>
      <c r="G66" s="441"/>
      <c r="H66" s="471"/>
      <c r="I66" s="471"/>
      <c r="J66" s="441"/>
      <c r="K66" s="441"/>
      <c r="L66" s="441"/>
      <c r="M66" s="442"/>
      <c r="N66" s="71"/>
    </row>
    <row r="67" spans="2:14" s="72" customFormat="1" ht="11.25" customHeight="1" thickBot="1" x14ac:dyDescent="0.3">
      <c r="B67" s="73"/>
      <c r="C67" s="74"/>
      <c r="D67" s="75"/>
      <c r="E67" s="76"/>
      <c r="F67" s="447"/>
      <c r="G67" s="447"/>
      <c r="H67" s="447"/>
      <c r="I67" s="447"/>
      <c r="J67" s="447"/>
      <c r="K67" s="447"/>
      <c r="L67" s="447"/>
      <c r="M67" s="448"/>
      <c r="N67" s="71"/>
    </row>
    <row r="68" spans="2:14" s="72" customFormat="1" ht="13.5" hidden="1" thickBot="1" x14ac:dyDescent="0.3">
      <c r="B68" s="485" t="s">
        <v>451</v>
      </c>
      <c r="C68" s="486"/>
      <c r="D68" s="486"/>
      <c r="E68" s="487"/>
      <c r="F68" s="488"/>
      <c r="G68" s="431"/>
      <c r="H68" s="431"/>
      <c r="I68" s="431"/>
      <c r="J68" s="431"/>
      <c r="K68" s="431"/>
      <c r="L68" s="431"/>
      <c r="M68" s="432"/>
      <c r="N68" s="71"/>
    </row>
    <row r="69" spans="2:14" s="72" customFormat="1" ht="19.5" hidden="1" customHeight="1" x14ac:dyDescent="0.25">
      <c r="B69" s="489" t="s">
        <v>445</v>
      </c>
      <c r="C69" s="490"/>
      <c r="D69" s="491"/>
      <c r="E69" s="491"/>
      <c r="F69" s="464"/>
      <c r="G69" s="441"/>
      <c r="H69" s="441"/>
      <c r="I69" s="441"/>
      <c r="J69" s="441"/>
      <c r="K69" s="441"/>
      <c r="L69" s="441"/>
      <c r="M69" s="442"/>
      <c r="N69" s="71"/>
    </row>
    <row r="70" spans="2:14" s="72" customFormat="1" ht="19.5" hidden="1" customHeight="1" x14ac:dyDescent="0.25">
      <c r="B70" s="489" t="s">
        <v>452</v>
      </c>
      <c r="C70" s="490"/>
      <c r="D70" s="491"/>
      <c r="E70" s="491"/>
      <c r="F70" s="464"/>
      <c r="G70" s="441"/>
      <c r="H70" s="441"/>
      <c r="I70" s="441"/>
      <c r="J70" s="441"/>
      <c r="K70" s="441"/>
      <c r="L70" s="441"/>
      <c r="M70" s="442"/>
      <c r="N70" s="71"/>
    </row>
    <row r="71" spans="2:14" s="72" customFormat="1" ht="19.5" hidden="1" customHeight="1" x14ac:dyDescent="0.25">
      <c r="B71" s="73"/>
      <c r="C71" s="74"/>
      <c r="D71" s="75"/>
      <c r="E71" s="76"/>
      <c r="F71" s="447"/>
      <c r="G71" s="447"/>
      <c r="H71" s="447"/>
      <c r="I71" s="447"/>
      <c r="J71" s="447"/>
      <c r="K71" s="447"/>
      <c r="L71" s="447"/>
      <c r="M71" s="448"/>
      <c r="N71" s="71"/>
    </row>
    <row r="72" spans="2:14" s="72" customFormat="1" ht="14" x14ac:dyDescent="0.25">
      <c r="B72" s="495" t="s">
        <v>451</v>
      </c>
      <c r="C72" s="445"/>
      <c r="D72" s="496"/>
      <c r="E72" s="496"/>
      <c r="F72" s="427" t="s">
        <v>833</v>
      </c>
      <c r="G72" s="428"/>
      <c r="H72" s="460" t="s">
        <v>931</v>
      </c>
      <c r="I72" s="460"/>
      <c r="J72" s="497"/>
      <c r="K72" s="497"/>
      <c r="L72" s="497"/>
      <c r="M72" s="498"/>
      <c r="N72" s="71"/>
    </row>
    <row r="73" spans="2:14" s="72" customFormat="1" ht="13" x14ac:dyDescent="0.3">
      <c r="B73" s="86"/>
      <c r="C73" s="87"/>
      <c r="D73" s="482" t="s">
        <v>453</v>
      </c>
      <c r="E73" s="482"/>
      <c r="F73" s="436">
        <v>72000000</v>
      </c>
      <c r="G73" s="440"/>
      <c r="H73" s="494">
        <v>72000000</v>
      </c>
      <c r="I73" s="494"/>
      <c r="J73" s="441"/>
      <c r="K73" s="441"/>
      <c r="L73" s="441"/>
      <c r="M73" s="442"/>
      <c r="N73" s="71"/>
    </row>
    <row r="74" spans="2:14" s="72" customFormat="1" ht="13" x14ac:dyDescent="0.3">
      <c r="B74" s="88"/>
      <c r="C74" s="89"/>
      <c r="D74" s="492" t="s">
        <v>454</v>
      </c>
      <c r="E74" s="493"/>
      <c r="F74" s="436">
        <v>10000000</v>
      </c>
      <c r="G74" s="440"/>
      <c r="H74" s="494">
        <v>10000000</v>
      </c>
      <c r="I74" s="494"/>
      <c r="J74" s="441"/>
      <c r="K74" s="441"/>
      <c r="L74" s="441"/>
      <c r="M74" s="442"/>
      <c r="N74" s="71"/>
    </row>
    <row r="75" spans="2:14" s="72" customFormat="1" ht="11.25" customHeight="1" thickBot="1" x14ac:dyDescent="0.3">
      <c r="B75" s="73"/>
      <c r="C75" s="74"/>
      <c r="D75" s="75"/>
      <c r="E75" s="76"/>
      <c r="F75" s="447"/>
      <c r="G75" s="447"/>
      <c r="H75" s="447"/>
      <c r="I75" s="447"/>
      <c r="J75" s="447"/>
      <c r="K75" s="447"/>
      <c r="L75" s="447"/>
      <c r="M75" s="448"/>
      <c r="N75" s="71"/>
    </row>
    <row r="76" spans="2:14" s="65" customFormat="1" ht="13" x14ac:dyDescent="0.3">
      <c r="D76" s="70"/>
      <c r="E76" s="70"/>
      <c r="F76" s="70"/>
    </row>
    <row r="77" spans="2:14" s="65" customFormat="1" ht="13" x14ac:dyDescent="0.3">
      <c r="D77" s="70"/>
      <c r="E77" s="70"/>
      <c r="F77" s="70"/>
    </row>
    <row r="78" spans="2:14" s="65" customFormat="1" ht="13" x14ac:dyDescent="0.3">
      <c r="D78" s="70"/>
      <c r="E78" s="70"/>
      <c r="F78" s="70"/>
    </row>
    <row r="79" spans="2:14" s="65" customFormat="1" ht="13" x14ac:dyDescent="0.3">
      <c r="D79" s="70"/>
      <c r="E79" s="70"/>
      <c r="F79" s="70"/>
    </row>
    <row r="80" spans="2:14" s="65" customFormat="1" ht="13" x14ac:dyDescent="0.3">
      <c r="D80" s="70"/>
      <c r="E80" s="70"/>
      <c r="F80" s="70"/>
    </row>
    <row r="81" spans="4:6" s="65" customFormat="1" ht="13" x14ac:dyDescent="0.3">
      <c r="D81" s="70"/>
      <c r="E81" s="70"/>
      <c r="F81" s="70"/>
    </row>
    <row r="82" spans="4:6" s="65" customFormat="1" ht="13" x14ac:dyDescent="0.3">
      <c r="D82" s="70"/>
      <c r="E82" s="70"/>
      <c r="F82" s="70"/>
    </row>
    <row r="83" spans="4:6" s="65" customFormat="1" ht="13" x14ac:dyDescent="0.3">
      <c r="D83" s="70"/>
      <c r="E83" s="70"/>
      <c r="F83" s="70"/>
    </row>
    <row r="84" spans="4:6" s="65" customFormat="1" ht="13" x14ac:dyDescent="0.3">
      <c r="D84" s="70"/>
      <c r="E84" s="70"/>
      <c r="F84" s="70"/>
    </row>
    <row r="85" spans="4:6" s="65" customFormat="1" ht="13" x14ac:dyDescent="0.3">
      <c r="D85" s="70"/>
      <c r="E85" s="70"/>
      <c r="F85" s="70"/>
    </row>
    <row r="86" spans="4:6" s="65" customFormat="1" ht="13" x14ac:dyDescent="0.3">
      <c r="D86" s="70"/>
      <c r="E86" s="70"/>
      <c r="F86" s="70"/>
    </row>
    <row r="87" spans="4:6" s="65" customFormat="1" ht="13" x14ac:dyDescent="0.3">
      <c r="D87" s="70"/>
      <c r="E87" s="70"/>
      <c r="F87" s="70"/>
    </row>
    <row r="88" spans="4:6" s="65" customFormat="1" ht="13" x14ac:dyDescent="0.3">
      <c r="D88" s="70"/>
      <c r="E88" s="70"/>
      <c r="F88" s="70"/>
    </row>
    <row r="89" spans="4:6" s="65" customFormat="1" ht="13" x14ac:dyDescent="0.3">
      <c r="D89" s="70"/>
      <c r="E89" s="70"/>
      <c r="F89" s="70"/>
    </row>
    <row r="90" spans="4:6" s="65" customFormat="1" ht="13" x14ac:dyDescent="0.3">
      <c r="D90" s="70"/>
      <c r="E90" s="70"/>
      <c r="F90" s="70"/>
    </row>
    <row r="91" spans="4:6" s="65" customFormat="1" ht="13" x14ac:dyDescent="0.3">
      <c r="D91" s="70"/>
      <c r="E91" s="70"/>
      <c r="F91" s="70"/>
    </row>
    <row r="92" spans="4:6" s="65" customFormat="1" ht="13" x14ac:dyDescent="0.3">
      <c r="D92" s="70"/>
      <c r="E92" s="70"/>
      <c r="F92" s="70"/>
    </row>
    <row r="93" spans="4:6" s="65" customFormat="1" ht="13" x14ac:dyDescent="0.3">
      <c r="D93" s="70"/>
      <c r="E93" s="70"/>
      <c r="F93" s="70"/>
    </row>
    <row r="94" spans="4:6" s="65" customFormat="1" ht="13" x14ac:dyDescent="0.3">
      <c r="D94" s="70"/>
      <c r="E94" s="70"/>
      <c r="F94" s="70"/>
    </row>
    <row r="95" spans="4:6" s="65" customFormat="1" ht="13" x14ac:dyDescent="0.3">
      <c r="D95" s="70"/>
      <c r="E95" s="70"/>
      <c r="F95" s="70"/>
    </row>
    <row r="96" spans="4:6" s="65" customFormat="1" ht="13" x14ac:dyDescent="0.3">
      <c r="D96" s="70"/>
      <c r="E96" s="70"/>
      <c r="F96" s="70"/>
    </row>
    <row r="97" spans="4:6" s="65" customFormat="1" ht="13" x14ac:dyDescent="0.3">
      <c r="D97" s="70"/>
      <c r="E97" s="70"/>
      <c r="F97" s="70"/>
    </row>
    <row r="98" spans="4:6" s="65" customFormat="1" ht="13" x14ac:dyDescent="0.3">
      <c r="D98" s="70"/>
      <c r="E98" s="70"/>
      <c r="F98" s="70"/>
    </row>
    <row r="99" spans="4:6" s="65" customFormat="1" ht="13" x14ac:dyDescent="0.3">
      <c r="D99" s="70"/>
      <c r="E99" s="70"/>
      <c r="F99" s="70"/>
    </row>
    <row r="100" spans="4:6" s="65" customFormat="1" ht="13" x14ac:dyDescent="0.3">
      <c r="D100" s="70"/>
      <c r="E100" s="70"/>
      <c r="F100" s="70"/>
    </row>
    <row r="101" spans="4:6" s="65" customFormat="1" ht="13" x14ac:dyDescent="0.3">
      <c r="D101" s="70"/>
      <c r="E101" s="70"/>
      <c r="F101" s="70"/>
    </row>
    <row r="102" spans="4:6" s="65" customFormat="1" ht="13" x14ac:dyDescent="0.3">
      <c r="D102" s="70"/>
      <c r="E102" s="70"/>
      <c r="F102" s="70"/>
    </row>
    <row r="103" spans="4:6" s="65" customFormat="1" ht="13" x14ac:dyDescent="0.3">
      <c r="D103" s="70"/>
      <c r="E103" s="70"/>
      <c r="F103" s="70"/>
    </row>
    <row r="104" spans="4:6" s="65" customFormat="1" ht="13" x14ac:dyDescent="0.3">
      <c r="D104" s="70"/>
      <c r="E104" s="70"/>
      <c r="F104" s="70"/>
    </row>
    <row r="105" spans="4:6" s="65" customFormat="1" ht="13" x14ac:dyDescent="0.3">
      <c r="D105" s="70"/>
      <c r="E105" s="70"/>
      <c r="F105" s="70"/>
    </row>
    <row r="106" spans="4:6" s="65" customFormat="1" ht="13" x14ac:dyDescent="0.3">
      <c r="D106" s="70"/>
      <c r="E106" s="70"/>
      <c r="F106" s="70"/>
    </row>
    <row r="107" spans="4:6" s="65" customFormat="1" ht="13" x14ac:dyDescent="0.3">
      <c r="D107" s="70"/>
      <c r="E107" s="70"/>
      <c r="F107" s="70"/>
    </row>
    <row r="108" spans="4:6" s="65" customFormat="1" ht="13" x14ac:dyDescent="0.3">
      <c r="D108" s="70"/>
      <c r="E108" s="70"/>
      <c r="F108" s="70"/>
    </row>
    <row r="109" spans="4:6" s="65" customFormat="1" ht="13" x14ac:dyDescent="0.3">
      <c r="D109" s="70"/>
      <c r="E109" s="70"/>
      <c r="F109" s="70"/>
    </row>
    <row r="110" spans="4:6" s="65" customFormat="1" ht="13" x14ac:dyDescent="0.3">
      <c r="D110" s="70"/>
      <c r="E110" s="70"/>
      <c r="F110" s="70"/>
    </row>
    <row r="111" spans="4:6" s="65" customFormat="1" ht="13" x14ac:dyDescent="0.3">
      <c r="D111" s="70"/>
      <c r="E111" s="70"/>
      <c r="F111" s="70"/>
    </row>
    <row r="112" spans="4:6" s="65" customFormat="1" ht="13" x14ac:dyDescent="0.3">
      <c r="D112" s="70"/>
      <c r="E112" s="70"/>
      <c r="F112" s="70"/>
    </row>
    <row r="113" spans="4:6" s="65" customFormat="1" ht="13" x14ac:dyDescent="0.3">
      <c r="D113" s="70"/>
      <c r="E113" s="70"/>
      <c r="F113" s="70"/>
    </row>
    <row r="114" spans="4:6" s="65" customFormat="1" ht="13" x14ac:dyDescent="0.3">
      <c r="D114" s="70"/>
      <c r="E114" s="70"/>
      <c r="F114" s="70"/>
    </row>
    <row r="115" spans="4:6" s="65" customFormat="1" ht="13" x14ac:dyDescent="0.3">
      <c r="D115" s="70"/>
      <c r="E115" s="70"/>
      <c r="F115" s="70"/>
    </row>
    <row r="116" spans="4:6" s="65" customFormat="1" ht="13" x14ac:dyDescent="0.3">
      <c r="D116" s="70"/>
      <c r="E116" s="70"/>
      <c r="F116" s="70"/>
    </row>
    <row r="117" spans="4:6" s="65" customFormat="1" ht="13" x14ac:dyDescent="0.3">
      <c r="D117" s="70"/>
      <c r="E117" s="70"/>
      <c r="F117" s="70"/>
    </row>
  </sheetData>
  <mergeCells count="178">
    <mergeCell ref="B72:E72"/>
    <mergeCell ref="F72:G72"/>
    <mergeCell ref="H72:I72"/>
    <mergeCell ref="J72:K72"/>
    <mergeCell ref="L72:M72"/>
    <mergeCell ref="D73:E73"/>
    <mergeCell ref="F73:G73"/>
    <mergeCell ref="H73:I73"/>
    <mergeCell ref="J73:K73"/>
    <mergeCell ref="L73:M73"/>
    <mergeCell ref="D74:E74"/>
    <mergeCell ref="F74:G74"/>
    <mergeCell ref="H74:I74"/>
    <mergeCell ref="J74:K74"/>
    <mergeCell ref="L74:M74"/>
    <mergeCell ref="F75:G75"/>
    <mergeCell ref="H75:I75"/>
    <mergeCell ref="J75:K75"/>
    <mergeCell ref="L75:M75"/>
    <mergeCell ref="J70:K70"/>
    <mergeCell ref="L70:M70"/>
    <mergeCell ref="F71:G71"/>
    <mergeCell ref="H71:I71"/>
    <mergeCell ref="J71:K71"/>
    <mergeCell ref="L71:M71"/>
    <mergeCell ref="B68:E68"/>
    <mergeCell ref="F68:G68"/>
    <mergeCell ref="H68:I68"/>
    <mergeCell ref="J68:K68"/>
    <mergeCell ref="L68:M68"/>
    <mergeCell ref="B69:E69"/>
    <mergeCell ref="F69:G69"/>
    <mergeCell ref="H69:I69"/>
    <mergeCell ref="J69:K69"/>
    <mergeCell ref="L69:M69"/>
    <mergeCell ref="B70:E70"/>
    <mergeCell ref="F70:G70"/>
    <mergeCell ref="H70:I70"/>
    <mergeCell ref="D66:E66"/>
    <mergeCell ref="F66:G66"/>
    <mergeCell ref="H66:I66"/>
    <mergeCell ref="J66:K66"/>
    <mergeCell ref="L66:M66"/>
    <mergeCell ref="F67:G67"/>
    <mergeCell ref="H67:I67"/>
    <mergeCell ref="J67:K67"/>
    <mergeCell ref="L67:M67"/>
    <mergeCell ref="D64:E64"/>
    <mergeCell ref="F64:G64"/>
    <mergeCell ref="H64:I64"/>
    <mergeCell ref="J64:K64"/>
    <mergeCell ref="L64:M64"/>
    <mergeCell ref="D65:E65"/>
    <mergeCell ref="F65:G65"/>
    <mergeCell ref="H65:I65"/>
    <mergeCell ref="J65:K65"/>
    <mergeCell ref="L65:M65"/>
    <mergeCell ref="B62:E62"/>
    <mergeCell ref="F62:G62"/>
    <mergeCell ref="H62:I62"/>
    <mergeCell ref="J62:K62"/>
    <mergeCell ref="L62:M62"/>
    <mergeCell ref="D63:E63"/>
    <mergeCell ref="F63:G63"/>
    <mergeCell ref="H63:I63"/>
    <mergeCell ref="J63:K63"/>
    <mergeCell ref="L63:M63"/>
    <mergeCell ref="J60:K60"/>
    <mergeCell ref="L60:M60"/>
    <mergeCell ref="D61:E61"/>
    <mergeCell ref="F61:G61"/>
    <mergeCell ref="H61:I61"/>
    <mergeCell ref="J61:K61"/>
    <mergeCell ref="L61:M61"/>
    <mergeCell ref="D59:E59"/>
    <mergeCell ref="F59:G59"/>
    <mergeCell ref="H59:I59"/>
    <mergeCell ref="D60:E60"/>
    <mergeCell ref="F60:G60"/>
    <mergeCell ref="H60:I60"/>
    <mergeCell ref="D57:E57"/>
    <mergeCell ref="F57:G57"/>
    <mergeCell ref="H57:I57"/>
    <mergeCell ref="J57:K57"/>
    <mergeCell ref="L57:M57"/>
    <mergeCell ref="D58:E58"/>
    <mergeCell ref="F58:G58"/>
    <mergeCell ref="H58:I58"/>
    <mergeCell ref="J58:K58"/>
    <mergeCell ref="L58:M58"/>
    <mergeCell ref="B55:E55"/>
    <mergeCell ref="F55:G55"/>
    <mergeCell ref="H55:I55"/>
    <mergeCell ref="J55:K55"/>
    <mergeCell ref="L55:M55"/>
    <mergeCell ref="B56:E56"/>
    <mergeCell ref="F56:G56"/>
    <mergeCell ref="H56:I56"/>
    <mergeCell ref="J56:K56"/>
    <mergeCell ref="L56:M56"/>
    <mergeCell ref="B53:E53"/>
    <mergeCell ref="F53:G53"/>
    <mergeCell ref="H53:I53"/>
    <mergeCell ref="J53:K53"/>
    <mergeCell ref="L53:M53"/>
    <mergeCell ref="F54:G54"/>
    <mergeCell ref="H54:I54"/>
    <mergeCell ref="J54:K54"/>
    <mergeCell ref="L54:M54"/>
    <mergeCell ref="I41:J41"/>
    <mergeCell ref="I42:J42"/>
    <mergeCell ref="F51:G51"/>
    <mergeCell ref="H51:K51"/>
    <mergeCell ref="L51:M51"/>
    <mergeCell ref="B52:E52"/>
    <mergeCell ref="F52:G52"/>
    <mergeCell ref="H52:I52"/>
    <mergeCell ref="J52:K52"/>
    <mergeCell ref="L52:M52"/>
    <mergeCell ref="B49:E49"/>
    <mergeCell ref="F49:G49"/>
    <mergeCell ref="H49:I49"/>
    <mergeCell ref="J49:K49"/>
    <mergeCell ref="L49:M49"/>
    <mergeCell ref="F50:G50"/>
    <mergeCell ref="H50:I50"/>
    <mergeCell ref="J50:K50"/>
    <mergeCell ref="L50:M50"/>
    <mergeCell ref="D38:E38"/>
    <mergeCell ref="F38:G38"/>
    <mergeCell ref="D39:E39"/>
    <mergeCell ref="F39:G39"/>
    <mergeCell ref="I38:J38"/>
    <mergeCell ref="I39:J39"/>
    <mergeCell ref="B14:M14"/>
    <mergeCell ref="B15:M15"/>
    <mergeCell ref="F36:G36"/>
    <mergeCell ref="B37:E37"/>
    <mergeCell ref="F37:G37"/>
    <mergeCell ref="I36:J36"/>
    <mergeCell ref="I37:J37"/>
    <mergeCell ref="K37:L37"/>
    <mergeCell ref="K38:L38"/>
    <mergeCell ref="K39:L39"/>
    <mergeCell ref="B38:C42"/>
    <mergeCell ref="D40:E40"/>
    <mergeCell ref="F40:G40"/>
    <mergeCell ref="D41:E41"/>
    <mergeCell ref="F41:G41"/>
    <mergeCell ref="D42:E42"/>
    <mergeCell ref="F42:G42"/>
    <mergeCell ref="I40:J40"/>
    <mergeCell ref="B10:E10"/>
    <mergeCell ref="F10:M10"/>
    <mergeCell ref="B11:E11"/>
    <mergeCell ref="F11:G11"/>
    <mergeCell ref="K11:M11"/>
    <mergeCell ref="B13:M13"/>
    <mergeCell ref="B7:D7"/>
    <mergeCell ref="E7:I7"/>
    <mergeCell ref="K7:M7"/>
    <mergeCell ref="B8:E8"/>
    <mergeCell ref="J8:J9"/>
    <mergeCell ref="K8:M9"/>
    <mergeCell ref="B9:E9"/>
    <mergeCell ref="F9:I9"/>
    <mergeCell ref="B5:D5"/>
    <mergeCell ref="E5:I5"/>
    <mergeCell ref="K5:M5"/>
    <mergeCell ref="B6:D6"/>
    <mergeCell ref="E6:I6"/>
    <mergeCell ref="K6:M6"/>
    <mergeCell ref="B1:M1"/>
    <mergeCell ref="B2:M2"/>
    <mergeCell ref="B3:M3"/>
    <mergeCell ref="B4:D4"/>
    <mergeCell ref="E4:I4"/>
    <mergeCell ref="K4:M4"/>
  </mergeCells>
  <printOptions horizontalCentered="1"/>
  <pageMargins left="0" right="0" top="0.74803149606299213" bottom="0.39370078740157483" header="0.31496062992125984" footer="0.19685039370078741"/>
  <pageSetup scale="80" orientation="landscape" r:id="rId1"/>
  <headerFooter>
    <oddFooter>&amp;LRelación de Predios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9"/>
  <sheetViews>
    <sheetView showGridLines="0" zoomScale="104" zoomScaleNormal="104" zoomScaleSheetLayoutView="90" workbookViewId="0">
      <selection activeCell="C269" sqref="C269"/>
    </sheetView>
  </sheetViews>
  <sheetFormatPr baseColWidth="10" defaultColWidth="10.81640625" defaultRowHeight="17.5" x14ac:dyDescent="0.35"/>
  <cols>
    <col min="1" max="1" width="2" style="104" customWidth="1"/>
    <col min="2" max="2" width="76.26953125" style="211" customWidth="1"/>
    <col min="3" max="3" width="65.6328125" style="103" customWidth="1"/>
    <col min="4" max="16384" width="10.81640625" style="103"/>
  </cols>
  <sheetData>
    <row r="1" spans="1:3" ht="37" customHeight="1" x14ac:dyDescent="0.35"/>
    <row r="2" spans="1:3" ht="21" customHeight="1" x14ac:dyDescent="0.35">
      <c r="B2" s="502" t="s">
        <v>574</v>
      </c>
      <c r="C2" s="502"/>
    </row>
    <row r="3" spans="1:3" ht="30.75" customHeight="1" x14ac:dyDescent="0.35"/>
    <row r="4" spans="1:3" ht="18" x14ac:dyDescent="0.35">
      <c r="A4" s="51"/>
      <c r="B4" s="121"/>
      <c r="C4" s="167" t="s">
        <v>836</v>
      </c>
    </row>
    <row r="5" spans="1:3" x14ac:dyDescent="0.35">
      <c r="A5" s="105" t="s">
        <v>1</v>
      </c>
      <c r="B5" s="212" t="s">
        <v>0</v>
      </c>
      <c r="C5" s="120" t="s">
        <v>385</v>
      </c>
    </row>
    <row r="6" spans="1:3" x14ac:dyDescent="0.35">
      <c r="A6" s="106"/>
      <c r="B6" s="183" t="s">
        <v>351</v>
      </c>
      <c r="C6" s="182" t="s">
        <v>380</v>
      </c>
    </row>
    <row r="7" spans="1:3" ht="31" x14ac:dyDescent="0.35">
      <c r="A7" s="105" t="s">
        <v>1</v>
      </c>
      <c r="B7" s="212" t="s">
        <v>2</v>
      </c>
      <c r="C7" s="120" t="s">
        <v>381</v>
      </c>
    </row>
    <row r="8" spans="1:3" x14ac:dyDescent="0.35">
      <c r="A8" s="106"/>
      <c r="B8" s="183"/>
      <c r="C8" s="182" t="s">
        <v>380</v>
      </c>
    </row>
    <row r="9" spans="1:3" ht="31" x14ac:dyDescent="0.35">
      <c r="A9" s="105" t="s">
        <v>1</v>
      </c>
      <c r="B9" s="212" t="s">
        <v>3</v>
      </c>
      <c r="C9" s="120" t="s">
        <v>381</v>
      </c>
    </row>
    <row r="10" spans="1:3" x14ac:dyDescent="0.35">
      <c r="A10" s="106"/>
      <c r="B10" s="183"/>
      <c r="C10" s="182" t="s">
        <v>380</v>
      </c>
    </row>
    <row r="11" spans="1:3" x14ac:dyDescent="0.35">
      <c r="A11" s="105" t="s">
        <v>1</v>
      </c>
      <c r="B11" s="212" t="s">
        <v>25</v>
      </c>
      <c r="C11" s="120" t="s">
        <v>382</v>
      </c>
    </row>
    <row r="12" spans="1:3" x14ac:dyDescent="0.35">
      <c r="A12" s="106"/>
      <c r="B12" s="183"/>
      <c r="C12" s="183"/>
    </row>
    <row r="13" spans="1:3" ht="62" x14ac:dyDescent="0.35">
      <c r="A13" s="105" t="s">
        <v>1</v>
      </c>
      <c r="B13" s="212" t="s">
        <v>30</v>
      </c>
      <c r="C13" s="184" t="s">
        <v>648</v>
      </c>
    </row>
    <row r="14" spans="1:3" ht="18" x14ac:dyDescent="0.35">
      <c r="A14" s="501"/>
      <c r="B14" s="501"/>
      <c r="C14" s="167"/>
    </row>
    <row r="15" spans="1:3" ht="93" x14ac:dyDescent="0.35">
      <c r="A15" s="107" t="s">
        <v>1</v>
      </c>
      <c r="B15" s="185" t="s">
        <v>4</v>
      </c>
      <c r="C15" s="132" t="s">
        <v>352</v>
      </c>
    </row>
    <row r="16" spans="1:3" ht="18" x14ac:dyDescent="0.35">
      <c r="A16" s="501"/>
      <c r="B16" s="501"/>
      <c r="C16" s="121"/>
    </row>
    <row r="17" spans="1:4" ht="31" x14ac:dyDescent="0.35">
      <c r="A17" s="107" t="s">
        <v>1</v>
      </c>
      <c r="B17" s="108" t="s">
        <v>32</v>
      </c>
      <c r="C17" s="120" t="s">
        <v>916</v>
      </c>
    </row>
    <row r="18" spans="1:4" ht="18" x14ac:dyDescent="0.35">
      <c r="A18" s="501"/>
      <c r="B18" s="501"/>
      <c r="C18" s="121"/>
    </row>
    <row r="19" spans="1:4" ht="130.5" customHeight="1" x14ac:dyDescent="0.35">
      <c r="A19" s="107" t="s">
        <v>1</v>
      </c>
      <c r="B19" s="185" t="s">
        <v>5</v>
      </c>
      <c r="C19" s="185" t="s">
        <v>799</v>
      </c>
    </row>
    <row r="20" spans="1:4" ht="18" x14ac:dyDescent="0.35">
      <c r="A20" s="503"/>
      <c r="B20" s="503"/>
      <c r="C20" s="186"/>
    </row>
    <row r="21" spans="1:4" x14ac:dyDescent="0.25">
      <c r="A21" s="107" t="s">
        <v>1</v>
      </c>
      <c r="B21" s="185" t="s">
        <v>33</v>
      </c>
      <c r="C21" s="247" t="s">
        <v>519</v>
      </c>
      <c r="D21" s="347"/>
    </row>
    <row r="22" spans="1:4" ht="18" x14ac:dyDescent="0.35">
      <c r="A22" s="503"/>
      <c r="B22" s="503"/>
      <c r="C22" s="186"/>
    </row>
    <row r="23" spans="1:4" x14ac:dyDescent="0.35">
      <c r="A23" s="107" t="s">
        <v>1</v>
      </c>
      <c r="B23" s="185" t="s">
        <v>34</v>
      </c>
      <c r="C23" s="120" t="s">
        <v>353</v>
      </c>
    </row>
    <row r="24" spans="1:4" ht="18" x14ac:dyDescent="0.35">
      <c r="A24" s="503"/>
      <c r="B24" s="503"/>
      <c r="C24" s="186"/>
    </row>
    <row r="25" spans="1:4" ht="53.25" customHeight="1" x14ac:dyDescent="0.35">
      <c r="A25" s="107" t="s">
        <v>1</v>
      </c>
      <c r="B25" s="185" t="s">
        <v>6</v>
      </c>
      <c r="C25" s="120" t="s">
        <v>750</v>
      </c>
    </row>
    <row r="26" spans="1:4" ht="18" x14ac:dyDescent="0.35">
      <c r="A26" s="501" t="s">
        <v>31</v>
      </c>
      <c r="B26" s="501"/>
      <c r="C26" s="121"/>
    </row>
    <row r="27" spans="1:4" ht="20.149999999999999" customHeight="1" x14ac:dyDescent="0.35">
      <c r="A27" s="107"/>
      <c r="B27" s="185" t="s">
        <v>366</v>
      </c>
      <c r="C27" s="185"/>
    </row>
    <row r="28" spans="1:4" ht="20.149999999999999" customHeight="1" x14ac:dyDescent="0.35">
      <c r="A28" s="107" t="s">
        <v>1</v>
      </c>
      <c r="B28" s="185" t="s">
        <v>118</v>
      </c>
      <c r="C28" s="133">
        <f>Predios!D33</f>
        <v>15752044434</v>
      </c>
    </row>
    <row r="29" spans="1:4" ht="20.149999999999999" customHeight="1" x14ac:dyDescent="0.35">
      <c r="A29" s="107" t="s">
        <v>1</v>
      </c>
      <c r="B29" s="185" t="s">
        <v>21</v>
      </c>
      <c r="C29" s="133">
        <f>Predios!E33</f>
        <v>300300000</v>
      </c>
    </row>
    <row r="30" spans="1:4" ht="20.149999999999999" customHeight="1" x14ac:dyDescent="0.35">
      <c r="A30" s="107" t="s">
        <v>1</v>
      </c>
      <c r="B30" s="185" t="s">
        <v>20</v>
      </c>
      <c r="C30" s="133">
        <f>Predios!F33</f>
        <v>13676075000</v>
      </c>
    </row>
    <row r="31" spans="1:4" ht="20.149999999999999" customHeight="1" x14ac:dyDescent="0.35">
      <c r="A31" s="107" t="s">
        <v>1</v>
      </c>
      <c r="B31" s="185" t="s">
        <v>22</v>
      </c>
      <c r="C31" s="133">
        <f>Predios!G33</f>
        <v>72000000</v>
      </c>
    </row>
    <row r="32" spans="1:4" ht="20.149999999999999" customHeight="1" x14ac:dyDescent="0.35">
      <c r="A32" s="107" t="s">
        <v>1</v>
      </c>
      <c r="B32" s="185" t="s">
        <v>480</v>
      </c>
      <c r="C32" s="133">
        <f>Predios!H33</f>
        <v>35000000000</v>
      </c>
    </row>
    <row r="33" spans="1:3" ht="20.149999999999999" customHeight="1" x14ac:dyDescent="0.35">
      <c r="A33" s="107" t="s">
        <v>1</v>
      </c>
      <c r="B33" s="185" t="s">
        <v>23</v>
      </c>
      <c r="C33" s="133">
        <f>Predios!I33</f>
        <v>401262750</v>
      </c>
    </row>
    <row r="34" spans="1:3" ht="20.149999999999999" customHeight="1" x14ac:dyDescent="0.35">
      <c r="A34" s="107" t="s">
        <v>1</v>
      </c>
      <c r="B34" s="185" t="s">
        <v>117</v>
      </c>
      <c r="C34" s="133">
        <f>Predios!J33</f>
        <v>118485000</v>
      </c>
    </row>
    <row r="35" spans="1:3" ht="20.149999999999999" customHeight="1" x14ac:dyDescent="0.35">
      <c r="A35" s="107" t="s">
        <v>1</v>
      </c>
      <c r="B35" s="185" t="s">
        <v>482</v>
      </c>
      <c r="C35" s="133">
        <f>Predios!K33</f>
        <v>168000000</v>
      </c>
    </row>
    <row r="36" spans="1:3" ht="20.149999999999999" customHeight="1" x14ac:dyDescent="0.35">
      <c r="A36" s="107" t="s">
        <v>1</v>
      </c>
      <c r="B36" s="185" t="s">
        <v>354</v>
      </c>
      <c r="C36" s="133">
        <f>Predios!L41</f>
        <v>26814567112</v>
      </c>
    </row>
    <row r="37" spans="1:3" ht="20.149999999999999" customHeight="1" x14ac:dyDescent="0.35">
      <c r="A37" s="107"/>
      <c r="B37" s="185" t="s">
        <v>915</v>
      </c>
      <c r="C37" s="133">
        <v>360000000</v>
      </c>
    </row>
    <row r="38" spans="1:3" x14ac:dyDescent="0.35">
      <c r="A38" s="107" t="s">
        <v>1</v>
      </c>
      <c r="B38" s="185" t="s">
        <v>483</v>
      </c>
      <c r="C38" s="133">
        <f>Predios!L33</f>
        <v>1520808359.2</v>
      </c>
    </row>
    <row r="39" spans="1:3" ht="20.149999999999999" customHeight="1" x14ac:dyDescent="0.35">
      <c r="A39" s="107"/>
      <c r="B39" s="194" t="s">
        <v>9</v>
      </c>
      <c r="C39" s="187">
        <f>SUM(C28:C38)</f>
        <v>94183542655.199997</v>
      </c>
    </row>
    <row r="40" spans="1:3" ht="18" x14ac:dyDescent="0.35">
      <c r="A40" s="501"/>
      <c r="B40" s="501"/>
      <c r="C40" s="121"/>
    </row>
    <row r="41" spans="1:3" ht="25" customHeight="1" x14ac:dyDescent="0.35">
      <c r="A41" s="107" t="s">
        <v>1</v>
      </c>
      <c r="B41" s="108" t="s">
        <v>484</v>
      </c>
      <c r="C41" s="198">
        <v>0</v>
      </c>
    </row>
    <row r="42" spans="1:3" ht="18" hidden="1" x14ac:dyDescent="0.35">
      <c r="A42" s="501"/>
      <c r="B42" s="501"/>
      <c r="C42" s="352"/>
    </row>
    <row r="43" spans="1:3" ht="30.65" hidden="1" customHeight="1" x14ac:dyDescent="0.35">
      <c r="A43" s="107" t="s">
        <v>1</v>
      </c>
      <c r="B43" s="185" t="s">
        <v>35</v>
      </c>
      <c r="C43" s="353"/>
    </row>
    <row r="44" spans="1:3" ht="18" x14ac:dyDescent="0.35">
      <c r="A44" s="501"/>
      <c r="B44" s="501"/>
      <c r="C44" s="352"/>
    </row>
    <row r="45" spans="1:3" ht="24.75" customHeight="1" x14ac:dyDescent="0.35">
      <c r="A45" s="107"/>
      <c r="B45" s="185" t="s">
        <v>370</v>
      </c>
      <c r="C45" s="354">
        <f>(C39-C38)*C41/1000+C38*C41/2000</f>
        <v>0</v>
      </c>
    </row>
    <row r="46" spans="1:3" ht="18" x14ac:dyDescent="0.35">
      <c r="A46" s="501" t="s">
        <v>11</v>
      </c>
      <c r="B46" s="501"/>
      <c r="C46" s="121"/>
    </row>
    <row r="47" spans="1:3" ht="31" x14ac:dyDescent="0.35">
      <c r="A47" s="107" t="s">
        <v>1</v>
      </c>
      <c r="B47" s="185" t="s">
        <v>814</v>
      </c>
      <c r="C47" s="193" t="s">
        <v>485</v>
      </c>
    </row>
    <row r="48" spans="1:3" ht="32.5" customHeight="1" x14ac:dyDescent="0.35">
      <c r="A48" s="107"/>
      <c r="B48" s="185" t="s">
        <v>768</v>
      </c>
      <c r="C48" s="193" t="s">
        <v>743</v>
      </c>
    </row>
    <row r="49" spans="1:3" ht="62" x14ac:dyDescent="0.35">
      <c r="A49" s="107" t="s">
        <v>1</v>
      </c>
      <c r="B49" s="185" t="s">
        <v>18</v>
      </c>
      <c r="C49" s="179" t="s">
        <v>917</v>
      </c>
    </row>
    <row r="50" spans="1:3" x14ac:dyDescent="0.35">
      <c r="A50" s="107" t="s">
        <v>1</v>
      </c>
      <c r="B50" s="185" t="s">
        <v>15</v>
      </c>
      <c r="C50" s="193" t="s">
        <v>486</v>
      </c>
    </row>
    <row r="51" spans="1:3" ht="25" customHeight="1" x14ac:dyDescent="0.35">
      <c r="A51" s="107" t="s">
        <v>1</v>
      </c>
      <c r="B51" s="185" t="s">
        <v>16</v>
      </c>
      <c r="C51" s="180" t="s">
        <v>486</v>
      </c>
    </row>
    <row r="52" spans="1:3" ht="35" customHeight="1" x14ac:dyDescent="0.35">
      <c r="A52" s="107"/>
      <c r="B52" s="185" t="s">
        <v>759</v>
      </c>
      <c r="C52" s="180" t="s">
        <v>742</v>
      </c>
    </row>
    <row r="53" spans="1:3" ht="25" customHeight="1" x14ac:dyDescent="0.35">
      <c r="A53" s="107" t="s">
        <v>1</v>
      </c>
      <c r="B53" s="185" t="s">
        <v>19</v>
      </c>
      <c r="C53" s="180" t="s">
        <v>486</v>
      </c>
    </row>
    <row r="54" spans="1:3" ht="25" customHeight="1" x14ac:dyDescent="0.35">
      <c r="A54" s="107"/>
      <c r="B54" s="185" t="s">
        <v>741</v>
      </c>
      <c r="C54" s="180" t="s">
        <v>811</v>
      </c>
    </row>
    <row r="55" spans="1:3" x14ac:dyDescent="0.35">
      <c r="A55" s="107"/>
      <c r="B55" s="185" t="s">
        <v>375</v>
      </c>
      <c r="C55" s="180" t="s">
        <v>486</v>
      </c>
    </row>
    <row r="56" spans="1:3" ht="31" x14ac:dyDescent="0.35">
      <c r="A56" s="107" t="s">
        <v>1</v>
      </c>
      <c r="B56" s="185" t="s">
        <v>29</v>
      </c>
      <c r="C56" s="181" t="s">
        <v>744</v>
      </c>
    </row>
    <row r="57" spans="1:3" ht="25" customHeight="1" x14ac:dyDescent="0.35">
      <c r="A57" s="107" t="s">
        <v>1</v>
      </c>
      <c r="B57" s="185" t="s">
        <v>24</v>
      </c>
      <c r="C57" s="180" t="s">
        <v>487</v>
      </c>
    </row>
    <row r="58" spans="1:3" ht="25" customHeight="1" x14ac:dyDescent="0.35">
      <c r="A58" s="107"/>
      <c r="B58" s="185" t="s">
        <v>489</v>
      </c>
      <c r="C58" s="180" t="s">
        <v>487</v>
      </c>
    </row>
    <row r="59" spans="1:3" ht="25" customHeight="1" x14ac:dyDescent="0.35">
      <c r="A59" s="107" t="s">
        <v>1</v>
      </c>
      <c r="B59" s="185" t="s">
        <v>17</v>
      </c>
      <c r="C59" s="188" t="s">
        <v>488</v>
      </c>
    </row>
    <row r="60" spans="1:3" ht="31" x14ac:dyDescent="0.35">
      <c r="A60" s="107" t="s">
        <v>1</v>
      </c>
      <c r="B60" s="185" t="s">
        <v>354</v>
      </c>
      <c r="C60" s="188" t="s">
        <v>575</v>
      </c>
    </row>
    <row r="61" spans="1:3" ht="18" x14ac:dyDescent="0.35">
      <c r="A61" s="501" t="s">
        <v>7</v>
      </c>
      <c r="B61" s="501"/>
      <c r="C61" s="121"/>
    </row>
    <row r="62" spans="1:3" ht="30" customHeight="1" x14ac:dyDescent="0.35">
      <c r="A62" s="107" t="s">
        <v>1</v>
      </c>
      <c r="B62" s="185" t="s">
        <v>355</v>
      </c>
      <c r="C62" s="189">
        <v>1</v>
      </c>
    </row>
    <row r="63" spans="1:3" ht="30" customHeight="1" x14ac:dyDescent="0.35">
      <c r="A63" s="107" t="s">
        <v>1</v>
      </c>
      <c r="B63" s="185" t="s">
        <v>356</v>
      </c>
      <c r="C63" s="189">
        <v>1</v>
      </c>
    </row>
    <row r="64" spans="1:3" ht="30" customHeight="1" x14ac:dyDescent="0.35">
      <c r="A64" s="107" t="s">
        <v>1</v>
      </c>
      <c r="B64" s="185" t="s">
        <v>357</v>
      </c>
      <c r="C64" s="500">
        <v>42000000000</v>
      </c>
    </row>
    <row r="65" spans="1:3" ht="30" customHeight="1" x14ac:dyDescent="0.35">
      <c r="A65" s="107" t="s">
        <v>1</v>
      </c>
      <c r="B65" s="185" t="s">
        <v>740</v>
      </c>
      <c r="C65" s="500"/>
    </row>
    <row r="66" spans="1:3" x14ac:dyDescent="0.35">
      <c r="A66" s="107" t="s">
        <v>1</v>
      </c>
      <c r="B66" s="185" t="s">
        <v>358</v>
      </c>
      <c r="C66" s="189">
        <v>1</v>
      </c>
    </row>
    <row r="67" spans="1:3" x14ac:dyDescent="0.35">
      <c r="A67" s="107" t="s">
        <v>1</v>
      </c>
      <c r="B67" s="185" t="s">
        <v>15</v>
      </c>
      <c r="C67" s="133">
        <f t="shared" ref="C67" si="0">C30</f>
        <v>13676075000</v>
      </c>
    </row>
    <row r="68" spans="1:3" ht="30" customHeight="1" x14ac:dyDescent="0.35">
      <c r="A68" s="107" t="s">
        <v>1</v>
      </c>
      <c r="B68" s="185" t="s">
        <v>360</v>
      </c>
      <c r="C68" s="133">
        <f t="shared" ref="C68" si="1">(C33+C34+C35)</f>
        <v>687747750</v>
      </c>
    </row>
    <row r="69" spans="1:3" x14ac:dyDescent="0.35">
      <c r="A69" s="107" t="s">
        <v>1</v>
      </c>
      <c r="B69" s="185" t="s">
        <v>376</v>
      </c>
      <c r="C69" s="124">
        <v>100000000</v>
      </c>
    </row>
    <row r="70" spans="1:3" ht="30" customHeight="1" x14ac:dyDescent="0.35">
      <c r="A70" s="107" t="s">
        <v>1</v>
      </c>
      <c r="B70" s="185" t="s">
        <v>359</v>
      </c>
      <c r="C70" s="516">
        <f>C34</f>
        <v>118485000</v>
      </c>
    </row>
    <row r="71" spans="1:3" ht="108.5" x14ac:dyDescent="0.35">
      <c r="A71" s="107"/>
      <c r="B71" s="213" t="s">
        <v>739</v>
      </c>
      <c r="C71" s="190" t="s">
        <v>81</v>
      </c>
    </row>
    <row r="72" spans="1:3" ht="24" customHeight="1" x14ac:dyDescent="0.35">
      <c r="A72" s="501" t="s">
        <v>490</v>
      </c>
      <c r="B72" s="501"/>
      <c r="C72" s="121"/>
    </row>
    <row r="73" spans="1:3" s="109" customFormat="1" ht="30" customHeight="1" x14ac:dyDescent="0.35">
      <c r="A73" s="92"/>
      <c r="B73" s="214" t="s">
        <v>576</v>
      </c>
      <c r="C73" s="123">
        <v>6000000000</v>
      </c>
    </row>
    <row r="74" spans="1:3" s="109" customFormat="1" ht="30" customHeight="1" x14ac:dyDescent="0.35">
      <c r="A74" s="92"/>
      <c r="B74" s="214" t="s">
        <v>577</v>
      </c>
      <c r="C74" s="191">
        <v>1</v>
      </c>
    </row>
    <row r="75" spans="1:3" s="109" customFormat="1" ht="30" customHeight="1" x14ac:dyDescent="0.35">
      <c r="A75" s="92"/>
      <c r="B75" s="214" t="s">
        <v>578</v>
      </c>
      <c r="C75" s="191">
        <v>1</v>
      </c>
    </row>
    <row r="76" spans="1:3" s="109" customFormat="1" ht="31" x14ac:dyDescent="0.35">
      <c r="A76" s="92"/>
      <c r="B76" s="214" t="s">
        <v>654</v>
      </c>
      <c r="C76" s="123">
        <v>750000000</v>
      </c>
    </row>
    <row r="77" spans="1:3" s="109" customFormat="1" ht="30" customHeight="1" x14ac:dyDescent="0.35">
      <c r="A77" s="92"/>
      <c r="B77" s="214" t="s">
        <v>579</v>
      </c>
      <c r="C77" s="123">
        <v>450000000</v>
      </c>
    </row>
    <row r="78" spans="1:3" s="109" customFormat="1" ht="30" customHeight="1" x14ac:dyDescent="0.35">
      <c r="A78" s="92"/>
      <c r="B78" s="214" t="s">
        <v>580</v>
      </c>
      <c r="C78" s="123">
        <v>2200000000</v>
      </c>
    </row>
    <row r="79" spans="1:3" s="109" customFormat="1" ht="18" x14ac:dyDescent="0.35">
      <c r="A79" s="92"/>
      <c r="B79" s="214" t="s">
        <v>581</v>
      </c>
      <c r="C79" s="123">
        <v>450000000</v>
      </c>
    </row>
    <row r="80" spans="1:3" ht="30" customHeight="1" x14ac:dyDescent="0.35">
      <c r="A80" s="107" t="s">
        <v>1</v>
      </c>
      <c r="B80" s="215" t="s">
        <v>800</v>
      </c>
      <c r="C80" s="165">
        <v>80000000</v>
      </c>
    </row>
    <row r="81" spans="1:3" x14ac:dyDescent="0.35">
      <c r="A81" s="107"/>
      <c r="B81" s="185" t="s">
        <v>582</v>
      </c>
      <c r="C81" s="123">
        <v>210000000</v>
      </c>
    </row>
    <row r="82" spans="1:3" x14ac:dyDescent="0.35">
      <c r="A82" s="107"/>
      <c r="B82" s="185" t="s">
        <v>583</v>
      </c>
      <c r="C82" s="123">
        <v>210000000</v>
      </c>
    </row>
    <row r="83" spans="1:3" ht="30" customHeight="1" x14ac:dyDescent="0.35">
      <c r="A83" s="107"/>
      <c r="B83" s="185" t="s">
        <v>584</v>
      </c>
      <c r="C83" s="165">
        <v>100000000</v>
      </c>
    </row>
    <row r="84" spans="1:3" ht="30" customHeight="1" x14ac:dyDescent="0.35">
      <c r="A84" s="107"/>
      <c r="B84" s="185" t="s">
        <v>655</v>
      </c>
      <c r="C84" s="123">
        <v>1500000000</v>
      </c>
    </row>
    <row r="85" spans="1:3" ht="30" customHeight="1" x14ac:dyDescent="0.35">
      <c r="A85" s="107"/>
      <c r="B85" s="185" t="s">
        <v>767</v>
      </c>
      <c r="C85" s="123">
        <v>1100000000</v>
      </c>
    </row>
    <row r="86" spans="1:3" ht="30" customHeight="1" x14ac:dyDescent="0.35">
      <c r="A86" s="107"/>
      <c r="B86" s="185" t="s">
        <v>680</v>
      </c>
      <c r="C86" s="123">
        <v>650000000</v>
      </c>
    </row>
    <row r="87" spans="1:3" ht="46.5" x14ac:dyDescent="0.35">
      <c r="A87" s="107"/>
      <c r="B87" s="185" t="s">
        <v>681</v>
      </c>
      <c r="C87" s="355" t="s">
        <v>910</v>
      </c>
    </row>
    <row r="88" spans="1:3" ht="51" customHeight="1" x14ac:dyDescent="0.35">
      <c r="A88" s="107"/>
      <c r="B88" s="185" t="s">
        <v>585</v>
      </c>
      <c r="C88" s="123">
        <v>650000000</v>
      </c>
    </row>
    <row r="89" spans="1:3" ht="30" customHeight="1" x14ac:dyDescent="0.35">
      <c r="A89" s="107"/>
      <c r="B89" s="185" t="s">
        <v>586</v>
      </c>
      <c r="C89" s="123">
        <v>650000000</v>
      </c>
    </row>
    <row r="90" spans="1:3" ht="30" customHeight="1" x14ac:dyDescent="0.35">
      <c r="A90" s="107"/>
      <c r="B90" s="185" t="s">
        <v>587</v>
      </c>
      <c r="C90" s="123">
        <v>1200000000</v>
      </c>
    </row>
    <row r="91" spans="1:3" ht="30" customHeight="1" x14ac:dyDescent="0.35">
      <c r="A91" s="107"/>
      <c r="B91" s="185" t="s">
        <v>588</v>
      </c>
      <c r="C91" s="123">
        <v>300000000</v>
      </c>
    </row>
    <row r="92" spans="1:3" ht="30" customHeight="1" x14ac:dyDescent="0.35">
      <c r="A92" s="107"/>
      <c r="B92" s="185" t="s">
        <v>589</v>
      </c>
      <c r="C92" s="123">
        <v>600000000</v>
      </c>
    </row>
    <row r="93" spans="1:3" ht="64.5" customHeight="1" x14ac:dyDescent="0.35">
      <c r="A93" s="107"/>
      <c r="B93" s="185" t="s">
        <v>590</v>
      </c>
      <c r="C93" s="123" t="s">
        <v>758</v>
      </c>
    </row>
    <row r="94" spans="1:3" ht="30" customHeight="1" x14ac:dyDescent="0.35">
      <c r="A94" s="107"/>
      <c r="B94" s="185" t="s">
        <v>591</v>
      </c>
      <c r="C94" s="123">
        <v>440000000</v>
      </c>
    </row>
    <row r="95" spans="1:3" ht="30" customHeight="1" x14ac:dyDescent="0.35">
      <c r="A95" s="107"/>
      <c r="B95" s="185" t="s">
        <v>26</v>
      </c>
      <c r="C95" s="355" t="s">
        <v>737</v>
      </c>
    </row>
    <row r="96" spans="1:3" ht="30" customHeight="1" x14ac:dyDescent="0.35">
      <c r="A96" s="107"/>
      <c r="B96" s="185" t="s">
        <v>651</v>
      </c>
      <c r="C96" s="124">
        <v>100000000</v>
      </c>
    </row>
    <row r="97" spans="1:3" x14ac:dyDescent="0.35">
      <c r="A97" s="107"/>
      <c r="B97" s="185" t="s">
        <v>652</v>
      </c>
      <c r="C97" s="355" t="s">
        <v>918</v>
      </c>
    </row>
    <row r="98" spans="1:3" ht="31" x14ac:dyDescent="0.35">
      <c r="A98" s="107"/>
      <c r="B98" s="185" t="s">
        <v>868</v>
      </c>
      <c r="C98" s="355" t="s">
        <v>918</v>
      </c>
    </row>
    <row r="99" spans="1:3" ht="22" customHeight="1" x14ac:dyDescent="0.35">
      <c r="A99" s="107"/>
      <c r="B99" s="185" t="s">
        <v>653</v>
      </c>
      <c r="C99" s="124" t="s">
        <v>803</v>
      </c>
    </row>
    <row r="100" spans="1:3" ht="31" x14ac:dyDescent="0.35">
      <c r="A100" s="107"/>
      <c r="B100" s="185" t="s">
        <v>656</v>
      </c>
      <c r="C100" s="166" t="s">
        <v>377</v>
      </c>
    </row>
    <row r="101" spans="1:3" ht="30" customHeight="1" x14ac:dyDescent="0.35">
      <c r="A101" s="107"/>
      <c r="B101" s="185" t="s">
        <v>657</v>
      </c>
      <c r="C101" s="166" t="s">
        <v>377</v>
      </c>
    </row>
    <row r="102" spans="1:3" ht="30" customHeight="1" x14ac:dyDescent="0.35">
      <c r="A102" s="107"/>
      <c r="B102" s="185" t="s">
        <v>658</v>
      </c>
      <c r="C102" s="166" t="s">
        <v>377</v>
      </c>
    </row>
    <row r="103" spans="1:3" x14ac:dyDescent="0.35">
      <c r="A103" s="107"/>
      <c r="B103" s="185" t="s">
        <v>659</v>
      </c>
      <c r="C103" s="165">
        <v>200000000</v>
      </c>
    </row>
    <row r="104" spans="1:3" x14ac:dyDescent="0.35">
      <c r="A104" s="107"/>
      <c r="B104" s="185" t="s">
        <v>794</v>
      </c>
      <c r="C104" s="355" t="s">
        <v>918</v>
      </c>
    </row>
    <row r="105" spans="1:3" ht="30" customHeight="1" x14ac:dyDescent="0.35">
      <c r="A105" s="107" t="s">
        <v>1</v>
      </c>
      <c r="B105" s="194" t="s">
        <v>354</v>
      </c>
      <c r="C105" s="193"/>
    </row>
    <row r="106" spans="1:3" ht="30" customHeight="1" x14ac:dyDescent="0.35">
      <c r="A106" s="107" t="s">
        <v>1</v>
      </c>
      <c r="B106" s="216" t="s">
        <v>869</v>
      </c>
      <c r="C106" s="193" t="s">
        <v>377</v>
      </c>
    </row>
    <row r="107" spans="1:3" ht="30" customHeight="1" x14ac:dyDescent="0.35">
      <c r="A107" s="107" t="s">
        <v>1</v>
      </c>
      <c r="B107" s="213" t="s">
        <v>870</v>
      </c>
      <c r="C107" s="193" t="s">
        <v>594</v>
      </c>
    </row>
    <row r="108" spans="1:3" ht="46.5" x14ac:dyDescent="0.35">
      <c r="A108" s="107" t="s">
        <v>1</v>
      </c>
      <c r="B108" s="213" t="s">
        <v>871</v>
      </c>
      <c r="C108" s="123">
        <v>1500000000</v>
      </c>
    </row>
    <row r="109" spans="1:3" ht="30" customHeight="1" x14ac:dyDescent="0.35">
      <c r="A109" s="107" t="s">
        <v>1</v>
      </c>
      <c r="B109" s="185" t="s">
        <v>872</v>
      </c>
      <c r="C109" s="123">
        <v>1200000000</v>
      </c>
    </row>
    <row r="110" spans="1:3" ht="30" customHeight="1" x14ac:dyDescent="0.35">
      <c r="A110" s="107" t="s">
        <v>1</v>
      </c>
      <c r="B110" s="185" t="s">
        <v>873</v>
      </c>
      <c r="C110" s="123">
        <v>300000000</v>
      </c>
    </row>
    <row r="111" spans="1:3" ht="30" customHeight="1" x14ac:dyDescent="0.35">
      <c r="A111" s="107" t="s">
        <v>1</v>
      </c>
      <c r="B111" s="213" t="s">
        <v>874</v>
      </c>
      <c r="C111" s="123">
        <v>300000000</v>
      </c>
    </row>
    <row r="112" spans="1:3" ht="30" customHeight="1" x14ac:dyDescent="0.35">
      <c r="A112" s="107"/>
      <c r="B112" s="213" t="s">
        <v>875</v>
      </c>
      <c r="C112" s="355" t="s">
        <v>918</v>
      </c>
    </row>
    <row r="113" spans="1:3" ht="93" x14ac:dyDescent="0.35">
      <c r="A113" s="107"/>
      <c r="B113" s="213" t="s">
        <v>661</v>
      </c>
      <c r="C113" s="355" t="s">
        <v>918</v>
      </c>
    </row>
    <row r="114" spans="1:3" x14ac:dyDescent="0.35">
      <c r="A114" s="107"/>
      <c r="B114" s="213" t="s">
        <v>887</v>
      </c>
      <c r="C114" s="355" t="s">
        <v>918</v>
      </c>
    </row>
    <row r="115" spans="1:3" x14ac:dyDescent="0.35">
      <c r="A115" s="107" t="s">
        <v>1</v>
      </c>
      <c r="B115" s="185"/>
      <c r="C115" s="192"/>
    </row>
    <row r="116" spans="1:3" ht="17.25" customHeight="1" x14ac:dyDescent="0.35">
      <c r="A116" s="501" t="s">
        <v>12</v>
      </c>
      <c r="B116" s="501"/>
      <c r="C116" s="121"/>
    </row>
    <row r="117" spans="1:3" ht="22" customHeight="1" x14ac:dyDescent="0.35">
      <c r="A117" s="107" t="s">
        <v>1</v>
      </c>
      <c r="B117" s="185" t="s">
        <v>595</v>
      </c>
      <c r="C117" s="132" t="s">
        <v>911</v>
      </c>
    </row>
    <row r="118" spans="1:3" ht="22" customHeight="1" x14ac:dyDescent="0.35">
      <c r="A118" s="107" t="s">
        <v>1</v>
      </c>
      <c r="B118" s="185" t="s">
        <v>59</v>
      </c>
      <c r="C118" s="132" t="s">
        <v>374</v>
      </c>
    </row>
    <row r="119" spans="1:3" ht="22" customHeight="1" x14ac:dyDescent="0.35">
      <c r="A119" s="107"/>
      <c r="B119" s="185" t="s">
        <v>675</v>
      </c>
      <c r="C119" s="120" t="s">
        <v>745</v>
      </c>
    </row>
    <row r="120" spans="1:3" x14ac:dyDescent="0.35">
      <c r="A120" s="107" t="s">
        <v>1</v>
      </c>
      <c r="B120" s="185" t="s">
        <v>596</v>
      </c>
      <c r="C120" s="193" t="s">
        <v>751</v>
      </c>
    </row>
    <row r="121" spans="1:3" ht="22" customHeight="1" x14ac:dyDescent="0.35">
      <c r="A121" s="107" t="s">
        <v>1</v>
      </c>
      <c r="B121" s="185" t="s">
        <v>90</v>
      </c>
      <c r="C121" s="193" t="s">
        <v>377</v>
      </c>
    </row>
    <row r="122" spans="1:3" ht="22" customHeight="1" x14ac:dyDescent="0.35">
      <c r="A122" s="107" t="s">
        <v>1</v>
      </c>
      <c r="B122" s="185" t="s">
        <v>597</v>
      </c>
      <c r="C122" s="193" t="s">
        <v>377</v>
      </c>
    </row>
    <row r="123" spans="1:3" ht="22" customHeight="1" x14ac:dyDescent="0.35">
      <c r="A123" s="107" t="s">
        <v>1</v>
      </c>
      <c r="B123" s="185" t="s">
        <v>496</v>
      </c>
      <c r="C123" s="193" t="s">
        <v>377</v>
      </c>
    </row>
    <row r="124" spans="1:3" ht="22" customHeight="1" x14ac:dyDescent="0.35">
      <c r="A124" s="107" t="s">
        <v>1</v>
      </c>
      <c r="B124" s="185" t="s">
        <v>598</v>
      </c>
      <c r="C124" s="193" t="s">
        <v>377</v>
      </c>
    </row>
    <row r="125" spans="1:3" x14ac:dyDescent="0.35">
      <c r="A125" s="107" t="s">
        <v>1</v>
      </c>
      <c r="B125" s="185" t="s">
        <v>599</v>
      </c>
      <c r="C125" s="193" t="s">
        <v>377</v>
      </c>
    </row>
    <row r="126" spans="1:3" ht="31" x14ac:dyDescent="0.35">
      <c r="A126" s="107" t="s">
        <v>1</v>
      </c>
      <c r="B126" s="185" t="s">
        <v>600</v>
      </c>
      <c r="C126" s="193" t="s">
        <v>755</v>
      </c>
    </row>
    <row r="127" spans="1:3" ht="28.5" customHeight="1" x14ac:dyDescent="0.35">
      <c r="A127" s="107" t="s">
        <v>1</v>
      </c>
      <c r="B127" s="185" t="s">
        <v>601</v>
      </c>
      <c r="C127" s="193" t="s">
        <v>604</v>
      </c>
    </row>
    <row r="128" spans="1:3" ht="46.5" x14ac:dyDescent="0.35">
      <c r="A128" s="107" t="s">
        <v>1</v>
      </c>
      <c r="B128" s="185" t="s">
        <v>602</v>
      </c>
      <c r="C128" s="193" t="s">
        <v>605</v>
      </c>
    </row>
    <row r="129" spans="1:3" ht="30.75" customHeight="1" x14ac:dyDescent="0.35">
      <c r="A129" s="107" t="s">
        <v>1</v>
      </c>
      <c r="B129" s="185" t="s">
        <v>603</v>
      </c>
      <c r="C129" s="132" t="s">
        <v>377</v>
      </c>
    </row>
    <row r="130" spans="1:3" ht="38.25" customHeight="1" x14ac:dyDescent="0.35">
      <c r="A130" s="107" t="s">
        <v>1</v>
      </c>
      <c r="B130" s="185" t="s">
        <v>606</v>
      </c>
      <c r="C130" s="132" t="s">
        <v>377</v>
      </c>
    </row>
    <row r="131" spans="1:3" ht="46.5" x14ac:dyDescent="0.35">
      <c r="A131" s="107" t="s">
        <v>1</v>
      </c>
      <c r="B131" s="185" t="s">
        <v>607</v>
      </c>
      <c r="C131" s="193" t="s">
        <v>377</v>
      </c>
    </row>
    <row r="132" spans="1:3" ht="93" x14ac:dyDescent="0.35">
      <c r="A132" s="107" t="s">
        <v>1</v>
      </c>
      <c r="B132" s="185" t="s">
        <v>608</v>
      </c>
      <c r="C132" s="193" t="s">
        <v>377</v>
      </c>
    </row>
    <row r="133" spans="1:3" ht="93" x14ac:dyDescent="0.35">
      <c r="A133" s="107" t="s">
        <v>1</v>
      </c>
      <c r="B133" s="185" t="s">
        <v>609</v>
      </c>
      <c r="C133" s="193" t="s">
        <v>377</v>
      </c>
    </row>
    <row r="134" spans="1:3" ht="22" customHeight="1" x14ac:dyDescent="0.35">
      <c r="A134" s="107" t="s">
        <v>1</v>
      </c>
      <c r="B134" s="185" t="s">
        <v>96</v>
      </c>
      <c r="C134" s="193" t="s">
        <v>377</v>
      </c>
    </row>
    <row r="135" spans="1:3" ht="22" customHeight="1" x14ac:dyDescent="0.35">
      <c r="A135" s="107"/>
      <c r="B135" s="185" t="s">
        <v>115</v>
      </c>
      <c r="C135" s="193" t="s">
        <v>377</v>
      </c>
    </row>
    <row r="136" spans="1:3" ht="77.5" x14ac:dyDescent="0.35">
      <c r="A136" s="107"/>
      <c r="B136" s="185" t="s">
        <v>756</v>
      </c>
      <c r="C136" s="120" t="s">
        <v>377</v>
      </c>
    </row>
    <row r="137" spans="1:3" ht="36.5" customHeight="1" x14ac:dyDescent="0.35">
      <c r="A137" s="107" t="s">
        <v>1</v>
      </c>
      <c r="B137" s="185" t="s">
        <v>610</v>
      </c>
      <c r="C137" s="193" t="s">
        <v>377</v>
      </c>
    </row>
    <row r="138" spans="1:3" ht="21" customHeight="1" x14ac:dyDescent="0.35">
      <c r="A138" s="107" t="s">
        <v>1</v>
      </c>
      <c r="B138" s="185" t="s">
        <v>611</v>
      </c>
      <c r="C138" s="193" t="s">
        <v>377</v>
      </c>
    </row>
    <row r="139" spans="1:3" ht="46.5" x14ac:dyDescent="0.35">
      <c r="A139" s="107" t="s">
        <v>1</v>
      </c>
      <c r="B139" s="185" t="s">
        <v>612</v>
      </c>
      <c r="C139" s="193" t="s">
        <v>377</v>
      </c>
    </row>
    <row r="140" spans="1:3" ht="66" customHeight="1" x14ac:dyDescent="0.35">
      <c r="A140" s="107" t="s">
        <v>1</v>
      </c>
      <c r="B140" s="185" t="s">
        <v>613</v>
      </c>
      <c r="C140" s="193" t="s">
        <v>377</v>
      </c>
    </row>
    <row r="141" spans="1:3" ht="124" x14ac:dyDescent="0.35">
      <c r="A141" s="107" t="s">
        <v>1</v>
      </c>
      <c r="B141" s="185" t="s">
        <v>614</v>
      </c>
      <c r="C141" s="193" t="s">
        <v>377</v>
      </c>
    </row>
    <row r="142" spans="1:3" ht="46.5" x14ac:dyDescent="0.35">
      <c r="A142" s="107" t="s">
        <v>1</v>
      </c>
      <c r="B142" s="185" t="s">
        <v>615</v>
      </c>
      <c r="C142" s="193" t="s">
        <v>377</v>
      </c>
    </row>
    <row r="143" spans="1:3" ht="27" customHeight="1" x14ac:dyDescent="0.35">
      <c r="A143" s="107" t="s">
        <v>1</v>
      </c>
      <c r="B143" s="185" t="s">
        <v>757</v>
      </c>
      <c r="C143" s="193"/>
    </row>
    <row r="144" spans="1:3" ht="46.5" x14ac:dyDescent="0.35">
      <c r="A144" s="107" t="s">
        <v>1</v>
      </c>
      <c r="B144" s="185" t="s">
        <v>616</v>
      </c>
      <c r="C144" s="193" t="s">
        <v>377</v>
      </c>
    </row>
    <row r="145" spans="1:3" ht="69.75" customHeight="1" x14ac:dyDescent="0.35">
      <c r="A145" s="107" t="s">
        <v>1</v>
      </c>
      <c r="B145" s="185" t="s">
        <v>674</v>
      </c>
      <c r="C145" s="193" t="s">
        <v>377</v>
      </c>
    </row>
    <row r="146" spans="1:3" ht="46.5" x14ac:dyDescent="0.35">
      <c r="A146" s="107"/>
      <c r="B146" s="185" t="s">
        <v>617</v>
      </c>
      <c r="C146" s="193" t="s">
        <v>377</v>
      </c>
    </row>
    <row r="147" spans="1:3" ht="46.5" x14ac:dyDescent="0.35">
      <c r="A147" s="107"/>
      <c r="B147" s="185" t="s">
        <v>618</v>
      </c>
      <c r="C147" s="193" t="s">
        <v>377</v>
      </c>
    </row>
    <row r="148" spans="1:3" ht="62" x14ac:dyDescent="0.35">
      <c r="A148" s="107"/>
      <c r="B148" s="185" t="s">
        <v>619</v>
      </c>
      <c r="C148" s="193" t="s">
        <v>377</v>
      </c>
    </row>
    <row r="149" spans="1:3" ht="27.75" customHeight="1" x14ac:dyDescent="0.35">
      <c r="A149" s="107"/>
      <c r="B149" s="185" t="s">
        <v>770</v>
      </c>
      <c r="C149" s="193" t="s">
        <v>377</v>
      </c>
    </row>
    <row r="150" spans="1:3" ht="79.5" customHeight="1" x14ac:dyDescent="0.35">
      <c r="A150" s="107"/>
      <c r="B150" s="185" t="s">
        <v>621</v>
      </c>
      <c r="C150" s="193" t="s">
        <v>377</v>
      </c>
    </row>
    <row r="151" spans="1:3" ht="75" customHeight="1" x14ac:dyDescent="0.35">
      <c r="A151" s="107"/>
      <c r="B151" s="185" t="s">
        <v>620</v>
      </c>
      <c r="C151" s="193" t="s">
        <v>377</v>
      </c>
    </row>
    <row r="152" spans="1:3" ht="42" customHeight="1" x14ac:dyDescent="0.35">
      <c r="A152" s="107"/>
      <c r="B152" s="185" t="s">
        <v>622</v>
      </c>
      <c r="C152" s="193" t="s">
        <v>377</v>
      </c>
    </row>
    <row r="153" spans="1:3" ht="93.75" customHeight="1" x14ac:dyDescent="0.35">
      <c r="A153" s="107"/>
      <c r="B153" s="185" t="s">
        <v>633</v>
      </c>
      <c r="C153" s="193" t="s">
        <v>377</v>
      </c>
    </row>
    <row r="154" spans="1:3" ht="58.5" customHeight="1" x14ac:dyDescent="0.35">
      <c r="A154" s="107"/>
      <c r="B154" s="185" t="s">
        <v>624</v>
      </c>
      <c r="C154" s="193" t="s">
        <v>377</v>
      </c>
    </row>
    <row r="155" spans="1:3" ht="60" customHeight="1" x14ac:dyDescent="0.35">
      <c r="A155" s="107"/>
      <c r="B155" s="185" t="s">
        <v>625</v>
      </c>
      <c r="C155" s="193" t="s">
        <v>377</v>
      </c>
    </row>
    <row r="156" spans="1:3" x14ac:dyDescent="0.35">
      <c r="A156" s="107"/>
      <c r="B156" s="185" t="s">
        <v>663</v>
      </c>
      <c r="C156" s="193" t="s">
        <v>377</v>
      </c>
    </row>
    <row r="157" spans="1:3" ht="60" customHeight="1" x14ac:dyDescent="0.35">
      <c r="A157" s="107"/>
      <c r="B157" s="185" t="s">
        <v>664</v>
      </c>
      <c r="C157" s="120" t="s">
        <v>377</v>
      </c>
    </row>
    <row r="158" spans="1:3" ht="131.25" customHeight="1" x14ac:dyDescent="0.35">
      <c r="A158" s="107"/>
      <c r="B158" s="185" t="s">
        <v>555</v>
      </c>
      <c r="C158" s="120" t="s">
        <v>377</v>
      </c>
    </row>
    <row r="159" spans="1:3" ht="77.5" x14ac:dyDescent="0.35">
      <c r="A159" s="107"/>
      <c r="B159" s="185" t="s">
        <v>556</v>
      </c>
      <c r="C159" s="120" t="s">
        <v>377</v>
      </c>
    </row>
    <row r="160" spans="1:3" ht="62.25" customHeight="1" x14ac:dyDescent="0.35">
      <c r="A160" s="107"/>
      <c r="B160" s="185" t="s">
        <v>557</v>
      </c>
      <c r="C160" s="120" t="s">
        <v>377</v>
      </c>
    </row>
    <row r="161" spans="1:3" ht="30" customHeight="1" x14ac:dyDescent="0.35">
      <c r="A161" s="107"/>
      <c r="B161" s="185" t="s">
        <v>676</v>
      </c>
      <c r="C161" s="120" t="s">
        <v>377</v>
      </c>
    </row>
    <row r="162" spans="1:3" ht="30" customHeight="1" x14ac:dyDescent="0.35">
      <c r="A162" s="107"/>
      <c r="B162" s="185" t="s">
        <v>677</v>
      </c>
      <c r="C162" s="120" t="s">
        <v>377</v>
      </c>
    </row>
    <row r="163" spans="1:3" ht="30" customHeight="1" x14ac:dyDescent="0.35">
      <c r="A163" s="107"/>
      <c r="B163" s="185" t="s">
        <v>678</v>
      </c>
      <c r="C163" s="120" t="s">
        <v>377</v>
      </c>
    </row>
    <row r="164" spans="1:3" ht="30" customHeight="1" x14ac:dyDescent="0.35">
      <c r="A164" s="107"/>
      <c r="B164" s="185" t="s">
        <v>679</v>
      </c>
      <c r="C164" s="120" t="s">
        <v>377</v>
      </c>
    </row>
    <row r="165" spans="1:3" ht="30" customHeight="1" x14ac:dyDescent="0.35">
      <c r="A165" s="107"/>
      <c r="B165" s="185" t="s">
        <v>662</v>
      </c>
      <c r="C165" s="120" t="s">
        <v>377</v>
      </c>
    </row>
    <row r="166" spans="1:3" ht="77.5" x14ac:dyDescent="0.35">
      <c r="A166" s="107"/>
      <c r="B166" s="185" t="s">
        <v>682</v>
      </c>
      <c r="C166" s="120" t="s">
        <v>377</v>
      </c>
    </row>
    <row r="167" spans="1:3" ht="30" customHeight="1" x14ac:dyDescent="0.35">
      <c r="A167" s="107"/>
      <c r="B167" s="185" t="s">
        <v>684</v>
      </c>
      <c r="C167" s="120" t="s">
        <v>377</v>
      </c>
    </row>
    <row r="168" spans="1:3" ht="108.5" x14ac:dyDescent="0.35">
      <c r="A168" s="107"/>
      <c r="B168" s="185" t="s">
        <v>685</v>
      </c>
      <c r="C168" s="120" t="s">
        <v>377</v>
      </c>
    </row>
    <row r="169" spans="1:3" ht="30" customHeight="1" x14ac:dyDescent="0.35">
      <c r="A169" s="107"/>
      <c r="B169" s="185" t="s">
        <v>686</v>
      </c>
      <c r="C169" s="120" t="s">
        <v>377</v>
      </c>
    </row>
    <row r="170" spans="1:3" ht="30" customHeight="1" x14ac:dyDescent="0.35">
      <c r="A170" s="107"/>
      <c r="B170" s="185" t="s">
        <v>802</v>
      </c>
      <c r="C170" s="120" t="s">
        <v>377</v>
      </c>
    </row>
    <row r="171" spans="1:3" ht="31" x14ac:dyDescent="0.35">
      <c r="A171" s="107"/>
      <c r="B171" s="185" t="s">
        <v>771</v>
      </c>
      <c r="C171" s="120" t="s">
        <v>812</v>
      </c>
    </row>
    <row r="172" spans="1:3" ht="30" customHeight="1" x14ac:dyDescent="0.35">
      <c r="A172" s="107"/>
      <c r="B172" s="185" t="s">
        <v>763</v>
      </c>
      <c r="C172" s="120" t="s">
        <v>377</v>
      </c>
    </row>
    <row r="173" spans="1:3" ht="62.25" customHeight="1" x14ac:dyDescent="0.35">
      <c r="A173" s="107"/>
      <c r="B173" s="185" t="s">
        <v>764</v>
      </c>
      <c r="C173" s="120" t="s">
        <v>377</v>
      </c>
    </row>
    <row r="174" spans="1:3" ht="30" customHeight="1" x14ac:dyDescent="0.35">
      <c r="A174" s="107"/>
      <c r="B174" s="185" t="s">
        <v>765</v>
      </c>
      <c r="C174" s="120" t="s">
        <v>377</v>
      </c>
    </row>
    <row r="175" spans="1:3" ht="30" customHeight="1" x14ac:dyDescent="0.35">
      <c r="A175" s="107"/>
      <c r="B175" s="185" t="s">
        <v>766</v>
      </c>
      <c r="C175" s="120" t="s">
        <v>377</v>
      </c>
    </row>
    <row r="176" spans="1:3" ht="170.25" customHeight="1" x14ac:dyDescent="0.35">
      <c r="A176" s="107"/>
      <c r="B176" s="185" t="s">
        <v>885</v>
      </c>
      <c r="C176" s="120" t="s">
        <v>377</v>
      </c>
    </row>
    <row r="177" spans="1:3" ht="201.5" x14ac:dyDescent="0.35">
      <c r="A177" s="107"/>
      <c r="B177" s="185" t="s">
        <v>853</v>
      </c>
      <c r="C177" s="120" t="s">
        <v>377</v>
      </c>
    </row>
    <row r="178" spans="1:3" x14ac:dyDescent="0.35">
      <c r="A178" s="107"/>
      <c r="B178" s="185"/>
      <c r="C178" s="120"/>
    </row>
    <row r="179" spans="1:3" ht="62" x14ac:dyDescent="0.35">
      <c r="A179" s="107"/>
      <c r="B179" s="185" t="s">
        <v>877</v>
      </c>
      <c r="C179" s="120"/>
    </row>
    <row r="180" spans="1:3" ht="46.5" x14ac:dyDescent="0.35">
      <c r="A180" s="107"/>
      <c r="B180" s="185" t="s">
        <v>878</v>
      </c>
      <c r="C180" s="120"/>
    </row>
    <row r="181" spans="1:3" ht="28.5" customHeight="1" x14ac:dyDescent="0.35">
      <c r="A181" s="107"/>
      <c r="B181" s="185" t="s">
        <v>879</v>
      </c>
      <c r="C181" s="120"/>
    </row>
    <row r="182" spans="1:3" ht="62" x14ac:dyDescent="0.35">
      <c r="A182" s="107"/>
      <c r="B182" s="185" t="s">
        <v>880</v>
      </c>
      <c r="C182" s="120"/>
    </row>
    <row r="183" spans="1:3" ht="24.75" customHeight="1" x14ac:dyDescent="0.35">
      <c r="A183" s="107"/>
      <c r="B183" s="185" t="s">
        <v>886</v>
      </c>
      <c r="C183" s="120"/>
    </row>
    <row r="184" spans="1:3" ht="27" customHeight="1" x14ac:dyDescent="0.35">
      <c r="A184" s="107"/>
      <c r="B184" s="194" t="s">
        <v>549</v>
      </c>
      <c r="C184" s="193"/>
    </row>
    <row r="185" spans="1:3" ht="22" customHeight="1" x14ac:dyDescent="0.35">
      <c r="A185" s="107"/>
      <c r="B185" s="185" t="s">
        <v>626</v>
      </c>
      <c r="C185" s="193" t="s">
        <v>377</v>
      </c>
    </row>
    <row r="186" spans="1:3" x14ac:dyDescent="0.35">
      <c r="A186" s="107"/>
      <c r="B186" s="185" t="s">
        <v>629</v>
      </c>
      <c r="C186" s="124">
        <v>20000000</v>
      </c>
    </row>
    <row r="187" spans="1:3" ht="22" customHeight="1" x14ac:dyDescent="0.35">
      <c r="A187" s="107"/>
      <c r="B187" s="185" t="s">
        <v>627</v>
      </c>
      <c r="C187" s="124">
        <v>100000000</v>
      </c>
    </row>
    <row r="188" spans="1:3" ht="22" customHeight="1" x14ac:dyDescent="0.35">
      <c r="A188" s="107"/>
      <c r="B188" s="185" t="s">
        <v>628</v>
      </c>
      <c r="C188" s="193" t="s">
        <v>377</v>
      </c>
    </row>
    <row r="189" spans="1:3" ht="22" customHeight="1" x14ac:dyDescent="0.35">
      <c r="A189" s="107"/>
      <c r="B189" s="185" t="s">
        <v>592</v>
      </c>
      <c r="C189" s="124">
        <v>20000000</v>
      </c>
    </row>
    <row r="190" spans="1:3" ht="32.25" customHeight="1" x14ac:dyDescent="0.35">
      <c r="A190" s="107"/>
      <c r="B190" s="185" t="s">
        <v>801</v>
      </c>
      <c r="C190" s="124"/>
    </row>
    <row r="191" spans="1:3" ht="42" customHeight="1" x14ac:dyDescent="0.35">
      <c r="A191" s="107"/>
      <c r="B191" s="194" t="s">
        <v>550</v>
      </c>
      <c r="C191" s="193"/>
    </row>
    <row r="192" spans="1:3" ht="28.5" customHeight="1" x14ac:dyDescent="0.35">
      <c r="A192" s="107"/>
      <c r="B192" s="185" t="s">
        <v>913</v>
      </c>
      <c r="C192" s="124">
        <v>600000000</v>
      </c>
    </row>
    <row r="193" spans="1:3" ht="46.5" x14ac:dyDescent="0.35">
      <c r="A193" s="107"/>
      <c r="B193" s="185" t="s">
        <v>630</v>
      </c>
      <c r="C193" s="193" t="s">
        <v>377</v>
      </c>
    </row>
    <row r="194" spans="1:3" ht="46.5" x14ac:dyDescent="0.35">
      <c r="A194" s="107"/>
      <c r="B194" s="185" t="s">
        <v>631</v>
      </c>
      <c r="C194" s="193" t="s">
        <v>605</v>
      </c>
    </row>
    <row r="195" spans="1:3" ht="37.5" customHeight="1" x14ac:dyDescent="0.35">
      <c r="A195" s="107"/>
      <c r="B195" s="185" t="s">
        <v>632</v>
      </c>
      <c r="C195" s="124">
        <v>200000000</v>
      </c>
    </row>
    <row r="196" spans="1:3" ht="46.5" x14ac:dyDescent="0.35">
      <c r="A196" s="107"/>
      <c r="B196" s="185" t="s">
        <v>760</v>
      </c>
      <c r="C196" s="193" t="s">
        <v>377</v>
      </c>
    </row>
    <row r="197" spans="1:3" ht="33" customHeight="1" x14ac:dyDescent="0.35">
      <c r="A197" s="107"/>
      <c r="B197" s="185" t="s">
        <v>593</v>
      </c>
      <c r="C197" s="124">
        <v>50000000</v>
      </c>
    </row>
    <row r="198" spans="1:3" ht="117" customHeight="1" x14ac:dyDescent="0.35">
      <c r="A198" s="107"/>
      <c r="B198" s="185" t="s">
        <v>660</v>
      </c>
      <c r="C198" s="166" t="s">
        <v>377</v>
      </c>
    </row>
    <row r="199" spans="1:3" ht="163.5" customHeight="1" x14ac:dyDescent="0.35">
      <c r="A199" s="107"/>
      <c r="B199" s="185" t="s">
        <v>634</v>
      </c>
      <c r="C199" s="124">
        <v>50000000</v>
      </c>
    </row>
    <row r="200" spans="1:3" ht="62" x14ac:dyDescent="0.35">
      <c r="A200" s="107"/>
      <c r="B200" s="185" t="s">
        <v>881</v>
      </c>
      <c r="C200" s="124"/>
    </row>
    <row r="201" spans="1:3" ht="131.25" customHeight="1" x14ac:dyDescent="0.35">
      <c r="A201" s="107"/>
      <c r="B201" s="185" t="s">
        <v>882</v>
      </c>
      <c r="C201" s="499" t="s">
        <v>883</v>
      </c>
    </row>
    <row r="202" spans="1:3" ht="120" customHeight="1" x14ac:dyDescent="0.35">
      <c r="A202" s="107"/>
      <c r="B202" s="185" t="s">
        <v>884</v>
      </c>
      <c r="C202" s="499"/>
    </row>
    <row r="203" spans="1:3" ht="36" customHeight="1" x14ac:dyDescent="0.35">
      <c r="A203" s="107"/>
      <c r="B203" s="185" t="s">
        <v>623</v>
      </c>
      <c r="C203" s="193" t="s">
        <v>377</v>
      </c>
    </row>
    <row r="204" spans="1:3" x14ac:dyDescent="0.35">
      <c r="A204" s="107"/>
      <c r="B204" s="185" t="s">
        <v>635</v>
      </c>
      <c r="C204" s="124">
        <v>50000000</v>
      </c>
    </row>
    <row r="205" spans="1:3" ht="133.5" customHeight="1" x14ac:dyDescent="0.35">
      <c r="A205" s="107"/>
      <c r="B205" s="185" t="s">
        <v>636</v>
      </c>
      <c r="C205" s="193" t="s">
        <v>377</v>
      </c>
    </row>
    <row r="206" spans="1:3" ht="44.25" customHeight="1" x14ac:dyDescent="0.35">
      <c r="A206" s="107"/>
      <c r="B206" s="185" t="s">
        <v>673</v>
      </c>
      <c r="C206" s="193" t="s">
        <v>377</v>
      </c>
    </row>
    <row r="207" spans="1:3" ht="63" customHeight="1" x14ac:dyDescent="0.35">
      <c r="A207" s="107"/>
      <c r="B207" s="185" t="s">
        <v>876</v>
      </c>
      <c r="C207" s="193"/>
    </row>
    <row r="208" spans="1:3" ht="31" x14ac:dyDescent="0.35">
      <c r="A208" s="107"/>
      <c r="B208" s="194" t="s">
        <v>551</v>
      </c>
      <c r="C208" s="193"/>
    </row>
    <row r="209" spans="1:3" ht="31" x14ac:dyDescent="0.35">
      <c r="A209" s="107"/>
      <c r="B209" s="185" t="s">
        <v>637</v>
      </c>
      <c r="C209" s="193" t="s">
        <v>377</v>
      </c>
    </row>
    <row r="210" spans="1:3" ht="24" customHeight="1" x14ac:dyDescent="0.35">
      <c r="A210" s="107"/>
      <c r="B210" s="185" t="s">
        <v>638</v>
      </c>
      <c r="C210" s="193" t="s">
        <v>377</v>
      </c>
    </row>
    <row r="211" spans="1:3" ht="51.75" customHeight="1" x14ac:dyDescent="0.35">
      <c r="A211" s="107"/>
      <c r="B211" s="185" t="s">
        <v>649</v>
      </c>
      <c r="C211" s="124" t="s">
        <v>761</v>
      </c>
    </row>
    <row r="212" spans="1:3" ht="31" x14ac:dyDescent="0.35">
      <c r="A212" s="107"/>
      <c r="B212" s="185" t="s">
        <v>639</v>
      </c>
      <c r="C212" s="193" t="s">
        <v>377</v>
      </c>
    </row>
    <row r="213" spans="1:3" ht="58.5" customHeight="1" x14ac:dyDescent="0.35">
      <c r="A213" s="107"/>
      <c r="B213" s="185" t="s">
        <v>762</v>
      </c>
      <c r="C213" s="124">
        <v>100000000</v>
      </c>
    </row>
    <row r="214" spans="1:3" ht="248" x14ac:dyDescent="0.35">
      <c r="A214" s="107"/>
      <c r="B214" s="185" t="s">
        <v>640</v>
      </c>
      <c r="C214" s="193" t="s">
        <v>813</v>
      </c>
    </row>
    <row r="215" spans="1:3" ht="48.75" customHeight="1" x14ac:dyDescent="0.35">
      <c r="A215" s="107"/>
      <c r="B215" s="185" t="s">
        <v>673</v>
      </c>
      <c r="C215" s="193" t="s">
        <v>377</v>
      </c>
    </row>
    <row r="216" spans="1:3" ht="48.75" customHeight="1" x14ac:dyDescent="0.35">
      <c r="A216" s="107"/>
      <c r="B216" s="185" t="s">
        <v>683</v>
      </c>
      <c r="C216" s="193" t="s">
        <v>377</v>
      </c>
    </row>
    <row r="217" spans="1:3" ht="26.25" customHeight="1" x14ac:dyDescent="0.35">
      <c r="A217" s="107"/>
      <c r="B217" s="194" t="s">
        <v>665</v>
      </c>
      <c r="C217" s="194"/>
    </row>
    <row r="218" spans="1:3" ht="20.149999999999999" customHeight="1" x14ac:dyDescent="0.35">
      <c r="A218" s="107"/>
      <c r="B218" s="185" t="s">
        <v>641</v>
      </c>
      <c r="C218" s="191">
        <v>0.2</v>
      </c>
    </row>
    <row r="219" spans="1:3" ht="20.149999999999999" customHeight="1" x14ac:dyDescent="0.35">
      <c r="A219" s="107"/>
      <c r="B219" s="185" t="s">
        <v>642</v>
      </c>
      <c r="C219" s="193" t="s">
        <v>377</v>
      </c>
    </row>
    <row r="220" spans="1:3" ht="20.149999999999999" customHeight="1" x14ac:dyDescent="0.35">
      <c r="A220" s="107"/>
      <c r="B220" s="185" t="s">
        <v>646</v>
      </c>
      <c r="C220" s="193" t="s">
        <v>594</v>
      </c>
    </row>
    <row r="221" spans="1:3" ht="20.149999999999999" customHeight="1" x14ac:dyDescent="0.35">
      <c r="A221" s="107"/>
      <c r="B221" s="217" t="s">
        <v>647</v>
      </c>
      <c r="C221" s="123">
        <v>1000000000</v>
      </c>
    </row>
    <row r="222" spans="1:3" ht="21" customHeight="1" x14ac:dyDescent="0.35">
      <c r="A222" s="107"/>
      <c r="B222" s="185" t="s">
        <v>643</v>
      </c>
      <c r="C222" s="123">
        <v>1300000000</v>
      </c>
    </row>
    <row r="223" spans="1:3" ht="79.5" customHeight="1" x14ac:dyDescent="0.35">
      <c r="A223" s="107"/>
      <c r="B223" s="185" t="s">
        <v>666</v>
      </c>
      <c r="C223" s="193" t="s">
        <v>377</v>
      </c>
    </row>
    <row r="224" spans="1:3" x14ac:dyDescent="0.35">
      <c r="A224" s="107"/>
      <c r="B224" s="185" t="s">
        <v>552</v>
      </c>
      <c r="C224" s="193" t="s">
        <v>377</v>
      </c>
    </row>
    <row r="225" spans="1:3" ht="24" customHeight="1" x14ac:dyDescent="0.35">
      <c r="A225" s="107"/>
      <c r="B225" s="185" t="s">
        <v>553</v>
      </c>
      <c r="C225" s="193" t="s">
        <v>377</v>
      </c>
    </row>
    <row r="226" spans="1:3" ht="31" x14ac:dyDescent="0.35">
      <c r="A226" s="107"/>
      <c r="B226" s="185" t="s">
        <v>644</v>
      </c>
      <c r="C226" s="193" t="s">
        <v>377</v>
      </c>
    </row>
    <row r="227" spans="1:3" ht="31" x14ac:dyDescent="0.35">
      <c r="A227" s="107"/>
      <c r="B227" s="185" t="s">
        <v>554</v>
      </c>
      <c r="C227" s="193" t="s">
        <v>377</v>
      </c>
    </row>
    <row r="228" spans="1:3" ht="24" customHeight="1" x14ac:dyDescent="0.35">
      <c r="A228" s="107"/>
      <c r="B228" s="108" t="s">
        <v>793</v>
      </c>
      <c r="C228" s="120" t="s">
        <v>377</v>
      </c>
    </row>
    <row r="229" spans="1:3" ht="23.25" customHeight="1" x14ac:dyDescent="0.35">
      <c r="A229" s="107"/>
      <c r="B229" s="108" t="s">
        <v>645</v>
      </c>
      <c r="C229" s="120" t="s">
        <v>377</v>
      </c>
    </row>
    <row r="230" spans="1:3" ht="21.75" customHeight="1" x14ac:dyDescent="0.35">
      <c r="A230" s="107"/>
      <c r="B230" s="108" t="s">
        <v>667</v>
      </c>
      <c r="C230" s="108"/>
    </row>
    <row r="231" spans="1:3" ht="76.5" customHeight="1" x14ac:dyDescent="0.35">
      <c r="A231" s="107"/>
      <c r="B231" s="185" t="s">
        <v>668</v>
      </c>
      <c r="C231" s="120" t="s">
        <v>377</v>
      </c>
    </row>
    <row r="232" spans="1:3" ht="24" customHeight="1" x14ac:dyDescent="0.35">
      <c r="A232" s="107"/>
      <c r="B232" s="185" t="s">
        <v>669</v>
      </c>
      <c r="C232" s="120" t="s">
        <v>377</v>
      </c>
    </row>
    <row r="233" spans="1:3" ht="42.5" customHeight="1" x14ac:dyDescent="0.35">
      <c r="A233" s="107"/>
      <c r="B233" s="185" t="s">
        <v>670</v>
      </c>
      <c r="C233" s="120" t="s">
        <v>377</v>
      </c>
    </row>
    <row r="234" spans="1:3" ht="31" x14ac:dyDescent="0.35">
      <c r="A234" s="107"/>
      <c r="B234" s="185" t="s">
        <v>671</v>
      </c>
      <c r="C234" s="120" t="s">
        <v>377</v>
      </c>
    </row>
    <row r="235" spans="1:3" ht="37.5" customHeight="1" x14ac:dyDescent="0.35">
      <c r="A235" s="107"/>
      <c r="B235" s="185" t="s">
        <v>854</v>
      </c>
      <c r="C235" s="120" t="s">
        <v>377</v>
      </c>
    </row>
    <row r="236" spans="1:3" ht="77.5" x14ac:dyDescent="0.35">
      <c r="A236" s="107"/>
      <c r="B236" s="185" t="s">
        <v>855</v>
      </c>
      <c r="C236" s="120" t="s">
        <v>377</v>
      </c>
    </row>
    <row r="237" spans="1:3" ht="61.5" customHeight="1" x14ac:dyDescent="0.35">
      <c r="A237" s="107"/>
      <c r="B237" s="185" t="s">
        <v>856</v>
      </c>
      <c r="C237" s="120" t="s">
        <v>377</v>
      </c>
    </row>
    <row r="238" spans="1:3" ht="186" x14ac:dyDescent="0.35">
      <c r="A238" s="107"/>
      <c r="B238" s="185" t="s">
        <v>672</v>
      </c>
      <c r="C238" s="120" t="s">
        <v>377</v>
      </c>
    </row>
    <row r="239" spans="1:3" ht="77.5" hidden="1" x14ac:dyDescent="0.35">
      <c r="A239" s="107"/>
      <c r="B239" s="185" t="s">
        <v>688</v>
      </c>
      <c r="C239" s="125"/>
    </row>
    <row r="240" spans="1:3" ht="62" hidden="1" x14ac:dyDescent="0.35">
      <c r="A240" s="107"/>
      <c r="B240" s="185" t="s">
        <v>689</v>
      </c>
      <c r="C240" s="125"/>
    </row>
    <row r="241" spans="1:3" ht="22.5" hidden="1" customHeight="1" x14ac:dyDescent="0.35">
      <c r="A241" s="107"/>
      <c r="B241" s="185" t="s">
        <v>687</v>
      </c>
      <c r="C241" s="125"/>
    </row>
    <row r="242" spans="1:3" x14ac:dyDescent="0.35">
      <c r="A242" s="107"/>
      <c r="B242" s="185"/>
      <c r="C242" s="120"/>
    </row>
    <row r="243" spans="1:3" ht="18" x14ac:dyDescent="0.35">
      <c r="A243" s="501" t="s">
        <v>27</v>
      </c>
      <c r="B243" s="501"/>
      <c r="C243" s="167" t="s">
        <v>519</v>
      </c>
    </row>
    <row r="244" spans="1:3" x14ac:dyDescent="0.35">
      <c r="A244" s="107"/>
      <c r="B244" s="185"/>
      <c r="C244" s="120"/>
    </row>
    <row r="245" spans="1:3" x14ac:dyDescent="0.35">
      <c r="A245" s="107"/>
      <c r="B245" s="185"/>
      <c r="C245" s="120"/>
    </row>
    <row r="246" spans="1:3" x14ac:dyDescent="0.35">
      <c r="A246" s="107"/>
      <c r="B246" s="185"/>
      <c r="C246" s="120"/>
    </row>
    <row r="247" spans="1:3" x14ac:dyDescent="0.35">
      <c r="A247" s="107"/>
      <c r="B247" s="185"/>
      <c r="C247" s="195"/>
    </row>
    <row r="248" spans="1:3" ht="18" x14ac:dyDescent="0.35">
      <c r="A248" s="501" t="s">
        <v>476</v>
      </c>
      <c r="B248" s="501"/>
      <c r="C248" s="196" t="s">
        <v>519</v>
      </c>
    </row>
    <row r="249" spans="1:3" x14ac:dyDescent="0.35">
      <c r="A249" s="107"/>
      <c r="B249" s="185"/>
      <c r="C249" s="125"/>
    </row>
    <row r="250" spans="1:3" x14ac:dyDescent="0.35">
      <c r="A250" s="107"/>
      <c r="B250" s="213"/>
      <c r="C250" s="125"/>
    </row>
    <row r="251" spans="1:3" x14ac:dyDescent="0.35">
      <c r="A251" s="107"/>
      <c r="B251" s="185"/>
      <c r="C251" s="125"/>
    </row>
    <row r="252" spans="1:3" ht="17.25" customHeight="1" x14ac:dyDescent="0.35">
      <c r="A252" s="501" t="s">
        <v>28</v>
      </c>
      <c r="B252" s="501" t="s">
        <v>28</v>
      </c>
      <c r="C252" s="196" t="s">
        <v>519</v>
      </c>
    </row>
    <row r="253" spans="1:3" x14ac:dyDescent="0.35">
      <c r="A253" s="107"/>
      <c r="B253" s="197"/>
      <c r="C253" s="120"/>
    </row>
    <row r="254" spans="1:3" x14ac:dyDescent="0.35">
      <c r="A254" s="107"/>
      <c r="B254" s="197"/>
      <c r="C254" s="120"/>
    </row>
    <row r="255" spans="1:3" x14ac:dyDescent="0.35">
      <c r="A255" s="107"/>
      <c r="B255" s="185"/>
      <c r="C255" s="120"/>
    </row>
    <row r="256" spans="1:3" x14ac:dyDescent="0.35">
      <c r="A256" s="107"/>
      <c r="B256" s="185"/>
      <c r="C256" s="120"/>
    </row>
    <row r="257" spans="1:3" x14ac:dyDescent="0.35">
      <c r="A257" s="107"/>
      <c r="B257" s="121" t="s">
        <v>14</v>
      </c>
      <c r="C257" s="167" t="s">
        <v>519</v>
      </c>
    </row>
    <row r="258" spans="1:3" ht="21" customHeight="1" x14ac:dyDescent="0.35">
      <c r="A258" s="110"/>
      <c r="B258" s="185" t="s">
        <v>367</v>
      </c>
      <c r="C258" s="120"/>
    </row>
    <row r="259" spans="1:3" x14ac:dyDescent="0.35">
      <c r="A259" s="110"/>
      <c r="B259" s="121" t="s">
        <v>36</v>
      </c>
      <c r="C259" s="167" t="s">
        <v>519</v>
      </c>
    </row>
    <row r="260" spans="1:3" x14ac:dyDescent="0.35">
      <c r="A260" s="110"/>
      <c r="B260" s="185" t="s">
        <v>367</v>
      </c>
      <c r="C260" s="120"/>
    </row>
    <row r="261" spans="1:3" x14ac:dyDescent="0.35">
      <c r="A261" s="110"/>
      <c r="B261" s="121" t="s">
        <v>368</v>
      </c>
      <c r="C261" s="126">
        <v>0.18</v>
      </c>
    </row>
    <row r="262" spans="1:3" x14ac:dyDescent="0.35">
      <c r="A262" s="110"/>
      <c r="B262" s="192" t="s">
        <v>367</v>
      </c>
      <c r="C262" s="193"/>
    </row>
    <row r="263" spans="1:3" x14ac:dyDescent="0.35">
      <c r="A263" s="110"/>
      <c r="B263" s="121" t="s">
        <v>100</v>
      </c>
      <c r="C263" s="167" t="s">
        <v>519</v>
      </c>
    </row>
    <row r="264" spans="1:3" x14ac:dyDescent="0.35">
      <c r="A264" s="110"/>
      <c r="B264" s="192" t="s">
        <v>367</v>
      </c>
      <c r="C264" s="193" t="s">
        <v>367</v>
      </c>
    </row>
    <row r="265" spans="1:3" x14ac:dyDescent="0.35">
      <c r="A265" s="110"/>
      <c r="B265" s="121" t="s">
        <v>372</v>
      </c>
      <c r="C265" s="167" t="s">
        <v>369</v>
      </c>
    </row>
    <row r="266" spans="1:3" x14ac:dyDescent="0.35">
      <c r="A266" s="117"/>
      <c r="B266" s="218"/>
    </row>
    <row r="267" spans="1:3" x14ac:dyDescent="0.35">
      <c r="A267" s="111" t="s">
        <v>919</v>
      </c>
    </row>
    <row r="268" spans="1:3" x14ac:dyDescent="0.35">
      <c r="A268" s="111" t="s">
        <v>844</v>
      </c>
    </row>
    <row r="269" spans="1:3" ht="18.5" x14ac:dyDescent="0.45">
      <c r="A269" s="50" t="s">
        <v>941</v>
      </c>
    </row>
  </sheetData>
  <mergeCells count="20">
    <mergeCell ref="A46:B46"/>
    <mergeCell ref="B2:C2"/>
    <mergeCell ref="A44:B44"/>
    <mergeCell ref="A14:B14"/>
    <mergeCell ref="A16:B16"/>
    <mergeCell ref="A18:B18"/>
    <mergeCell ref="A20:B20"/>
    <mergeCell ref="A22:B22"/>
    <mergeCell ref="A24:B24"/>
    <mergeCell ref="A26:B26"/>
    <mergeCell ref="A40:B40"/>
    <mergeCell ref="A42:B42"/>
    <mergeCell ref="C201:C202"/>
    <mergeCell ref="C64:C65"/>
    <mergeCell ref="A252:B252"/>
    <mergeCell ref="A248:B248"/>
    <mergeCell ref="A61:B61"/>
    <mergeCell ref="A72:B72"/>
    <mergeCell ref="A116:B116"/>
    <mergeCell ref="A243:B243"/>
  </mergeCells>
  <printOptions horizontalCentered="1"/>
  <pageMargins left="0" right="0" top="0.98425196850393704" bottom="0.55118110236220474" header="0.31496062992125984" footer="0.31496062992125984"/>
  <pageSetup scale="10" orientation="portrait" r:id="rId1"/>
  <headerFooter>
    <oddFooter>&amp;RPág.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view="pageBreakPreview" topLeftCell="A109" zoomScale="108" zoomScaleNormal="70" zoomScaleSheetLayoutView="108" workbookViewId="0">
      <selection activeCell="C15" sqref="C15"/>
    </sheetView>
  </sheetViews>
  <sheetFormatPr baseColWidth="10" defaultColWidth="10.81640625" defaultRowHeight="17.5" x14ac:dyDescent="0.35"/>
  <cols>
    <col min="1" max="1" width="2.453125" style="102" customWidth="1"/>
    <col min="2" max="2" width="57.90625" style="103" customWidth="1"/>
    <col min="3" max="3" width="72.7265625" style="103" customWidth="1"/>
    <col min="4" max="16384" width="10.81640625" style="103"/>
  </cols>
  <sheetData>
    <row r="1" spans="1:3" ht="26.15" customHeight="1" x14ac:dyDescent="0.35"/>
    <row r="2" spans="1:3" ht="26.15" customHeight="1" x14ac:dyDescent="0.35">
      <c r="B2" s="504" t="s">
        <v>922</v>
      </c>
      <c r="C2" s="504"/>
    </row>
    <row r="3" spans="1:3" ht="26.15" customHeight="1" x14ac:dyDescent="0.35"/>
    <row r="4" spans="1:3" ht="20.149999999999999" customHeight="1" x14ac:dyDescent="0.35">
      <c r="A4" s="210"/>
      <c r="B4" s="210"/>
      <c r="C4" s="210" t="s">
        <v>836</v>
      </c>
    </row>
    <row r="5" spans="1:3" ht="15.65" customHeight="1" x14ac:dyDescent="0.35">
      <c r="A5" s="219" t="s">
        <v>1</v>
      </c>
      <c r="B5" s="220" t="s">
        <v>0</v>
      </c>
      <c r="C5" s="221" t="s">
        <v>385</v>
      </c>
    </row>
    <row r="6" spans="1:3" x14ac:dyDescent="0.35">
      <c r="A6" s="222"/>
      <c r="B6" s="222"/>
      <c r="C6" s="223" t="str">
        <f>'Daño Material'!C6</f>
        <v>890.301.868-7</v>
      </c>
    </row>
    <row r="7" spans="1:3" ht="32.25" customHeight="1" x14ac:dyDescent="0.35">
      <c r="A7" s="219" t="s">
        <v>1</v>
      </c>
      <c r="B7" s="220" t="s">
        <v>2</v>
      </c>
      <c r="C7" s="221" t="s">
        <v>810</v>
      </c>
    </row>
    <row r="8" spans="1:3" x14ac:dyDescent="0.35">
      <c r="A8" s="222"/>
      <c r="B8" s="222"/>
      <c r="C8" s="223" t="str">
        <f>'Daño Material'!C8</f>
        <v>890.301.868-7</v>
      </c>
    </row>
    <row r="9" spans="1:3" ht="15.65" customHeight="1" x14ac:dyDescent="0.35">
      <c r="A9" s="219" t="s">
        <v>1</v>
      </c>
      <c r="B9" s="220" t="s">
        <v>3</v>
      </c>
      <c r="C9" s="221" t="s">
        <v>477</v>
      </c>
    </row>
    <row r="10" spans="1:3" x14ac:dyDescent="0.35">
      <c r="A10" s="222"/>
      <c r="B10" s="222"/>
      <c r="C10" s="224"/>
    </row>
    <row r="11" spans="1:3" ht="15.65" customHeight="1" x14ac:dyDescent="0.35">
      <c r="A11" s="219" t="s">
        <v>1</v>
      </c>
      <c r="B11" s="220" t="s">
        <v>25</v>
      </c>
      <c r="C11" s="221" t="str">
        <f>'Daño Material'!C11</f>
        <v>CLL 15 #32 - 598 YUMBO VALLE</v>
      </c>
    </row>
    <row r="12" spans="1:3" x14ac:dyDescent="0.35">
      <c r="A12" s="222"/>
      <c r="B12" s="222"/>
      <c r="C12" s="224"/>
    </row>
    <row r="13" spans="1:3" ht="82.5" customHeight="1" x14ac:dyDescent="0.35">
      <c r="A13" s="219" t="s">
        <v>1</v>
      </c>
      <c r="B13" s="220" t="s">
        <v>30</v>
      </c>
      <c r="C13" s="316" t="s">
        <v>383</v>
      </c>
    </row>
    <row r="14" spans="1:3" x14ac:dyDescent="0.35">
      <c r="A14" s="507"/>
      <c r="B14" s="507"/>
      <c r="C14" s="210" t="s">
        <v>367</v>
      </c>
    </row>
    <row r="15" spans="1:3" ht="155.15" customHeight="1" x14ac:dyDescent="0.35">
      <c r="A15" s="225" t="s">
        <v>1</v>
      </c>
      <c r="B15" s="226" t="s">
        <v>943</v>
      </c>
      <c r="C15" s="128" t="s">
        <v>942</v>
      </c>
    </row>
    <row r="16" spans="1:3" x14ac:dyDescent="0.35">
      <c r="A16" s="507"/>
      <c r="B16" s="507"/>
      <c r="C16" s="210"/>
    </row>
    <row r="17" spans="1:3" ht="155" x14ac:dyDescent="0.35">
      <c r="A17" s="225" t="s">
        <v>1</v>
      </c>
      <c r="B17" s="227" t="s">
        <v>4</v>
      </c>
      <c r="C17" s="228" t="s">
        <v>781</v>
      </c>
    </row>
    <row r="18" spans="1:3" x14ac:dyDescent="0.35">
      <c r="A18" s="507"/>
      <c r="B18" s="507"/>
      <c r="C18" s="229"/>
    </row>
    <row r="19" spans="1:3" ht="40.5" customHeight="1" x14ac:dyDescent="0.35">
      <c r="A19" s="225" t="s">
        <v>1</v>
      </c>
      <c r="B19" s="225" t="s">
        <v>32</v>
      </c>
      <c r="C19" s="228" t="s">
        <v>835</v>
      </c>
    </row>
    <row r="20" spans="1:3" x14ac:dyDescent="0.35">
      <c r="A20" s="507"/>
      <c r="B20" s="507"/>
      <c r="C20" s="229"/>
    </row>
    <row r="21" spans="1:3" x14ac:dyDescent="0.35">
      <c r="A21" s="225" t="s">
        <v>1</v>
      </c>
      <c r="B21" s="226" t="s">
        <v>5</v>
      </c>
      <c r="C21" s="228" t="s">
        <v>37</v>
      </c>
    </row>
    <row r="22" spans="1:3" x14ac:dyDescent="0.35">
      <c r="A22" s="506"/>
      <c r="B22" s="506"/>
      <c r="C22" s="230"/>
    </row>
    <row r="23" spans="1:3" x14ac:dyDescent="0.35">
      <c r="A23" s="225" t="s">
        <v>1</v>
      </c>
      <c r="B23" s="226" t="s">
        <v>33</v>
      </c>
      <c r="C23" s="127" t="s">
        <v>519</v>
      </c>
    </row>
    <row r="24" spans="1:3" x14ac:dyDescent="0.35">
      <c r="A24" s="506"/>
      <c r="B24" s="506"/>
      <c r="C24" s="230"/>
    </row>
    <row r="25" spans="1:3" ht="31" x14ac:dyDescent="0.35">
      <c r="A25" s="225" t="s">
        <v>1</v>
      </c>
      <c r="B25" s="226" t="s">
        <v>34</v>
      </c>
      <c r="C25" s="228" t="s">
        <v>567</v>
      </c>
    </row>
    <row r="26" spans="1:3" x14ac:dyDescent="0.35">
      <c r="A26" s="507" t="s">
        <v>38</v>
      </c>
      <c r="B26" s="507"/>
      <c r="C26" s="210"/>
    </row>
    <row r="27" spans="1:3" ht="30.65" customHeight="1" x14ac:dyDescent="0.35">
      <c r="A27" s="225" t="s">
        <v>1</v>
      </c>
      <c r="B27" s="226" t="s">
        <v>475</v>
      </c>
      <c r="C27" s="345">
        <v>6000000000</v>
      </c>
    </row>
    <row r="28" spans="1:3" x14ac:dyDescent="0.35">
      <c r="A28" s="507" t="s">
        <v>10</v>
      </c>
      <c r="B28" s="507"/>
      <c r="C28" s="210"/>
    </row>
    <row r="29" spans="1:3" ht="19" customHeight="1" x14ac:dyDescent="0.35">
      <c r="A29" s="225" t="s">
        <v>1</v>
      </c>
      <c r="B29" s="226" t="s">
        <v>39</v>
      </c>
      <c r="C29" s="346">
        <v>0</v>
      </c>
    </row>
    <row r="30" spans="1:3" x14ac:dyDescent="0.35">
      <c r="A30" s="507" t="s">
        <v>11</v>
      </c>
      <c r="B30" s="507"/>
      <c r="C30" s="210"/>
    </row>
    <row r="31" spans="1:3" ht="21.65" customHeight="1" x14ac:dyDescent="0.35">
      <c r="A31" s="225"/>
      <c r="B31" s="231" t="s">
        <v>512</v>
      </c>
      <c r="C31" s="228" t="s">
        <v>568</v>
      </c>
    </row>
    <row r="32" spans="1:3" x14ac:dyDescent="0.35">
      <c r="A32" s="225"/>
      <c r="B32" s="231" t="s">
        <v>510</v>
      </c>
      <c r="C32" s="128" t="s">
        <v>774</v>
      </c>
    </row>
    <row r="33" spans="1:3" x14ac:dyDescent="0.35">
      <c r="A33" s="225"/>
      <c r="B33" s="226" t="s">
        <v>511</v>
      </c>
      <c r="C33" s="128" t="s">
        <v>775</v>
      </c>
    </row>
    <row r="34" spans="1:3" x14ac:dyDescent="0.35">
      <c r="A34" s="225" t="s">
        <v>1</v>
      </c>
      <c r="B34" s="231" t="s">
        <v>513</v>
      </c>
      <c r="C34" s="129" t="s">
        <v>787</v>
      </c>
    </row>
    <row r="35" spans="1:3" ht="108.5" x14ac:dyDescent="0.35">
      <c r="A35" s="225"/>
      <c r="B35" s="231" t="s">
        <v>792</v>
      </c>
      <c r="C35" s="129" t="s">
        <v>787</v>
      </c>
    </row>
    <row r="36" spans="1:3" x14ac:dyDescent="0.35">
      <c r="A36" s="225"/>
      <c r="B36" s="226"/>
      <c r="C36" s="232"/>
    </row>
    <row r="37" spans="1:3" x14ac:dyDescent="0.35">
      <c r="A37" s="507" t="s">
        <v>7</v>
      </c>
      <c r="B37" s="507"/>
      <c r="C37" s="210"/>
    </row>
    <row r="38" spans="1:3" ht="31" x14ac:dyDescent="0.35">
      <c r="A38" s="225" t="s">
        <v>1</v>
      </c>
      <c r="B38" s="226" t="s">
        <v>40</v>
      </c>
      <c r="C38" s="129" t="s">
        <v>114</v>
      </c>
    </row>
    <row r="39" spans="1:3" ht="31.5" customHeight="1" x14ac:dyDescent="0.35">
      <c r="A39" s="225" t="s">
        <v>1</v>
      </c>
      <c r="B39" s="226" t="s">
        <v>785</v>
      </c>
      <c r="C39" s="129" t="s">
        <v>114</v>
      </c>
    </row>
    <row r="40" spans="1:3" ht="46.5" x14ac:dyDescent="0.35">
      <c r="A40" s="225" t="s">
        <v>1</v>
      </c>
      <c r="B40" s="226" t="s">
        <v>41</v>
      </c>
      <c r="C40" s="129" t="s">
        <v>114</v>
      </c>
    </row>
    <row r="41" spans="1:3" ht="62" x14ac:dyDescent="0.35">
      <c r="A41" s="225" t="s">
        <v>1</v>
      </c>
      <c r="B41" s="226" t="s">
        <v>42</v>
      </c>
      <c r="C41" s="129" t="s">
        <v>114</v>
      </c>
    </row>
    <row r="42" spans="1:3" ht="31" x14ac:dyDescent="0.35">
      <c r="A42" s="225" t="s">
        <v>1</v>
      </c>
      <c r="B42" s="226" t="s">
        <v>43</v>
      </c>
      <c r="C42" s="129" t="s">
        <v>114</v>
      </c>
    </row>
    <row r="43" spans="1:3" ht="25.5" customHeight="1" x14ac:dyDescent="0.35">
      <c r="A43" s="225" t="s">
        <v>1</v>
      </c>
      <c r="B43" s="226" t="s">
        <v>44</v>
      </c>
      <c r="C43" s="129" t="s">
        <v>114</v>
      </c>
    </row>
    <row r="44" spans="1:3" ht="62" x14ac:dyDescent="0.35">
      <c r="A44" s="225" t="s">
        <v>1</v>
      </c>
      <c r="B44" s="226" t="s">
        <v>45</v>
      </c>
      <c r="C44" s="129" t="s">
        <v>114</v>
      </c>
    </row>
    <row r="45" spans="1:3" ht="150.75" customHeight="1" x14ac:dyDescent="0.35">
      <c r="A45" s="225" t="s">
        <v>1</v>
      </c>
      <c r="B45" s="226" t="s">
        <v>47</v>
      </c>
      <c r="C45" s="130" t="s">
        <v>837</v>
      </c>
    </row>
    <row r="46" spans="1:3" ht="77.5" x14ac:dyDescent="0.35">
      <c r="A46" s="225" t="s">
        <v>1</v>
      </c>
      <c r="B46" s="226" t="s">
        <v>48</v>
      </c>
      <c r="C46" s="129" t="s">
        <v>838</v>
      </c>
    </row>
    <row r="47" spans="1:3" ht="46.5" x14ac:dyDescent="0.35">
      <c r="A47" s="225" t="s">
        <v>1</v>
      </c>
      <c r="B47" s="226" t="s">
        <v>49</v>
      </c>
      <c r="C47" s="129" t="s">
        <v>839</v>
      </c>
    </row>
    <row r="48" spans="1:3" ht="42" customHeight="1" x14ac:dyDescent="0.35">
      <c r="A48" s="225" t="s">
        <v>1</v>
      </c>
      <c r="B48" s="226" t="s">
        <v>782</v>
      </c>
      <c r="C48" s="129" t="s">
        <v>114</v>
      </c>
    </row>
    <row r="49" spans="1:3" ht="108.5" x14ac:dyDescent="0.35">
      <c r="A49" s="225"/>
      <c r="B49" s="226" t="s">
        <v>46</v>
      </c>
      <c r="C49" s="129" t="s">
        <v>783</v>
      </c>
    </row>
    <row r="50" spans="1:3" ht="24.75" customHeight="1" x14ac:dyDescent="0.35">
      <c r="A50" s="225" t="s">
        <v>1</v>
      </c>
      <c r="B50" s="226" t="s">
        <v>50</v>
      </c>
      <c r="C50" s="129" t="s">
        <v>114</v>
      </c>
    </row>
    <row r="51" spans="1:3" ht="42.75" customHeight="1" x14ac:dyDescent="0.35">
      <c r="A51" s="225" t="s">
        <v>1</v>
      </c>
      <c r="B51" s="226" t="s">
        <v>51</v>
      </c>
      <c r="C51" s="129" t="s">
        <v>114</v>
      </c>
    </row>
    <row r="52" spans="1:3" ht="27" customHeight="1" x14ac:dyDescent="0.35">
      <c r="A52" s="225" t="s">
        <v>1</v>
      </c>
      <c r="B52" s="226" t="s">
        <v>52</v>
      </c>
      <c r="C52" s="129" t="s">
        <v>504</v>
      </c>
    </row>
    <row r="53" spans="1:3" ht="93" x14ac:dyDescent="0.35">
      <c r="A53" s="225"/>
      <c r="B53" s="226" t="s">
        <v>786</v>
      </c>
      <c r="C53" s="129" t="s">
        <v>114</v>
      </c>
    </row>
    <row r="54" spans="1:3" ht="46.5" x14ac:dyDescent="0.35">
      <c r="A54" s="225" t="s">
        <v>1</v>
      </c>
      <c r="B54" s="226" t="s">
        <v>55</v>
      </c>
      <c r="C54" s="129" t="s">
        <v>507</v>
      </c>
    </row>
    <row r="55" spans="1:3" ht="46.5" x14ac:dyDescent="0.35">
      <c r="A55" s="225" t="s">
        <v>1</v>
      </c>
      <c r="B55" s="226" t="s">
        <v>784</v>
      </c>
      <c r="C55" s="129" t="s">
        <v>114</v>
      </c>
    </row>
    <row r="56" spans="1:3" x14ac:dyDescent="0.35">
      <c r="A56" s="225"/>
      <c r="B56" s="226" t="s">
        <v>691</v>
      </c>
      <c r="C56" s="129" t="s">
        <v>114</v>
      </c>
    </row>
    <row r="57" spans="1:3" x14ac:dyDescent="0.35">
      <c r="A57" s="225"/>
      <c r="B57" s="226"/>
      <c r="C57" s="129"/>
    </row>
    <row r="58" spans="1:3" ht="31" x14ac:dyDescent="0.35">
      <c r="A58" s="507" t="s">
        <v>8</v>
      </c>
      <c r="B58" s="507"/>
      <c r="C58" s="210" t="s">
        <v>364</v>
      </c>
    </row>
    <row r="59" spans="1:3" ht="31" x14ac:dyDescent="0.35">
      <c r="A59" s="225" t="s">
        <v>1</v>
      </c>
      <c r="B59" s="226" t="s">
        <v>505</v>
      </c>
      <c r="C59" s="129" t="s">
        <v>840</v>
      </c>
    </row>
    <row r="60" spans="1:3" ht="48" customHeight="1" x14ac:dyDescent="0.35">
      <c r="A60" s="225" t="s">
        <v>1</v>
      </c>
      <c r="B60" s="226" t="s">
        <v>56</v>
      </c>
      <c r="C60" s="129" t="s">
        <v>859</v>
      </c>
    </row>
    <row r="61" spans="1:3" ht="31" x14ac:dyDescent="0.35">
      <c r="A61" s="225" t="s">
        <v>1</v>
      </c>
      <c r="B61" s="226" t="s">
        <v>57</v>
      </c>
      <c r="C61" s="129" t="s">
        <v>773</v>
      </c>
    </row>
    <row r="62" spans="1:3" ht="31" x14ac:dyDescent="0.35">
      <c r="A62" s="225" t="s">
        <v>1</v>
      </c>
      <c r="B62" s="226" t="s">
        <v>58</v>
      </c>
      <c r="C62" s="129" t="s">
        <v>858</v>
      </c>
    </row>
    <row r="63" spans="1:3" ht="31" x14ac:dyDescent="0.35">
      <c r="A63" s="225"/>
      <c r="B63" s="226" t="s">
        <v>373</v>
      </c>
      <c r="C63" s="129" t="s">
        <v>772</v>
      </c>
    </row>
    <row r="64" spans="1:3" ht="59.15" customHeight="1" x14ac:dyDescent="0.35">
      <c r="A64" s="225" t="s">
        <v>1</v>
      </c>
      <c r="B64" s="226" t="s">
        <v>506</v>
      </c>
      <c r="C64" s="129" t="s">
        <v>508</v>
      </c>
    </row>
    <row r="65" spans="1:3" ht="75.5" customHeight="1" x14ac:dyDescent="0.35">
      <c r="A65" s="225"/>
      <c r="B65" s="226" t="s">
        <v>805</v>
      </c>
      <c r="C65" s="129" t="s">
        <v>508</v>
      </c>
    </row>
    <row r="66" spans="1:3" ht="81" customHeight="1" x14ac:dyDescent="0.35">
      <c r="A66" s="225"/>
      <c r="B66" s="226" t="s">
        <v>54</v>
      </c>
      <c r="C66" s="129" t="s">
        <v>815</v>
      </c>
    </row>
    <row r="67" spans="1:3" ht="79.5" customHeight="1" x14ac:dyDescent="0.35">
      <c r="A67" s="225"/>
      <c r="B67" s="226" t="s">
        <v>53</v>
      </c>
      <c r="C67" s="129" t="s">
        <v>816</v>
      </c>
    </row>
    <row r="68" spans="1:3" ht="31" x14ac:dyDescent="0.35">
      <c r="A68" s="225"/>
      <c r="B68" s="226" t="s">
        <v>509</v>
      </c>
      <c r="C68" s="169">
        <v>800000000</v>
      </c>
    </row>
    <row r="69" spans="1:3" ht="30" customHeight="1" x14ac:dyDescent="0.35">
      <c r="A69" s="225"/>
      <c r="B69" s="226" t="s">
        <v>692</v>
      </c>
      <c r="C69" s="170" t="s">
        <v>918</v>
      </c>
    </row>
    <row r="70" spans="1:3" x14ac:dyDescent="0.35">
      <c r="A70" s="225"/>
      <c r="B70" s="226"/>
      <c r="C70" s="233"/>
    </row>
    <row r="71" spans="1:3" x14ac:dyDescent="0.35">
      <c r="A71" s="507" t="s">
        <v>12</v>
      </c>
      <c r="B71" s="507"/>
      <c r="C71" s="210"/>
    </row>
    <row r="72" spans="1:3" ht="30" customHeight="1" x14ac:dyDescent="0.35">
      <c r="A72" s="225" t="s">
        <v>1</v>
      </c>
      <c r="B72" s="226" t="s">
        <v>59</v>
      </c>
      <c r="C72" s="129" t="s">
        <v>527</v>
      </c>
    </row>
    <row r="73" spans="1:3" ht="30" customHeight="1" x14ac:dyDescent="0.35">
      <c r="A73" s="225" t="s">
        <v>1</v>
      </c>
      <c r="B73" s="226" t="s">
        <v>60</v>
      </c>
      <c r="C73" s="129" t="s">
        <v>88</v>
      </c>
    </row>
    <row r="74" spans="1:3" ht="30" customHeight="1" x14ac:dyDescent="0.35">
      <c r="A74" s="225"/>
      <c r="B74" s="226" t="s">
        <v>889</v>
      </c>
      <c r="C74" s="129" t="s">
        <v>918</v>
      </c>
    </row>
    <row r="75" spans="1:3" ht="30" customHeight="1" x14ac:dyDescent="0.35">
      <c r="A75" s="225" t="s">
        <v>1</v>
      </c>
      <c r="B75" s="226" t="s">
        <v>61</v>
      </c>
      <c r="C75" s="129" t="s">
        <v>114</v>
      </c>
    </row>
    <row r="76" spans="1:3" x14ac:dyDescent="0.35">
      <c r="A76" s="225" t="s">
        <v>1</v>
      </c>
      <c r="B76" s="226" t="s">
        <v>62</v>
      </c>
      <c r="C76" s="129" t="s">
        <v>777</v>
      </c>
    </row>
    <row r="77" spans="1:3" ht="30" customHeight="1" x14ac:dyDescent="0.35">
      <c r="A77" s="225"/>
      <c r="B77" s="226" t="s">
        <v>378</v>
      </c>
      <c r="C77" s="129" t="s">
        <v>776</v>
      </c>
    </row>
    <row r="78" spans="1:3" ht="62" x14ac:dyDescent="0.35">
      <c r="A78" s="225"/>
      <c r="B78" s="226" t="s">
        <v>570</v>
      </c>
      <c r="C78" s="129" t="s">
        <v>114</v>
      </c>
    </row>
    <row r="79" spans="1:3" ht="30" customHeight="1" x14ac:dyDescent="0.35">
      <c r="A79" s="225"/>
      <c r="B79" s="226" t="s">
        <v>514</v>
      </c>
      <c r="C79" s="129" t="s">
        <v>114</v>
      </c>
    </row>
    <row r="80" spans="1:3" ht="30" customHeight="1" x14ac:dyDescent="0.35">
      <c r="A80" s="225"/>
      <c r="B80" s="226" t="s">
        <v>515</v>
      </c>
      <c r="C80" s="129" t="s">
        <v>114</v>
      </c>
    </row>
    <row r="81" spans="1:3" ht="30" customHeight="1" x14ac:dyDescent="0.35">
      <c r="A81" s="225"/>
      <c r="B81" s="226" t="s">
        <v>571</v>
      </c>
      <c r="C81" s="129" t="s">
        <v>114</v>
      </c>
    </row>
    <row r="82" spans="1:3" ht="30" customHeight="1" x14ac:dyDescent="0.35">
      <c r="A82" s="225"/>
      <c r="B82" s="226" t="s">
        <v>572</v>
      </c>
      <c r="C82" s="129" t="s">
        <v>114</v>
      </c>
    </row>
    <row r="83" spans="1:3" ht="30" customHeight="1" x14ac:dyDescent="0.35">
      <c r="A83" s="225"/>
      <c r="B83" s="226" t="s">
        <v>516</v>
      </c>
      <c r="C83" s="129" t="s">
        <v>114</v>
      </c>
    </row>
    <row r="84" spans="1:3" ht="30" customHeight="1" x14ac:dyDescent="0.35">
      <c r="A84" s="225"/>
      <c r="B84" s="226" t="s">
        <v>573</v>
      </c>
      <c r="C84" s="129" t="s">
        <v>114</v>
      </c>
    </row>
    <row r="85" spans="1:3" ht="30" customHeight="1" x14ac:dyDescent="0.35">
      <c r="A85" s="225"/>
      <c r="B85" s="226" t="s">
        <v>569</v>
      </c>
      <c r="C85" s="129" t="s">
        <v>114</v>
      </c>
    </row>
    <row r="86" spans="1:3" ht="30" customHeight="1" x14ac:dyDescent="0.35">
      <c r="A86" s="225" t="s">
        <v>1</v>
      </c>
      <c r="B86" s="226" t="s">
        <v>63</v>
      </c>
      <c r="C86" s="129" t="s">
        <v>114</v>
      </c>
    </row>
    <row r="87" spans="1:3" ht="30" customHeight="1" x14ac:dyDescent="0.35">
      <c r="A87" s="225"/>
      <c r="B87" s="226" t="s">
        <v>518</v>
      </c>
      <c r="C87" s="129" t="s">
        <v>114</v>
      </c>
    </row>
    <row r="88" spans="1:3" ht="30" customHeight="1" x14ac:dyDescent="0.35">
      <c r="A88" s="225"/>
      <c r="B88" s="226" t="s">
        <v>517</v>
      </c>
      <c r="C88" s="129" t="s">
        <v>114</v>
      </c>
    </row>
    <row r="89" spans="1:3" ht="30" customHeight="1" x14ac:dyDescent="0.35">
      <c r="A89" s="225"/>
      <c r="B89" s="226" t="s">
        <v>778</v>
      </c>
      <c r="C89" s="129" t="s">
        <v>114</v>
      </c>
    </row>
    <row r="90" spans="1:3" ht="30" customHeight="1" x14ac:dyDescent="0.35">
      <c r="A90" s="225"/>
      <c r="B90" s="226" t="s">
        <v>779</v>
      </c>
      <c r="C90" s="129" t="s">
        <v>114</v>
      </c>
    </row>
    <row r="91" spans="1:3" ht="186" x14ac:dyDescent="0.35">
      <c r="A91" s="225"/>
      <c r="B91" s="226" t="s">
        <v>780</v>
      </c>
      <c r="C91" s="129" t="s">
        <v>114</v>
      </c>
    </row>
    <row r="92" spans="1:3" ht="108.5" x14ac:dyDescent="0.35">
      <c r="A92" s="225"/>
      <c r="B92" s="226" t="s">
        <v>890</v>
      </c>
      <c r="C92" s="129" t="s">
        <v>114</v>
      </c>
    </row>
    <row r="93" spans="1:3" ht="387.5" x14ac:dyDescent="0.35">
      <c r="A93" s="225"/>
      <c r="B93" s="226" t="s">
        <v>891</v>
      </c>
      <c r="C93" s="130" t="s">
        <v>114</v>
      </c>
    </row>
    <row r="94" spans="1:3" x14ac:dyDescent="0.35">
      <c r="A94" s="225"/>
      <c r="B94" s="226"/>
      <c r="C94" s="130"/>
    </row>
    <row r="95" spans="1:3" x14ac:dyDescent="0.35">
      <c r="A95" s="507" t="s">
        <v>27</v>
      </c>
      <c r="B95" s="507"/>
      <c r="C95" s="210"/>
    </row>
    <row r="96" spans="1:3" ht="62" x14ac:dyDescent="0.35">
      <c r="A96" s="225"/>
      <c r="B96" s="226" t="s">
        <v>847</v>
      </c>
      <c r="C96" s="129" t="s">
        <v>377</v>
      </c>
    </row>
    <row r="97" spans="1:3" x14ac:dyDescent="0.35">
      <c r="A97" s="225"/>
      <c r="B97" s="226"/>
      <c r="C97" s="234"/>
    </row>
    <row r="98" spans="1:3" x14ac:dyDescent="0.35">
      <c r="A98" s="225"/>
      <c r="B98" s="226"/>
      <c r="C98" s="234"/>
    </row>
    <row r="99" spans="1:3" x14ac:dyDescent="0.35">
      <c r="A99" s="505" t="s">
        <v>28</v>
      </c>
      <c r="B99" s="505"/>
      <c r="C99" s="210"/>
    </row>
    <row r="100" spans="1:3" x14ac:dyDescent="0.35">
      <c r="A100" s="225"/>
      <c r="B100" s="226"/>
      <c r="C100" s="129"/>
    </row>
    <row r="101" spans="1:3" x14ac:dyDescent="0.35">
      <c r="A101" s="225"/>
      <c r="B101" s="226"/>
      <c r="C101" s="129"/>
    </row>
    <row r="102" spans="1:3" x14ac:dyDescent="0.35">
      <c r="A102" s="225"/>
      <c r="B102" s="226"/>
      <c r="C102" s="129"/>
    </row>
    <row r="103" spans="1:3" x14ac:dyDescent="0.35">
      <c r="A103" s="225"/>
      <c r="B103" s="226"/>
      <c r="C103" s="129"/>
    </row>
    <row r="104" spans="1:3" x14ac:dyDescent="0.35">
      <c r="A104" s="225"/>
      <c r="B104" s="226"/>
      <c r="C104" s="129"/>
    </row>
    <row r="105" spans="1:3" x14ac:dyDescent="0.35">
      <c r="A105" s="225"/>
      <c r="B105" s="226"/>
      <c r="C105" s="235"/>
    </row>
    <row r="106" spans="1:3" x14ac:dyDescent="0.35">
      <c r="A106" s="225"/>
      <c r="B106" s="226"/>
      <c r="C106" s="228"/>
    </row>
    <row r="107" spans="1:3" x14ac:dyDescent="0.35">
      <c r="A107" s="225"/>
      <c r="B107" s="226"/>
      <c r="C107" s="228"/>
    </row>
    <row r="108" spans="1:3" x14ac:dyDescent="0.35">
      <c r="A108" s="226"/>
      <c r="B108" s="229" t="s">
        <v>14</v>
      </c>
      <c r="C108" s="210" t="s">
        <v>921</v>
      </c>
    </row>
    <row r="109" spans="1:3" x14ac:dyDescent="0.35">
      <c r="A109" s="226"/>
      <c r="B109" s="234" t="s">
        <v>367</v>
      </c>
      <c r="C109" s="228"/>
    </row>
    <row r="110" spans="1:3" x14ac:dyDescent="0.35">
      <c r="A110" s="226"/>
      <c r="B110" s="229" t="s">
        <v>36</v>
      </c>
      <c r="C110" s="167" t="s">
        <v>921</v>
      </c>
    </row>
    <row r="111" spans="1:3" x14ac:dyDescent="0.35">
      <c r="A111" s="226"/>
      <c r="B111" s="234"/>
      <c r="C111" s="228"/>
    </row>
    <row r="112" spans="1:3" x14ac:dyDescent="0.35">
      <c r="A112" s="226"/>
      <c r="B112" s="236" t="s">
        <v>368</v>
      </c>
      <c r="C112" s="237">
        <v>0.18</v>
      </c>
    </row>
    <row r="113" spans="1:3" x14ac:dyDescent="0.35">
      <c r="A113" s="226"/>
      <c r="B113" s="234"/>
      <c r="C113" s="228"/>
    </row>
    <row r="114" spans="1:3" ht="19.5" customHeight="1" x14ac:dyDescent="0.35">
      <c r="A114" s="226"/>
      <c r="B114" s="229" t="s">
        <v>371</v>
      </c>
      <c r="C114" s="317" t="s">
        <v>921</v>
      </c>
    </row>
    <row r="115" spans="1:3" x14ac:dyDescent="0.35">
      <c r="A115" s="226"/>
      <c r="B115" s="234"/>
      <c r="C115" s="228"/>
    </row>
    <row r="116" spans="1:3" ht="19.5" customHeight="1" x14ac:dyDescent="0.35">
      <c r="A116" s="226"/>
      <c r="B116" s="229" t="s">
        <v>372</v>
      </c>
      <c r="C116" s="210" t="s">
        <v>369</v>
      </c>
    </row>
    <row r="117" spans="1:3" ht="19.5" customHeight="1" x14ac:dyDescent="0.35">
      <c r="A117" s="119"/>
      <c r="B117" s="118"/>
    </row>
    <row r="118" spans="1:3" s="357" customFormat="1" ht="12.5" x14ac:dyDescent="0.25">
      <c r="A118" s="356" t="s">
        <v>919</v>
      </c>
    </row>
    <row r="119" spans="1:3" s="357" customFormat="1" ht="12.5" x14ac:dyDescent="0.25">
      <c r="A119" s="356" t="s">
        <v>844</v>
      </c>
    </row>
    <row r="120" spans="1:3" s="357" customFormat="1" ht="12.5" x14ac:dyDescent="0.25">
      <c r="A120" s="358" t="s">
        <v>941</v>
      </c>
    </row>
  </sheetData>
  <mergeCells count="15">
    <mergeCell ref="B2:C2"/>
    <mergeCell ref="A99:B99"/>
    <mergeCell ref="A24:B24"/>
    <mergeCell ref="A14:B14"/>
    <mergeCell ref="A16:B16"/>
    <mergeCell ref="A18:B18"/>
    <mergeCell ref="A20:B20"/>
    <mergeCell ref="A22:B22"/>
    <mergeCell ref="A71:B71"/>
    <mergeCell ref="A95:B95"/>
    <mergeCell ref="A26:B26"/>
    <mergeCell ref="A28:B28"/>
    <mergeCell ref="A30:B30"/>
    <mergeCell ref="A37:B37"/>
    <mergeCell ref="A58:B58"/>
  </mergeCells>
  <printOptions horizontalCentered="1"/>
  <pageMargins left="0" right="0" top="0.98425196850393704" bottom="0.55118110236220474" header="0.31496062992125984" footer="0.31496062992125984"/>
  <pageSetup scale="15" orientation="portrait" r:id="rId1"/>
  <headerFooter>
    <oddFooter>&amp;RPág. &amp;P de &amp;N</oddFooter>
  </headerFooter>
  <rowBreaks count="1" manualBreakCount="1">
    <brk id="98" max="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3"/>
  <sheetViews>
    <sheetView showGridLines="0" view="pageBreakPreview" topLeftCell="A91" zoomScale="99" zoomScaleNormal="75" zoomScaleSheetLayoutView="99" workbookViewId="0">
      <selection activeCell="C100" sqref="C100"/>
    </sheetView>
  </sheetViews>
  <sheetFormatPr baseColWidth="10" defaultColWidth="12.81640625" defaultRowHeight="18.5" x14ac:dyDescent="0.45"/>
  <cols>
    <col min="1" max="1" width="2.81640625" style="39" customWidth="1"/>
    <col min="2" max="2" width="70" style="39" customWidth="1"/>
    <col min="3" max="3" width="66.26953125" style="39" customWidth="1"/>
    <col min="4" max="245" width="12.81640625" style="39"/>
    <col min="246" max="246" width="2.81640625" style="39" customWidth="1"/>
    <col min="247" max="248" width="98.81640625" style="39" customWidth="1"/>
    <col min="249" max="501" width="12.81640625" style="39"/>
    <col min="502" max="502" width="2.81640625" style="39" customWidth="1"/>
    <col min="503" max="504" width="98.81640625" style="39" customWidth="1"/>
    <col min="505" max="757" width="12.81640625" style="39"/>
    <col min="758" max="758" width="2.81640625" style="39" customWidth="1"/>
    <col min="759" max="760" width="98.81640625" style="39" customWidth="1"/>
    <col min="761" max="1013" width="12.81640625" style="39"/>
    <col min="1014" max="1014" width="2.81640625" style="39" customWidth="1"/>
    <col min="1015" max="1016" width="98.81640625" style="39" customWidth="1"/>
    <col min="1017" max="1269" width="12.81640625" style="39"/>
    <col min="1270" max="1270" width="2.81640625" style="39" customWidth="1"/>
    <col min="1271" max="1272" width="98.81640625" style="39" customWidth="1"/>
    <col min="1273" max="1525" width="12.81640625" style="39"/>
    <col min="1526" max="1526" width="2.81640625" style="39" customWidth="1"/>
    <col min="1527" max="1528" width="98.81640625" style="39" customWidth="1"/>
    <col min="1529" max="1781" width="12.81640625" style="39"/>
    <col min="1782" max="1782" width="2.81640625" style="39" customWidth="1"/>
    <col min="1783" max="1784" width="98.81640625" style="39" customWidth="1"/>
    <col min="1785" max="2037" width="12.81640625" style="39"/>
    <col min="2038" max="2038" width="2.81640625" style="39" customWidth="1"/>
    <col min="2039" max="2040" width="98.81640625" style="39" customWidth="1"/>
    <col min="2041" max="2293" width="12.81640625" style="39"/>
    <col min="2294" max="2294" width="2.81640625" style="39" customWidth="1"/>
    <col min="2295" max="2296" width="98.81640625" style="39" customWidth="1"/>
    <col min="2297" max="2549" width="12.81640625" style="39"/>
    <col min="2550" max="2550" width="2.81640625" style="39" customWidth="1"/>
    <col min="2551" max="2552" width="98.81640625" style="39" customWidth="1"/>
    <col min="2553" max="2805" width="12.81640625" style="39"/>
    <col min="2806" max="2806" width="2.81640625" style="39" customWidth="1"/>
    <col min="2807" max="2808" width="98.81640625" style="39" customWidth="1"/>
    <col min="2809" max="3061" width="12.81640625" style="39"/>
    <col min="3062" max="3062" width="2.81640625" style="39" customWidth="1"/>
    <col min="3063" max="3064" width="98.81640625" style="39" customWidth="1"/>
    <col min="3065" max="3317" width="12.81640625" style="39"/>
    <col min="3318" max="3318" width="2.81640625" style="39" customWidth="1"/>
    <col min="3319" max="3320" width="98.81640625" style="39" customWidth="1"/>
    <col min="3321" max="3573" width="12.81640625" style="39"/>
    <col min="3574" max="3574" width="2.81640625" style="39" customWidth="1"/>
    <col min="3575" max="3576" width="98.81640625" style="39" customWidth="1"/>
    <col min="3577" max="3829" width="12.81640625" style="39"/>
    <col min="3830" max="3830" width="2.81640625" style="39" customWidth="1"/>
    <col min="3831" max="3832" width="98.81640625" style="39" customWidth="1"/>
    <col min="3833" max="4085" width="12.81640625" style="39"/>
    <col min="4086" max="4086" width="2.81640625" style="39" customWidth="1"/>
    <col min="4087" max="4088" width="98.81640625" style="39" customWidth="1"/>
    <col min="4089" max="4341" width="12.81640625" style="39"/>
    <col min="4342" max="4342" width="2.81640625" style="39" customWidth="1"/>
    <col min="4343" max="4344" width="98.81640625" style="39" customWidth="1"/>
    <col min="4345" max="4597" width="12.81640625" style="39"/>
    <col min="4598" max="4598" width="2.81640625" style="39" customWidth="1"/>
    <col min="4599" max="4600" width="98.81640625" style="39" customWidth="1"/>
    <col min="4601" max="4853" width="12.81640625" style="39"/>
    <col min="4854" max="4854" width="2.81640625" style="39" customWidth="1"/>
    <col min="4855" max="4856" width="98.81640625" style="39" customWidth="1"/>
    <col min="4857" max="5109" width="12.81640625" style="39"/>
    <col min="5110" max="5110" width="2.81640625" style="39" customWidth="1"/>
    <col min="5111" max="5112" width="98.81640625" style="39" customWidth="1"/>
    <col min="5113" max="5365" width="12.81640625" style="39"/>
    <col min="5366" max="5366" width="2.81640625" style="39" customWidth="1"/>
    <col min="5367" max="5368" width="98.81640625" style="39" customWidth="1"/>
    <col min="5369" max="5621" width="12.81640625" style="39"/>
    <col min="5622" max="5622" width="2.81640625" style="39" customWidth="1"/>
    <col min="5623" max="5624" width="98.81640625" style="39" customWidth="1"/>
    <col min="5625" max="5877" width="12.81640625" style="39"/>
    <col min="5878" max="5878" width="2.81640625" style="39" customWidth="1"/>
    <col min="5879" max="5880" width="98.81640625" style="39" customWidth="1"/>
    <col min="5881" max="6133" width="12.81640625" style="39"/>
    <col min="6134" max="6134" width="2.81640625" style="39" customWidth="1"/>
    <col min="6135" max="6136" width="98.81640625" style="39" customWidth="1"/>
    <col min="6137" max="6389" width="12.81640625" style="39"/>
    <col min="6390" max="6390" width="2.81640625" style="39" customWidth="1"/>
    <col min="6391" max="6392" width="98.81640625" style="39" customWidth="1"/>
    <col min="6393" max="6645" width="12.81640625" style="39"/>
    <col min="6646" max="6646" width="2.81640625" style="39" customWidth="1"/>
    <col min="6647" max="6648" width="98.81640625" style="39" customWidth="1"/>
    <col min="6649" max="6901" width="12.81640625" style="39"/>
    <col min="6902" max="6902" width="2.81640625" style="39" customWidth="1"/>
    <col min="6903" max="6904" width="98.81640625" style="39" customWidth="1"/>
    <col min="6905" max="7157" width="12.81640625" style="39"/>
    <col min="7158" max="7158" width="2.81640625" style="39" customWidth="1"/>
    <col min="7159" max="7160" width="98.81640625" style="39" customWidth="1"/>
    <col min="7161" max="7413" width="12.81640625" style="39"/>
    <col min="7414" max="7414" width="2.81640625" style="39" customWidth="1"/>
    <col min="7415" max="7416" width="98.81640625" style="39" customWidth="1"/>
    <col min="7417" max="7669" width="12.81640625" style="39"/>
    <col min="7670" max="7670" width="2.81640625" style="39" customWidth="1"/>
    <col min="7671" max="7672" width="98.81640625" style="39" customWidth="1"/>
    <col min="7673" max="7925" width="12.81640625" style="39"/>
    <col min="7926" max="7926" width="2.81640625" style="39" customWidth="1"/>
    <col min="7927" max="7928" width="98.81640625" style="39" customWidth="1"/>
    <col min="7929" max="8181" width="12.81640625" style="39"/>
    <col min="8182" max="8182" width="2.81640625" style="39" customWidth="1"/>
    <col min="8183" max="8184" width="98.81640625" style="39" customWidth="1"/>
    <col min="8185" max="8437" width="12.81640625" style="39"/>
    <col min="8438" max="8438" width="2.81640625" style="39" customWidth="1"/>
    <col min="8439" max="8440" width="98.81640625" style="39" customWidth="1"/>
    <col min="8441" max="8693" width="12.81640625" style="39"/>
    <col min="8694" max="8694" width="2.81640625" style="39" customWidth="1"/>
    <col min="8695" max="8696" width="98.81640625" style="39" customWidth="1"/>
    <col min="8697" max="8949" width="12.81640625" style="39"/>
    <col min="8950" max="8950" width="2.81640625" style="39" customWidth="1"/>
    <col min="8951" max="8952" width="98.81640625" style="39" customWidth="1"/>
    <col min="8953" max="9205" width="12.81640625" style="39"/>
    <col min="9206" max="9206" width="2.81640625" style="39" customWidth="1"/>
    <col min="9207" max="9208" width="98.81640625" style="39" customWidth="1"/>
    <col min="9209" max="9461" width="12.81640625" style="39"/>
    <col min="9462" max="9462" width="2.81640625" style="39" customWidth="1"/>
    <col min="9463" max="9464" width="98.81640625" style="39" customWidth="1"/>
    <col min="9465" max="9717" width="12.81640625" style="39"/>
    <col min="9718" max="9718" width="2.81640625" style="39" customWidth="1"/>
    <col min="9719" max="9720" width="98.81640625" style="39" customWidth="1"/>
    <col min="9721" max="9973" width="12.81640625" style="39"/>
    <col min="9974" max="9974" width="2.81640625" style="39" customWidth="1"/>
    <col min="9975" max="9976" width="98.81640625" style="39" customWidth="1"/>
    <col min="9977" max="10229" width="12.81640625" style="39"/>
    <col min="10230" max="10230" width="2.81640625" style="39" customWidth="1"/>
    <col min="10231" max="10232" width="98.81640625" style="39" customWidth="1"/>
    <col min="10233" max="10485" width="12.81640625" style="39"/>
    <col min="10486" max="10486" width="2.81640625" style="39" customWidth="1"/>
    <col min="10487" max="10488" width="98.81640625" style="39" customWidth="1"/>
    <col min="10489" max="10741" width="12.81640625" style="39"/>
    <col min="10742" max="10742" width="2.81640625" style="39" customWidth="1"/>
    <col min="10743" max="10744" width="98.81640625" style="39" customWidth="1"/>
    <col min="10745" max="10997" width="12.81640625" style="39"/>
    <col min="10998" max="10998" width="2.81640625" style="39" customWidth="1"/>
    <col min="10999" max="11000" width="98.81640625" style="39" customWidth="1"/>
    <col min="11001" max="11253" width="12.81640625" style="39"/>
    <col min="11254" max="11254" width="2.81640625" style="39" customWidth="1"/>
    <col min="11255" max="11256" width="98.81640625" style="39" customWidth="1"/>
    <col min="11257" max="11509" width="12.81640625" style="39"/>
    <col min="11510" max="11510" width="2.81640625" style="39" customWidth="1"/>
    <col min="11511" max="11512" width="98.81640625" style="39" customWidth="1"/>
    <col min="11513" max="11765" width="12.81640625" style="39"/>
    <col min="11766" max="11766" width="2.81640625" style="39" customWidth="1"/>
    <col min="11767" max="11768" width="98.81640625" style="39" customWidth="1"/>
    <col min="11769" max="12021" width="12.81640625" style="39"/>
    <col min="12022" max="12022" width="2.81640625" style="39" customWidth="1"/>
    <col min="12023" max="12024" width="98.81640625" style="39" customWidth="1"/>
    <col min="12025" max="12277" width="12.81640625" style="39"/>
    <col min="12278" max="12278" width="2.81640625" style="39" customWidth="1"/>
    <col min="12279" max="12280" width="98.81640625" style="39" customWidth="1"/>
    <col min="12281" max="12533" width="12.81640625" style="39"/>
    <col min="12534" max="12534" width="2.81640625" style="39" customWidth="1"/>
    <col min="12535" max="12536" width="98.81640625" style="39" customWidth="1"/>
    <col min="12537" max="12789" width="12.81640625" style="39"/>
    <col min="12790" max="12790" width="2.81640625" style="39" customWidth="1"/>
    <col min="12791" max="12792" width="98.81640625" style="39" customWidth="1"/>
    <col min="12793" max="13045" width="12.81640625" style="39"/>
    <col min="13046" max="13046" width="2.81640625" style="39" customWidth="1"/>
    <col min="13047" max="13048" width="98.81640625" style="39" customWidth="1"/>
    <col min="13049" max="13301" width="12.81640625" style="39"/>
    <col min="13302" max="13302" width="2.81640625" style="39" customWidth="1"/>
    <col min="13303" max="13304" width="98.81640625" style="39" customWidth="1"/>
    <col min="13305" max="13557" width="12.81640625" style="39"/>
    <col min="13558" max="13558" width="2.81640625" style="39" customWidth="1"/>
    <col min="13559" max="13560" width="98.81640625" style="39" customWidth="1"/>
    <col min="13561" max="13813" width="12.81640625" style="39"/>
    <col min="13814" max="13814" width="2.81640625" style="39" customWidth="1"/>
    <col min="13815" max="13816" width="98.81640625" style="39" customWidth="1"/>
    <col min="13817" max="14069" width="12.81640625" style="39"/>
    <col min="14070" max="14070" width="2.81640625" style="39" customWidth="1"/>
    <col min="14071" max="14072" width="98.81640625" style="39" customWidth="1"/>
    <col min="14073" max="14325" width="12.81640625" style="39"/>
    <col min="14326" max="14326" width="2.81640625" style="39" customWidth="1"/>
    <col min="14327" max="14328" width="98.81640625" style="39" customWidth="1"/>
    <col min="14329" max="14581" width="12.81640625" style="39"/>
    <col min="14582" max="14582" width="2.81640625" style="39" customWidth="1"/>
    <col min="14583" max="14584" width="98.81640625" style="39" customWidth="1"/>
    <col min="14585" max="14837" width="12.81640625" style="39"/>
    <col min="14838" max="14838" width="2.81640625" style="39" customWidth="1"/>
    <col min="14839" max="14840" width="98.81640625" style="39" customWidth="1"/>
    <col min="14841" max="15093" width="12.81640625" style="39"/>
    <col min="15094" max="15094" width="2.81640625" style="39" customWidth="1"/>
    <col min="15095" max="15096" width="98.81640625" style="39" customWidth="1"/>
    <col min="15097" max="15349" width="12.81640625" style="39"/>
    <col min="15350" max="15350" width="2.81640625" style="39" customWidth="1"/>
    <col min="15351" max="15352" width="98.81640625" style="39" customWidth="1"/>
    <col min="15353" max="15605" width="12.81640625" style="39"/>
    <col min="15606" max="15606" width="2.81640625" style="39" customWidth="1"/>
    <col min="15607" max="15608" width="98.81640625" style="39" customWidth="1"/>
    <col min="15609" max="15861" width="12.81640625" style="39"/>
    <col min="15862" max="15862" width="2.81640625" style="39" customWidth="1"/>
    <col min="15863" max="15864" width="98.81640625" style="39" customWidth="1"/>
    <col min="15865" max="16117" width="12.81640625" style="39"/>
    <col min="16118" max="16118" width="2.81640625" style="39" customWidth="1"/>
    <col min="16119" max="16120" width="98.81640625" style="39" customWidth="1"/>
    <col min="16121" max="16384" width="12.81640625" style="39"/>
  </cols>
  <sheetData>
    <row r="1" spans="1:3" s="40" customFormat="1" ht="31.5" customHeight="1" x14ac:dyDescent="0.35">
      <c r="B1" s="41"/>
    </row>
    <row r="2" spans="1:3" s="40" customFormat="1" ht="31.5" customHeight="1" x14ac:dyDescent="0.35">
      <c r="B2" s="508" t="s">
        <v>365</v>
      </c>
      <c r="C2" s="508"/>
    </row>
    <row r="3" spans="1:3" s="40" customFormat="1" ht="31.5" customHeight="1" x14ac:dyDescent="0.35">
      <c r="B3" s="41"/>
    </row>
    <row r="4" spans="1:3" s="37" customFormat="1" ht="20.149999999999999" customHeight="1" x14ac:dyDescent="0.35">
      <c r="A4" s="167"/>
      <c r="B4" s="167"/>
      <c r="C4" s="167" t="s">
        <v>836</v>
      </c>
    </row>
    <row r="5" spans="1:3" x14ac:dyDescent="0.45">
      <c r="A5" s="279" t="s">
        <v>1</v>
      </c>
      <c r="B5" s="238" t="s">
        <v>64</v>
      </c>
      <c r="C5" s="120" t="s">
        <v>385</v>
      </c>
    </row>
    <row r="6" spans="1:3" x14ac:dyDescent="0.45">
      <c r="A6" s="243"/>
      <c r="B6" s="239"/>
      <c r="C6" s="182" t="s">
        <v>380</v>
      </c>
    </row>
    <row r="7" spans="1:3" x14ac:dyDescent="0.45">
      <c r="A7" s="279" t="s">
        <v>1</v>
      </c>
      <c r="B7" s="238" t="s">
        <v>65</v>
      </c>
      <c r="C7" s="120" t="s">
        <v>381</v>
      </c>
    </row>
    <row r="8" spans="1:3" x14ac:dyDescent="0.45">
      <c r="A8" s="243"/>
      <c r="B8" s="239"/>
      <c r="C8" s="182" t="s">
        <v>380</v>
      </c>
    </row>
    <row r="9" spans="1:3" x14ac:dyDescent="0.45">
      <c r="A9" s="279" t="s">
        <v>1</v>
      </c>
      <c r="B9" s="238" t="s">
        <v>3</v>
      </c>
      <c r="C9" s="120" t="s">
        <v>381</v>
      </c>
    </row>
    <row r="10" spans="1:3" x14ac:dyDescent="0.45">
      <c r="A10" s="243"/>
      <c r="B10" s="239"/>
      <c r="C10" s="182" t="s">
        <v>380</v>
      </c>
    </row>
    <row r="11" spans="1:3" x14ac:dyDescent="0.45">
      <c r="A11" s="279" t="s">
        <v>1</v>
      </c>
      <c r="B11" s="238" t="s">
        <v>66</v>
      </c>
      <c r="C11" s="120" t="s">
        <v>382</v>
      </c>
    </row>
    <row r="12" spans="1:3" x14ac:dyDescent="0.45">
      <c r="A12" s="243"/>
      <c r="B12" s="239"/>
      <c r="C12" s="241"/>
    </row>
    <row r="13" spans="1:3" ht="82" customHeight="1" x14ac:dyDescent="0.45">
      <c r="A13" s="279" t="s">
        <v>1</v>
      </c>
      <c r="B13" s="238" t="s">
        <v>67</v>
      </c>
      <c r="C13" s="184" t="s">
        <v>383</v>
      </c>
    </row>
    <row r="14" spans="1:3" x14ac:dyDescent="0.45">
      <c r="A14" s="243"/>
      <c r="B14" s="239"/>
      <c r="C14" s="241"/>
    </row>
    <row r="15" spans="1:3" ht="62" x14ac:dyDescent="0.45">
      <c r="A15" s="279" t="s">
        <v>1</v>
      </c>
      <c r="B15" s="238" t="s">
        <v>68</v>
      </c>
      <c r="C15" s="242" t="s">
        <v>69</v>
      </c>
    </row>
    <row r="16" spans="1:3" x14ac:dyDescent="0.45">
      <c r="A16" s="243"/>
      <c r="B16" s="243"/>
      <c r="C16" s="244"/>
    </row>
    <row r="17" spans="1:3" ht="31" x14ac:dyDescent="0.45">
      <c r="A17" s="279" t="s">
        <v>1</v>
      </c>
      <c r="B17" s="238" t="s">
        <v>70</v>
      </c>
      <c r="C17" s="120" t="s">
        <v>916</v>
      </c>
    </row>
    <row r="18" spans="1:3" x14ac:dyDescent="0.45">
      <c r="A18" s="243"/>
      <c r="B18" s="239"/>
      <c r="C18" s="241"/>
    </row>
    <row r="19" spans="1:3" x14ac:dyDescent="0.45">
      <c r="A19" s="279" t="s">
        <v>1</v>
      </c>
      <c r="B19" s="238" t="s">
        <v>71</v>
      </c>
      <c r="C19" s="122" t="s">
        <v>72</v>
      </c>
    </row>
    <row r="20" spans="1:3" x14ac:dyDescent="0.45">
      <c r="A20" s="243"/>
      <c r="B20" s="239"/>
      <c r="C20" s="241"/>
    </row>
    <row r="21" spans="1:3" x14ac:dyDescent="0.45">
      <c r="A21" s="279" t="s">
        <v>1</v>
      </c>
      <c r="B21" s="238" t="s">
        <v>73</v>
      </c>
      <c r="C21" s="122" t="s">
        <v>519</v>
      </c>
    </row>
    <row r="22" spans="1:3" x14ac:dyDescent="0.45">
      <c r="A22" s="243"/>
      <c r="B22" s="239"/>
      <c r="C22" s="241"/>
    </row>
    <row r="23" spans="1:3" x14ac:dyDescent="0.45">
      <c r="A23" s="279" t="s">
        <v>1</v>
      </c>
      <c r="B23" s="245" t="s">
        <v>34</v>
      </c>
      <c r="C23" s="242" t="s">
        <v>353</v>
      </c>
    </row>
    <row r="24" spans="1:3" x14ac:dyDescent="0.45">
      <c r="A24" s="243"/>
      <c r="B24" s="239"/>
      <c r="C24" s="241"/>
    </row>
    <row r="25" spans="1:3" ht="20.149999999999999" customHeight="1" x14ac:dyDescent="0.45">
      <c r="A25" s="280"/>
      <c r="B25" s="246"/>
      <c r="C25" s="248"/>
    </row>
    <row r="26" spans="1:3" ht="20.149999999999999" customHeight="1" x14ac:dyDescent="0.45">
      <c r="A26" s="281" t="s">
        <v>1</v>
      </c>
      <c r="B26" s="201" t="s">
        <v>74</v>
      </c>
      <c r="C26" s="202"/>
    </row>
    <row r="27" spans="1:3" x14ac:dyDescent="0.45">
      <c r="A27" s="280"/>
      <c r="B27" s="249" t="s">
        <v>75</v>
      </c>
      <c r="C27" s="250">
        <v>70000000</v>
      </c>
    </row>
    <row r="28" spans="1:3" x14ac:dyDescent="0.45">
      <c r="A28" s="280"/>
      <c r="B28" s="249" t="s">
        <v>845</v>
      </c>
      <c r="C28" s="251">
        <v>100000000</v>
      </c>
    </row>
    <row r="29" spans="1:3" x14ac:dyDescent="0.45">
      <c r="A29" s="281" t="s">
        <v>1</v>
      </c>
      <c r="B29" s="201" t="s">
        <v>76</v>
      </c>
      <c r="C29" s="203"/>
    </row>
    <row r="30" spans="1:3" x14ac:dyDescent="0.45">
      <c r="A30" s="280"/>
      <c r="B30" s="252"/>
      <c r="C30" s="253"/>
    </row>
    <row r="31" spans="1:3" x14ac:dyDescent="0.45">
      <c r="A31" s="280"/>
      <c r="B31" s="252"/>
      <c r="C31" s="253"/>
    </row>
    <row r="32" spans="1:3" ht="20.149999999999999" customHeight="1" x14ac:dyDescent="0.45">
      <c r="A32" s="281" t="s">
        <v>1</v>
      </c>
      <c r="B32" s="201" t="s">
        <v>77</v>
      </c>
      <c r="C32" s="202"/>
    </row>
    <row r="33" spans="1:7" ht="20.149999999999999" customHeight="1" x14ac:dyDescent="0.45">
      <c r="A33" s="280"/>
      <c r="B33" s="254" t="s">
        <v>75</v>
      </c>
      <c r="C33" s="250">
        <v>0</v>
      </c>
    </row>
    <row r="34" spans="1:7" ht="20.149999999999999" customHeight="1" x14ac:dyDescent="0.45">
      <c r="A34" s="280"/>
      <c r="B34" s="255" t="s">
        <v>845</v>
      </c>
      <c r="C34" s="359">
        <v>0</v>
      </c>
    </row>
    <row r="35" spans="1:7" ht="20.149999999999999" customHeight="1" x14ac:dyDescent="0.45">
      <c r="A35" s="204"/>
      <c r="B35" s="201" t="s">
        <v>11</v>
      </c>
      <c r="C35" s="201"/>
    </row>
    <row r="36" spans="1:7" x14ac:dyDescent="0.45">
      <c r="A36" s="279" t="s">
        <v>367</v>
      </c>
      <c r="B36" s="256" t="s">
        <v>24</v>
      </c>
      <c r="C36" s="257" t="s">
        <v>848</v>
      </c>
    </row>
    <row r="37" spans="1:7" x14ac:dyDescent="0.45">
      <c r="A37" s="279" t="s">
        <v>1</v>
      </c>
      <c r="B37" s="256" t="s">
        <v>795</v>
      </c>
      <c r="C37" s="257" t="s">
        <v>849</v>
      </c>
    </row>
    <row r="38" spans="1:7" x14ac:dyDescent="0.45">
      <c r="A38" s="280"/>
      <c r="B38" s="258" t="s">
        <v>79</v>
      </c>
      <c r="C38" s="257" t="s">
        <v>849</v>
      </c>
    </row>
    <row r="39" spans="1:7" ht="20.149999999999999" customHeight="1" x14ac:dyDescent="0.45">
      <c r="A39" s="280"/>
      <c r="B39" s="259"/>
      <c r="C39" s="260"/>
    </row>
    <row r="40" spans="1:7" ht="20.149999999999999" customHeight="1" x14ac:dyDescent="0.45">
      <c r="A40" s="204"/>
      <c r="B40" s="204" t="s">
        <v>7</v>
      </c>
      <c r="C40" s="205" t="s">
        <v>694</v>
      </c>
    </row>
    <row r="41" spans="1:7" ht="20.149999999999999" customHeight="1" x14ac:dyDescent="0.45">
      <c r="A41" s="279" t="s">
        <v>1</v>
      </c>
      <c r="B41" s="258" t="s">
        <v>80</v>
      </c>
      <c r="C41" s="261">
        <v>1</v>
      </c>
    </row>
    <row r="42" spans="1:7" ht="20.149999999999999" customHeight="1" x14ac:dyDescent="0.45">
      <c r="A42" s="279" t="s">
        <v>1</v>
      </c>
      <c r="B42" s="258" t="s">
        <v>82</v>
      </c>
      <c r="C42" s="261">
        <v>1</v>
      </c>
    </row>
    <row r="43" spans="1:7" ht="20.149999999999999" customHeight="1" x14ac:dyDescent="0.45">
      <c r="A43" s="279" t="s">
        <v>1</v>
      </c>
      <c r="B43" s="258" t="s">
        <v>83</v>
      </c>
      <c r="C43" s="261">
        <v>1</v>
      </c>
    </row>
    <row r="44" spans="1:7" ht="20.149999999999999" customHeight="1" x14ac:dyDescent="0.45">
      <c r="A44" s="279" t="s">
        <v>1</v>
      </c>
      <c r="B44" s="262" t="s">
        <v>84</v>
      </c>
      <c r="C44" s="261">
        <v>1</v>
      </c>
    </row>
    <row r="45" spans="1:7" ht="20.149999999999999" customHeight="1" x14ac:dyDescent="0.45">
      <c r="A45" s="279" t="s">
        <v>1</v>
      </c>
      <c r="B45" s="262" t="s">
        <v>78</v>
      </c>
      <c r="C45" s="263" t="s">
        <v>693</v>
      </c>
    </row>
    <row r="46" spans="1:7" x14ac:dyDescent="0.45">
      <c r="A46" s="279" t="s">
        <v>1</v>
      </c>
      <c r="B46" s="262" t="s">
        <v>892</v>
      </c>
      <c r="C46" s="261">
        <v>0.5</v>
      </c>
    </row>
    <row r="47" spans="1:7" x14ac:dyDescent="0.45">
      <c r="A47" s="279"/>
      <c r="B47" s="262" t="s">
        <v>893</v>
      </c>
      <c r="C47" s="261">
        <v>0.5</v>
      </c>
      <c r="G47" s="348"/>
    </row>
    <row r="48" spans="1:7" ht="21" customHeight="1" x14ac:dyDescent="0.45">
      <c r="A48" s="279" t="s">
        <v>1</v>
      </c>
      <c r="B48" s="262" t="s">
        <v>379</v>
      </c>
      <c r="C48" s="261">
        <v>0.5</v>
      </c>
    </row>
    <row r="49" spans="1:3" ht="20.149999999999999" customHeight="1" x14ac:dyDescent="0.45">
      <c r="A49" s="280"/>
      <c r="B49" s="264" t="s">
        <v>85</v>
      </c>
      <c r="C49" s="263" t="s">
        <v>693</v>
      </c>
    </row>
    <row r="50" spans="1:3" ht="20.149999999999999" customHeight="1" x14ac:dyDescent="0.45">
      <c r="A50" s="280"/>
      <c r="B50" s="264"/>
      <c r="C50" s="265"/>
    </row>
    <row r="51" spans="1:3" ht="20.149999999999999" customHeight="1" x14ac:dyDescent="0.45">
      <c r="A51" s="204"/>
      <c r="B51" s="204" t="s">
        <v>12</v>
      </c>
      <c r="C51" s="205"/>
    </row>
    <row r="52" spans="1:3" x14ac:dyDescent="0.45">
      <c r="A52" s="279" t="s">
        <v>1</v>
      </c>
      <c r="B52" s="258" t="s">
        <v>60</v>
      </c>
      <c r="C52" s="267" t="s">
        <v>888</v>
      </c>
    </row>
    <row r="53" spans="1:3" x14ac:dyDescent="0.45">
      <c r="A53" s="279" t="s">
        <v>1</v>
      </c>
      <c r="B53" s="258" t="s">
        <v>86</v>
      </c>
      <c r="C53" s="267" t="s">
        <v>695</v>
      </c>
    </row>
    <row r="54" spans="1:3" x14ac:dyDescent="0.45">
      <c r="A54" s="279" t="s">
        <v>1</v>
      </c>
      <c r="B54" s="258" t="s">
        <v>87</v>
      </c>
      <c r="C54" s="267" t="s">
        <v>88</v>
      </c>
    </row>
    <row r="55" spans="1:3" ht="36" customHeight="1" x14ac:dyDescent="0.45">
      <c r="A55" s="279" t="s">
        <v>1</v>
      </c>
      <c r="B55" s="262" t="s">
        <v>89</v>
      </c>
      <c r="C55" s="267" t="s">
        <v>491</v>
      </c>
    </row>
    <row r="56" spans="1:3" x14ac:dyDescent="0.45">
      <c r="A56" s="279" t="s">
        <v>1</v>
      </c>
      <c r="B56" s="258" t="s">
        <v>90</v>
      </c>
      <c r="C56" s="267" t="s">
        <v>91</v>
      </c>
    </row>
    <row r="57" spans="1:3" x14ac:dyDescent="0.45">
      <c r="A57" s="279" t="s">
        <v>1</v>
      </c>
      <c r="B57" s="262" t="s">
        <v>92</v>
      </c>
      <c r="C57" s="267" t="s">
        <v>696</v>
      </c>
    </row>
    <row r="58" spans="1:3" x14ac:dyDescent="0.45">
      <c r="A58" s="279" t="s">
        <v>1</v>
      </c>
      <c r="B58" s="262" t="s">
        <v>13</v>
      </c>
      <c r="C58" s="267" t="s">
        <v>93</v>
      </c>
    </row>
    <row r="59" spans="1:3" x14ac:dyDescent="0.45">
      <c r="A59" s="279" t="s">
        <v>1</v>
      </c>
      <c r="B59" s="258" t="s">
        <v>94</v>
      </c>
      <c r="C59" s="267" t="s">
        <v>95</v>
      </c>
    </row>
    <row r="60" spans="1:3" x14ac:dyDescent="0.45">
      <c r="A60" s="279" t="s">
        <v>1</v>
      </c>
      <c r="B60" s="258" t="s">
        <v>96</v>
      </c>
      <c r="C60" s="267" t="s">
        <v>81</v>
      </c>
    </row>
    <row r="61" spans="1:3" x14ac:dyDescent="0.45">
      <c r="A61" s="279"/>
      <c r="B61" s="258" t="s">
        <v>496</v>
      </c>
      <c r="C61" s="267" t="s">
        <v>81</v>
      </c>
    </row>
    <row r="62" spans="1:3" ht="92.25" customHeight="1" x14ac:dyDescent="0.45">
      <c r="A62" s="279" t="s">
        <v>1</v>
      </c>
      <c r="B62" s="258" t="s">
        <v>754</v>
      </c>
      <c r="C62" s="267" t="s">
        <v>81</v>
      </c>
    </row>
    <row r="63" spans="1:3" ht="77.5" x14ac:dyDescent="0.45">
      <c r="A63" s="280"/>
      <c r="B63" s="258" t="s">
        <v>697</v>
      </c>
      <c r="C63" s="267" t="s">
        <v>81</v>
      </c>
    </row>
    <row r="64" spans="1:3" ht="31" x14ac:dyDescent="0.45">
      <c r="A64" s="280"/>
      <c r="B64" s="258" t="s">
        <v>701</v>
      </c>
      <c r="C64" s="267" t="s">
        <v>81</v>
      </c>
    </row>
    <row r="65" spans="1:3" ht="31" x14ac:dyDescent="0.45">
      <c r="A65" s="280"/>
      <c r="B65" s="258" t="s">
        <v>698</v>
      </c>
      <c r="C65" s="267" t="s">
        <v>81</v>
      </c>
    </row>
    <row r="66" spans="1:3" ht="73.5" customHeight="1" x14ac:dyDescent="0.45">
      <c r="A66" s="280"/>
      <c r="B66" s="258" t="s">
        <v>699</v>
      </c>
      <c r="C66" s="267" t="s">
        <v>81</v>
      </c>
    </row>
    <row r="67" spans="1:3" ht="77.5" x14ac:dyDescent="0.45">
      <c r="A67" s="280"/>
      <c r="B67" s="258" t="s">
        <v>700</v>
      </c>
      <c r="C67" s="267" t="s">
        <v>81</v>
      </c>
    </row>
    <row r="68" spans="1:3" ht="31" x14ac:dyDescent="0.45">
      <c r="A68" s="280"/>
      <c r="B68" s="258" t="s">
        <v>492</v>
      </c>
      <c r="C68" s="267" t="s">
        <v>81</v>
      </c>
    </row>
    <row r="69" spans="1:3" ht="45" customHeight="1" x14ac:dyDescent="0.45">
      <c r="A69" s="280"/>
      <c r="B69" s="258" t="s">
        <v>493</v>
      </c>
      <c r="C69" s="267" t="s">
        <v>494</v>
      </c>
    </row>
    <row r="70" spans="1:3" ht="31" x14ac:dyDescent="0.45">
      <c r="A70" s="280"/>
      <c r="B70" s="258" t="s">
        <v>495</v>
      </c>
      <c r="C70" s="267" t="s">
        <v>81</v>
      </c>
    </row>
    <row r="71" spans="1:3" ht="108.5" x14ac:dyDescent="0.45">
      <c r="A71" s="280"/>
      <c r="B71" s="258" t="s">
        <v>702</v>
      </c>
      <c r="C71" s="267" t="s">
        <v>81</v>
      </c>
    </row>
    <row r="72" spans="1:3" ht="124" x14ac:dyDescent="0.45">
      <c r="A72" s="280"/>
      <c r="B72" s="258" t="s">
        <v>703</v>
      </c>
      <c r="C72" s="265" t="s">
        <v>921</v>
      </c>
    </row>
    <row r="73" spans="1:3" ht="46.5" customHeight="1" x14ac:dyDescent="0.45">
      <c r="A73" s="280"/>
      <c r="B73" s="258" t="s">
        <v>704</v>
      </c>
      <c r="C73" s="267" t="s">
        <v>81</v>
      </c>
    </row>
    <row r="74" spans="1:3" ht="31" x14ac:dyDescent="0.45">
      <c r="A74" s="280"/>
      <c r="B74" s="258" t="s">
        <v>705</v>
      </c>
      <c r="C74" s="267" t="s">
        <v>81</v>
      </c>
    </row>
    <row r="75" spans="1:3" ht="93" x14ac:dyDescent="0.45">
      <c r="A75" s="280"/>
      <c r="B75" s="258" t="s">
        <v>752</v>
      </c>
      <c r="C75" s="267" t="s">
        <v>81</v>
      </c>
    </row>
    <row r="76" spans="1:3" ht="62" x14ac:dyDescent="0.45">
      <c r="A76" s="280"/>
      <c r="B76" s="258" t="s">
        <v>753</v>
      </c>
      <c r="C76" s="265" t="s">
        <v>81</v>
      </c>
    </row>
    <row r="77" spans="1:3" x14ac:dyDescent="0.45">
      <c r="A77" s="280"/>
      <c r="B77" s="258"/>
      <c r="C77" s="258"/>
    </row>
    <row r="78" spans="1:3" ht="20.149999999999999" customHeight="1" x14ac:dyDescent="0.45">
      <c r="A78" s="204"/>
      <c r="B78" s="204" t="s">
        <v>27</v>
      </c>
      <c r="C78" s="204"/>
    </row>
    <row r="79" spans="1:3" ht="46.5" x14ac:dyDescent="0.45">
      <c r="A79" s="279" t="s">
        <v>1</v>
      </c>
      <c r="B79" s="271" t="s">
        <v>850</v>
      </c>
      <c r="C79" s="267" t="s">
        <v>81</v>
      </c>
    </row>
    <row r="80" spans="1:3" x14ac:dyDescent="0.45">
      <c r="A80" s="279"/>
      <c r="B80" s="269"/>
      <c r="C80" s="267"/>
    </row>
    <row r="81" spans="1:3" x14ac:dyDescent="0.45">
      <c r="A81" s="280"/>
      <c r="B81" s="270"/>
      <c r="C81" s="270"/>
    </row>
    <row r="82" spans="1:3" ht="20.149999999999999" customHeight="1" x14ac:dyDescent="0.45">
      <c r="A82" s="204"/>
      <c r="B82" s="204" t="s">
        <v>97</v>
      </c>
      <c r="C82" s="281" t="s">
        <v>921</v>
      </c>
    </row>
    <row r="83" spans="1:3" x14ac:dyDescent="0.45">
      <c r="A83" s="280"/>
      <c r="B83" s="271"/>
      <c r="C83" s="267"/>
    </row>
    <row r="84" spans="1:3" x14ac:dyDescent="0.45">
      <c r="A84" s="280"/>
      <c r="B84" s="271"/>
      <c r="C84" s="267"/>
    </row>
    <row r="85" spans="1:3" x14ac:dyDescent="0.45">
      <c r="A85" s="280"/>
      <c r="B85" s="271"/>
      <c r="C85" s="267"/>
    </row>
    <row r="86" spans="1:3" x14ac:dyDescent="0.45">
      <c r="A86" s="280"/>
      <c r="B86" s="271"/>
      <c r="C86" s="267"/>
    </row>
    <row r="87" spans="1:3" ht="20.149999999999999" customHeight="1" x14ac:dyDescent="0.45">
      <c r="A87" s="280"/>
      <c r="B87" s="271"/>
      <c r="C87" s="267"/>
    </row>
    <row r="88" spans="1:3" ht="20.149999999999999" customHeight="1" x14ac:dyDescent="0.45">
      <c r="A88" s="280"/>
      <c r="B88" s="258"/>
      <c r="C88" s="272"/>
    </row>
    <row r="89" spans="1:3" ht="20.149999999999999" customHeight="1" x14ac:dyDescent="0.45">
      <c r="A89" s="204"/>
      <c r="B89" s="204" t="s">
        <v>98</v>
      </c>
      <c r="C89" s="167" t="s">
        <v>921</v>
      </c>
    </row>
    <row r="90" spans="1:3" x14ac:dyDescent="0.45">
      <c r="A90" s="280"/>
      <c r="B90" s="273"/>
      <c r="C90" s="120"/>
    </row>
    <row r="91" spans="1:3" ht="20.149999999999999" customHeight="1" x14ac:dyDescent="0.45">
      <c r="A91" s="204"/>
      <c r="B91" s="204" t="s">
        <v>99</v>
      </c>
      <c r="C91" s="167" t="s">
        <v>921</v>
      </c>
    </row>
    <row r="92" spans="1:3" s="46" customFormat="1" x14ac:dyDescent="0.45">
      <c r="A92" s="282"/>
      <c r="B92" s="276"/>
      <c r="C92" s="277"/>
    </row>
    <row r="93" spans="1:3" ht="20.149999999999999" customHeight="1" x14ac:dyDescent="0.45">
      <c r="A93" s="204"/>
      <c r="B93" s="204" t="s">
        <v>100</v>
      </c>
      <c r="C93" s="205" t="s">
        <v>921</v>
      </c>
    </row>
    <row r="94" spans="1:3" x14ac:dyDescent="0.45">
      <c r="A94" s="280"/>
      <c r="B94" s="273"/>
      <c r="C94" s="274"/>
    </row>
    <row r="95" spans="1:3" ht="20.149999999999999" customHeight="1" x14ac:dyDescent="0.45">
      <c r="A95" s="204"/>
      <c r="B95" s="204" t="s">
        <v>101</v>
      </c>
      <c r="C95" s="278">
        <v>0.18</v>
      </c>
    </row>
    <row r="96" spans="1:3" x14ac:dyDescent="0.45">
      <c r="A96" s="280"/>
      <c r="B96" s="273"/>
      <c r="C96" s="274"/>
    </row>
    <row r="97" spans="1:3" ht="20.149999999999999" customHeight="1" x14ac:dyDescent="0.45">
      <c r="A97" s="204"/>
      <c r="B97" s="204" t="s">
        <v>102</v>
      </c>
      <c r="C97" s="205" t="s">
        <v>103</v>
      </c>
    </row>
    <row r="98" spans="1:3" ht="20.149999999999999" customHeight="1" x14ac:dyDescent="0.45">
      <c r="A98" s="206"/>
      <c r="B98" s="207"/>
      <c r="C98" s="200"/>
    </row>
    <row r="99" spans="1:3" x14ac:dyDescent="0.45">
      <c r="A99" s="356" t="s">
        <v>846</v>
      </c>
      <c r="B99" s="360"/>
      <c r="C99" s="200"/>
    </row>
    <row r="100" spans="1:3" x14ac:dyDescent="0.45">
      <c r="A100" s="356" t="s">
        <v>844</v>
      </c>
      <c r="B100" s="360"/>
      <c r="C100" s="200"/>
    </row>
    <row r="101" spans="1:3" x14ac:dyDescent="0.45">
      <c r="A101" s="358" t="s">
        <v>941</v>
      </c>
      <c r="B101" s="360"/>
      <c r="C101" s="200"/>
    </row>
    <row r="102" spans="1:3" x14ac:dyDescent="0.45">
      <c r="A102" s="200"/>
      <c r="B102" s="208"/>
      <c r="C102" s="200"/>
    </row>
    <row r="103" spans="1:3" x14ac:dyDescent="0.45">
      <c r="A103" s="200"/>
      <c r="B103" s="208"/>
      <c r="C103" s="200"/>
    </row>
    <row r="104" spans="1:3" x14ac:dyDescent="0.45">
      <c r="A104" s="200"/>
      <c r="B104" s="208"/>
      <c r="C104" s="200"/>
    </row>
    <row r="105" spans="1:3" x14ac:dyDescent="0.45">
      <c r="A105" s="200"/>
      <c r="B105" s="208"/>
      <c r="C105" s="200"/>
    </row>
    <row r="106" spans="1:3" x14ac:dyDescent="0.45">
      <c r="A106" s="200"/>
      <c r="B106" s="208"/>
      <c r="C106" s="200"/>
    </row>
    <row r="107" spans="1:3" s="48" customFormat="1" x14ac:dyDescent="0.45">
      <c r="A107" s="200"/>
      <c r="B107" s="208"/>
      <c r="C107" s="209"/>
    </row>
    <row r="108" spans="1:3" s="48" customFormat="1" x14ac:dyDescent="0.45">
      <c r="A108" s="200"/>
      <c r="B108" s="208"/>
      <c r="C108" s="209"/>
    </row>
    <row r="109" spans="1:3" s="48" customFormat="1" x14ac:dyDescent="0.45">
      <c r="A109" s="200"/>
      <c r="B109" s="208"/>
      <c r="C109" s="209"/>
    </row>
    <row r="110" spans="1:3" s="48" customFormat="1" x14ac:dyDescent="0.45">
      <c r="A110" s="200"/>
      <c r="B110" s="208"/>
      <c r="C110" s="209"/>
    </row>
    <row r="111" spans="1:3" s="48" customFormat="1" x14ac:dyDescent="0.45">
      <c r="A111" s="200"/>
      <c r="B111" s="208"/>
      <c r="C111" s="209"/>
    </row>
    <row r="112" spans="1:3" s="48" customFormat="1" x14ac:dyDescent="0.45">
      <c r="A112" s="200"/>
      <c r="B112" s="208"/>
      <c r="C112" s="209"/>
    </row>
    <row r="113" spans="1:2" s="48" customFormat="1" x14ac:dyDescent="0.45">
      <c r="A113" s="39"/>
      <c r="B113" s="47"/>
    </row>
    <row r="114" spans="1:2" s="48" customFormat="1" x14ac:dyDescent="0.45">
      <c r="A114" s="39"/>
      <c r="B114" s="47"/>
    </row>
    <row r="115" spans="1:2" s="48" customFormat="1" x14ac:dyDescent="0.45">
      <c r="A115" s="39"/>
      <c r="B115" s="47"/>
    </row>
    <row r="116" spans="1:2" s="48" customFormat="1" x14ac:dyDescent="0.45">
      <c r="A116" s="39"/>
      <c r="B116" s="47"/>
    </row>
    <row r="117" spans="1:2" s="48" customFormat="1" x14ac:dyDescent="0.45">
      <c r="A117" s="39"/>
      <c r="B117" s="47"/>
    </row>
    <row r="118" spans="1:2" s="48" customFormat="1" x14ac:dyDescent="0.45">
      <c r="A118" s="39"/>
      <c r="B118" s="47"/>
    </row>
    <row r="119" spans="1:2" s="48" customFormat="1" x14ac:dyDescent="0.45">
      <c r="A119" s="39"/>
      <c r="B119" s="47"/>
    </row>
    <row r="120" spans="1:2" s="48" customFormat="1" x14ac:dyDescent="0.45">
      <c r="A120" s="39"/>
      <c r="B120" s="47"/>
    </row>
    <row r="121" spans="1:2" s="48" customFormat="1" x14ac:dyDescent="0.45">
      <c r="A121" s="39"/>
      <c r="B121" s="47"/>
    </row>
    <row r="122" spans="1:2" s="48" customFormat="1" x14ac:dyDescent="0.45">
      <c r="A122" s="39"/>
      <c r="B122" s="47"/>
    </row>
    <row r="123" spans="1:2" s="48" customFormat="1" x14ac:dyDescent="0.45">
      <c r="A123" s="39"/>
      <c r="B123" s="47"/>
    </row>
    <row r="124" spans="1:2" s="48" customFormat="1" x14ac:dyDescent="0.45">
      <c r="A124" s="39"/>
      <c r="B124" s="47"/>
    </row>
    <row r="125" spans="1:2" s="48" customFormat="1" x14ac:dyDescent="0.45">
      <c r="A125" s="39"/>
      <c r="B125" s="47"/>
    </row>
    <row r="126" spans="1:2" s="48" customFormat="1" x14ac:dyDescent="0.45">
      <c r="A126" s="39"/>
      <c r="B126" s="47"/>
    </row>
    <row r="127" spans="1:2" s="48" customFormat="1" x14ac:dyDescent="0.45">
      <c r="A127" s="39"/>
      <c r="B127" s="47"/>
    </row>
    <row r="128" spans="1:2" s="48" customFormat="1" x14ac:dyDescent="0.45">
      <c r="A128" s="39"/>
      <c r="B128" s="47"/>
    </row>
    <row r="129" spans="1:2" s="48" customFormat="1" x14ac:dyDescent="0.45">
      <c r="A129" s="39"/>
      <c r="B129" s="47"/>
    </row>
    <row r="130" spans="1:2" s="48" customFormat="1" x14ac:dyDescent="0.45">
      <c r="A130" s="39"/>
      <c r="B130" s="47"/>
    </row>
    <row r="131" spans="1:2" s="48" customFormat="1" x14ac:dyDescent="0.45">
      <c r="A131" s="39"/>
      <c r="B131" s="47"/>
    </row>
    <row r="132" spans="1:2" s="48" customFormat="1" x14ac:dyDescent="0.45">
      <c r="A132" s="39"/>
      <c r="B132" s="47"/>
    </row>
    <row r="133" spans="1:2" s="48" customFormat="1" x14ac:dyDescent="0.45">
      <c r="A133" s="39"/>
      <c r="B133" s="47"/>
    </row>
    <row r="134" spans="1:2" s="48" customFormat="1" x14ac:dyDescent="0.45">
      <c r="A134" s="39"/>
      <c r="B134" s="47"/>
    </row>
    <row r="135" spans="1:2" s="48" customFormat="1" x14ac:dyDescent="0.45">
      <c r="A135" s="39"/>
      <c r="B135" s="47"/>
    </row>
    <row r="136" spans="1:2" s="48" customFormat="1" x14ac:dyDescent="0.45">
      <c r="A136" s="39"/>
      <c r="B136" s="47"/>
    </row>
    <row r="137" spans="1:2" s="48" customFormat="1" x14ac:dyDescent="0.45">
      <c r="A137" s="39"/>
      <c r="B137" s="47"/>
    </row>
    <row r="138" spans="1:2" s="48" customFormat="1" x14ac:dyDescent="0.45">
      <c r="A138" s="39"/>
      <c r="B138" s="47"/>
    </row>
    <row r="139" spans="1:2" s="48" customFormat="1" x14ac:dyDescent="0.45">
      <c r="A139" s="39"/>
      <c r="B139" s="47"/>
    </row>
    <row r="140" spans="1:2" s="48" customFormat="1" x14ac:dyDescent="0.45">
      <c r="A140" s="39"/>
      <c r="B140" s="47"/>
    </row>
    <row r="141" spans="1:2" s="48" customFormat="1" x14ac:dyDescent="0.45">
      <c r="A141" s="39"/>
      <c r="B141" s="47"/>
    </row>
    <row r="142" spans="1:2" s="48" customFormat="1" x14ac:dyDescent="0.45">
      <c r="A142" s="39"/>
      <c r="B142" s="47"/>
    </row>
    <row r="143" spans="1:2" s="48" customFormat="1" x14ac:dyDescent="0.45">
      <c r="A143" s="39"/>
      <c r="B143" s="47"/>
    </row>
    <row r="144" spans="1:2" s="48" customFormat="1" x14ac:dyDescent="0.45">
      <c r="A144" s="39"/>
      <c r="B144" s="47"/>
    </row>
    <row r="145" spans="1:2" s="48" customFormat="1" x14ac:dyDescent="0.45">
      <c r="A145" s="39"/>
      <c r="B145" s="47"/>
    </row>
    <row r="146" spans="1:2" s="48" customFormat="1" x14ac:dyDescent="0.45">
      <c r="A146" s="39"/>
      <c r="B146" s="47"/>
    </row>
    <row r="147" spans="1:2" s="48" customFormat="1" x14ac:dyDescent="0.45">
      <c r="A147" s="39"/>
      <c r="B147" s="47"/>
    </row>
    <row r="148" spans="1:2" s="48" customFormat="1" x14ac:dyDescent="0.45">
      <c r="A148" s="39"/>
      <c r="B148" s="47"/>
    </row>
    <row r="149" spans="1:2" s="48" customFormat="1" x14ac:dyDescent="0.45">
      <c r="A149" s="39"/>
      <c r="B149" s="47"/>
    </row>
    <row r="150" spans="1:2" s="48" customFormat="1" x14ac:dyDescent="0.45">
      <c r="A150" s="39"/>
      <c r="B150" s="47"/>
    </row>
    <row r="151" spans="1:2" s="48" customFormat="1" x14ac:dyDescent="0.45">
      <c r="A151" s="39"/>
      <c r="B151" s="47"/>
    </row>
    <row r="152" spans="1:2" s="48" customFormat="1" x14ac:dyDescent="0.45">
      <c r="A152" s="39"/>
      <c r="B152" s="47"/>
    </row>
    <row r="153" spans="1:2" s="48" customFormat="1" x14ac:dyDescent="0.45">
      <c r="A153" s="39"/>
      <c r="B153" s="47"/>
    </row>
    <row r="154" spans="1:2" s="48" customFormat="1" x14ac:dyDescent="0.45">
      <c r="A154" s="39"/>
      <c r="B154" s="47"/>
    </row>
    <row r="155" spans="1:2" s="48" customFormat="1" x14ac:dyDescent="0.45">
      <c r="A155" s="39"/>
      <c r="B155" s="47"/>
    </row>
    <row r="156" spans="1:2" s="48" customFormat="1" x14ac:dyDescent="0.45">
      <c r="A156" s="39"/>
      <c r="B156" s="47"/>
    </row>
    <row r="157" spans="1:2" s="48" customFormat="1" x14ac:dyDescent="0.45">
      <c r="A157" s="39"/>
      <c r="B157" s="47"/>
    </row>
    <row r="158" spans="1:2" s="48" customFormat="1" x14ac:dyDescent="0.45">
      <c r="A158" s="39"/>
      <c r="B158" s="47"/>
    </row>
    <row r="159" spans="1:2" s="48" customFormat="1" x14ac:dyDescent="0.45">
      <c r="A159" s="39"/>
      <c r="B159" s="47"/>
    </row>
    <row r="160" spans="1:2" s="48" customFormat="1" x14ac:dyDescent="0.45">
      <c r="A160" s="39"/>
      <c r="B160" s="47"/>
    </row>
    <row r="161" spans="1:2" s="48" customFormat="1" x14ac:dyDescent="0.45">
      <c r="A161" s="39"/>
      <c r="B161" s="47"/>
    </row>
    <row r="162" spans="1:2" s="48" customFormat="1" x14ac:dyDescent="0.45">
      <c r="A162" s="39"/>
      <c r="B162" s="47"/>
    </row>
    <row r="163" spans="1:2" s="48" customFormat="1" x14ac:dyDescent="0.45">
      <c r="A163" s="39"/>
      <c r="B163" s="47"/>
    </row>
    <row r="164" spans="1:2" s="48" customFormat="1" x14ac:dyDescent="0.45">
      <c r="A164" s="39"/>
      <c r="B164" s="47"/>
    </row>
    <row r="165" spans="1:2" s="48" customFormat="1" x14ac:dyDescent="0.45">
      <c r="A165" s="39"/>
      <c r="B165" s="47"/>
    </row>
    <row r="166" spans="1:2" s="48" customFormat="1" x14ac:dyDescent="0.45">
      <c r="A166" s="39"/>
      <c r="B166" s="47"/>
    </row>
    <row r="167" spans="1:2" s="48" customFormat="1" x14ac:dyDescent="0.45">
      <c r="A167" s="39"/>
      <c r="B167" s="47"/>
    </row>
    <row r="168" spans="1:2" s="48" customFormat="1" x14ac:dyDescent="0.45">
      <c r="A168" s="39"/>
      <c r="B168" s="47"/>
    </row>
    <row r="169" spans="1:2" s="48" customFormat="1" x14ac:dyDescent="0.45">
      <c r="A169" s="39"/>
      <c r="B169" s="47"/>
    </row>
    <row r="170" spans="1:2" s="48" customFormat="1" x14ac:dyDescent="0.45">
      <c r="A170" s="39"/>
      <c r="B170" s="47"/>
    </row>
    <row r="171" spans="1:2" s="48" customFormat="1" x14ac:dyDescent="0.45">
      <c r="A171" s="39"/>
      <c r="B171" s="47"/>
    </row>
    <row r="172" spans="1:2" s="48" customFormat="1" x14ac:dyDescent="0.45">
      <c r="A172" s="39"/>
      <c r="B172" s="47"/>
    </row>
    <row r="173" spans="1:2" s="48" customFormat="1" x14ac:dyDescent="0.45">
      <c r="A173" s="39"/>
      <c r="B173" s="47"/>
    </row>
    <row r="174" spans="1:2" s="48" customFormat="1" x14ac:dyDescent="0.45">
      <c r="A174" s="39"/>
      <c r="B174" s="47"/>
    </row>
    <row r="175" spans="1:2" s="48" customFormat="1" x14ac:dyDescent="0.45">
      <c r="A175" s="39"/>
      <c r="B175" s="47"/>
    </row>
    <row r="176" spans="1:2" s="48" customFormat="1" x14ac:dyDescent="0.45">
      <c r="A176" s="39"/>
      <c r="B176" s="47"/>
    </row>
    <row r="177" spans="1:2" s="48" customFormat="1" x14ac:dyDescent="0.45">
      <c r="A177" s="39"/>
      <c r="B177" s="47"/>
    </row>
    <row r="178" spans="1:2" s="48" customFormat="1" x14ac:dyDescent="0.45">
      <c r="A178" s="39"/>
      <c r="B178" s="47"/>
    </row>
    <row r="179" spans="1:2" s="48" customFormat="1" x14ac:dyDescent="0.45">
      <c r="A179" s="39"/>
      <c r="B179" s="47"/>
    </row>
    <row r="180" spans="1:2" s="48" customFormat="1" x14ac:dyDescent="0.45">
      <c r="A180" s="39"/>
      <c r="B180" s="47"/>
    </row>
    <row r="181" spans="1:2" s="48" customFormat="1" x14ac:dyDescent="0.45">
      <c r="A181" s="39"/>
      <c r="B181" s="47"/>
    </row>
    <row r="182" spans="1:2" s="48" customFormat="1" x14ac:dyDescent="0.45">
      <c r="A182" s="39"/>
      <c r="B182" s="47"/>
    </row>
    <row r="183" spans="1:2" s="48" customFormat="1" x14ac:dyDescent="0.45">
      <c r="A183" s="39"/>
      <c r="B183" s="47"/>
    </row>
    <row r="184" spans="1:2" s="48" customFormat="1" x14ac:dyDescent="0.45">
      <c r="A184" s="39"/>
      <c r="B184" s="47"/>
    </row>
    <row r="185" spans="1:2" s="48" customFormat="1" x14ac:dyDescent="0.45">
      <c r="A185" s="39"/>
      <c r="B185" s="47"/>
    </row>
    <row r="186" spans="1:2" s="48" customFormat="1" x14ac:dyDescent="0.45">
      <c r="A186" s="39"/>
      <c r="B186" s="47"/>
    </row>
    <row r="187" spans="1:2" s="48" customFormat="1" x14ac:dyDescent="0.45">
      <c r="A187" s="39"/>
      <c r="B187" s="47"/>
    </row>
    <row r="188" spans="1:2" s="48" customFormat="1" x14ac:dyDescent="0.45">
      <c r="A188" s="39"/>
      <c r="B188" s="47"/>
    </row>
    <row r="189" spans="1:2" s="48" customFormat="1" x14ac:dyDescent="0.45">
      <c r="A189" s="39"/>
      <c r="B189" s="47"/>
    </row>
    <row r="190" spans="1:2" s="48" customFormat="1" x14ac:dyDescent="0.45">
      <c r="A190" s="39"/>
      <c r="B190" s="47"/>
    </row>
    <row r="191" spans="1:2" s="48" customFormat="1" x14ac:dyDescent="0.45">
      <c r="A191" s="39"/>
      <c r="B191" s="47"/>
    </row>
    <row r="192" spans="1:2" s="48" customFormat="1" x14ac:dyDescent="0.45">
      <c r="A192" s="39"/>
      <c r="B192" s="47"/>
    </row>
    <row r="193" spans="1:2" s="48" customFormat="1" x14ac:dyDescent="0.45">
      <c r="A193" s="39"/>
      <c r="B193" s="47"/>
    </row>
    <row r="194" spans="1:2" s="48" customFormat="1" x14ac:dyDescent="0.45">
      <c r="A194" s="39"/>
      <c r="B194" s="47"/>
    </row>
    <row r="195" spans="1:2" s="48" customFormat="1" x14ac:dyDescent="0.45">
      <c r="A195" s="39"/>
      <c r="B195" s="47"/>
    </row>
    <row r="196" spans="1:2" s="48" customFormat="1" x14ac:dyDescent="0.45">
      <c r="A196" s="39"/>
      <c r="B196" s="47"/>
    </row>
    <row r="197" spans="1:2" s="48" customFormat="1" x14ac:dyDescent="0.45">
      <c r="A197" s="39"/>
      <c r="B197" s="47"/>
    </row>
    <row r="198" spans="1:2" s="48" customFormat="1" x14ac:dyDescent="0.45">
      <c r="A198" s="39"/>
      <c r="B198" s="49"/>
    </row>
    <row r="199" spans="1:2" s="48" customFormat="1" x14ac:dyDescent="0.45">
      <c r="A199" s="39"/>
      <c r="B199" s="49"/>
    </row>
    <row r="200" spans="1:2" s="48" customFormat="1" x14ac:dyDescent="0.45">
      <c r="A200" s="39"/>
      <c r="B200" s="49"/>
    </row>
    <row r="201" spans="1:2" s="48" customFormat="1" x14ac:dyDescent="0.45">
      <c r="A201" s="39"/>
      <c r="B201" s="49"/>
    </row>
    <row r="202" spans="1:2" s="48" customFormat="1" x14ac:dyDescent="0.45">
      <c r="A202" s="39"/>
      <c r="B202" s="49"/>
    </row>
    <row r="203" spans="1:2" s="48" customFormat="1" x14ac:dyDescent="0.45">
      <c r="A203" s="39"/>
      <c r="B203" s="49"/>
    </row>
    <row r="204" spans="1:2" s="48" customFormat="1" x14ac:dyDescent="0.45">
      <c r="A204" s="39"/>
      <c r="B204" s="49"/>
    </row>
    <row r="205" spans="1:2" s="48" customFormat="1" x14ac:dyDescent="0.45">
      <c r="A205" s="39"/>
      <c r="B205" s="49"/>
    </row>
    <row r="206" spans="1:2" s="48" customFormat="1" x14ac:dyDescent="0.45">
      <c r="A206" s="39"/>
      <c r="B206" s="47"/>
    </row>
    <row r="207" spans="1:2" s="48" customFormat="1" x14ac:dyDescent="0.45">
      <c r="A207" s="39"/>
      <c r="B207" s="47"/>
    </row>
    <row r="208" spans="1:2" s="48" customFormat="1" x14ac:dyDescent="0.45">
      <c r="A208" s="39"/>
      <c r="B208" s="49"/>
    </row>
    <row r="209" spans="1:2" s="48" customFormat="1" x14ac:dyDescent="0.45">
      <c r="A209" s="39"/>
      <c r="B209" s="49"/>
    </row>
    <row r="210" spans="1:2" s="48" customFormat="1" x14ac:dyDescent="0.45">
      <c r="A210" s="39"/>
      <c r="B210" s="49"/>
    </row>
    <row r="211" spans="1:2" s="48" customFormat="1" x14ac:dyDescent="0.45">
      <c r="A211" s="39"/>
      <c r="B211" s="49"/>
    </row>
    <row r="212" spans="1:2" s="48" customFormat="1" x14ac:dyDescent="0.45">
      <c r="A212" s="39"/>
      <c r="B212" s="49"/>
    </row>
    <row r="213" spans="1:2" s="48" customFormat="1" x14ac:dyDescent="0.45">
      <c r="A213" s="39"/>
      <c r="B213" s="49"/>
    </row>
    <row r="214" spans="1:2" s="48" customFormat="1" x14ac:dyDescent="0.45">
      <c r="A214" s="39"/>
      <c r="B214" s="49"/>
    </row>
    <row r="215" spans="1:2" s="48" customFormat="1" x14ac:dyDescent="0.45">
      <c r="A215" s="39"/>
      <c r="B215" s="49"/>
    </row>
    <row r="216" spans="1:2" s="48" customFormat="1" x14ac:dyDescent="0.45">
      <c r="A216" s="39"/>
      <c r="B216" s="49"/>
    </row>
    <row r="217" spans="1:2" s="48" customFormat="1" x14ac:dyDescent="0.45">
      <c r="A217" s="39"/>
      <c r="B217" s="47"/>
    </row>
    <row r="218" spans="1:2" s="48" customFormat="1" x14ac:dyDescent="0.45">
      <c r="A218" s="39"/>
      <c r="B218" s="47"/>
    </row>
    <row r="219" spans="1:2" s="48" customFormat="1" x14ac:dyDescent="0.45">
      <c r="A219" s="39"/>
      <c r="B219" s="47"/>
    </row>
    <row r="220" spans="1:2" s="48" customFormat="1" x14ac:dyDescent="0.45">
      <c r="A220" s="39"/>
      <c r="B220" s="47"/>
    </row>
    <row r="221" spans="1:2" s="48" customFormat="1" x14ac:dyDescent="0.45">
      <c r="A221" s="39"/>
      <c r="B221" s="47"/>
    </row>
    <row r="222" spans="1:2" s="48" customFormat="1" x14ac:dyDescent="0.45">
      <c r="A222" s="39"/>
      <c r="B222" s="47"/>
    </row>
    <row r="223" spans="1:2" s="48" customFormat="1" x14ac:dyDescent="0.45">
      <c r="A223" s="39"/>
      <c r="B223" s="47"/>
    </row>
    <row r="224" spans="1:2" s="48" customFormat="1" x14ac:dyDescent="0.45">
      <c r="A224" s="39"/>
      <c r="B224" s="47"/>
    </row>
    <row r="225" spans="1:2" s="48" customFormat="1" x14ac:dyDescent="0.45">
      <c r="A225" s="39"/>
      <c r="B225" s="47"/>
    </row>
    <row r="226" spans="1:2" s="48" customFormat="1" x14ac:dyDescent="0.45">
      <c r="A226" s="39"/>
      <c r="B226" s="47"/>
    </row>
    <row r="227" spans="1:2" s="48" customFormat="1" x14ac:dyDescent="0.45">
      <c r="A227" s="39"/>
      <c r="B227" s="47"/>
    </row>
    <row r="228" spans="1:2" s="48" customFormat="1" x14ac:dyDescent="0.45">
      <c r="A228" s="39"/>
      <c r="B228" s="47"/>
    </row>
    <row r="229" spans="1:2" s="48" customFormat="1" x14ac:dyDescent="0.45">
      <c r="A229" s="39"/>
      <c r="B229" s="47"/>
    </row>
    <row r="230" spans="1:2" s="48" customFormat="1" x14ac:dyDescent="0.45">
      <c r="A230" s="39"/>
      <c r="B230" s="47"/>
    </row>
    <row r="231" spans="1:2" s="48" customFormat="1" x14ac:dyDescent="0.45">
      <c r="A231" s="39"/>
      <c r="B231" s="47"/>
    </row>
    <row r="232" spans="1:2" s="48" customFormat="1" x14ac:dyDescent="0.45">
      <c r="A232" s="39"/>
      <c r="B232" s="47"/>
    </row>
    <row r="233" spans="1:2" s="48" customFormat="1" x14ac:dyDescent="0.45">
      <c r="A233" s="39"/>
      <c r="B233" s="47"/>
    </row>
    <row r="234" spans="1:2" s="48" customFormat="1" x14ac:dyDescent="0.45">
      <c r="A234" s="39"/>
      <c r="B234" s="47"/>
    </row>
    <row r="235" spans="1:2" s="48" customFormat="1" x14ac:dyDescent="0.45">
      <c r="A235" s="39"/>
      <c r="B235" s="47"/>
    </row>
    <row r="236" spans="1:2" s="48" customFormat="1" x14ac:dyDescent="0.45">
      <c r="A236" s="39"/>
      <c r="B236" s="47"/>
    </row>
    <row r="237" spans="1:2" s="48" customFormat="1" x14ac:dyDescent="0.45">
      <c r="A237" s="39"/>
      <c r="B237" s="47"/>
    </row>
    <row r="238" spans="1:2" s="48" customFormat="1" x14ac:dyDescent="0.45">
      <c r="A238" s="39"/>
      <c r="B238" s="47"/>
    </row>
    <row r="239" spans="1:2" s="48" customFormat="1" x14ac:dyDescent="0.45">
      <c r="A239" s="39"/>
      <c r="B239" s="47"/>
    </row>
    <row r="240" spans="1:2" s="48" customFormat="1" x14ac:dyDescent="0.45">
      <c r="A240" s="39"/>
      <c r="B240" s="47"/>
    </row>
    <row r="241" spans="1:2" s="48" customFormat="1" x14ac:dyDescent="0.45">
      <c r="A241" s="39"/>
      <c r="B241" s="47"/>
    </row>
    <row r="242" spans="1:2" s="48" customFormat="1" x14ac:dyDescent="0.45">
      <c r="A242" s="39"/>
      <c r="B242" s="47"/>
    </row>
    <row r="243" spans="1:2" s="48" customFormat="1" x14ac:dyDescent="0.45">
      <c r="A243" s="39"/>
      <c r="B243" s="47"/>
    </row>
    <row r="244" spans="1:2" s="48" customFormat="1" x14ac:dyDescent="0.45">
      <c r="A244" s="39"/>
      <c r="B244" s="47"/>
    </row>
    <row r="245" spans="1:2" s="48" customFormat="1" x14ac:dyDescent="0.45">
      <c r="A245" s="39"/>
      <c r="B245" s="47"/>
    </row>
    <row r="246" spans="1:2" s="48" customFormat="1" x14ac:dyDescent="0.45">
      <c r="A246" s="39"/>
      <c r="B246" s="47"/>
    </row>
    <row r="247" spans="1:2" s="48" customFormat="1" x14ac:dyDescent="0.45">
      <c r="A247" s="39"/>
      <c r="B247" s="47"/>
    </row>
    <row r="248" spans="1:2" s="48" customFormat="1" x14ac:dyDescent="0.45">
      <c r="A248" s="39"/>
      <c r="B248" s="47"/>
    </row>
    <row r="249" spans="1:2" s="48" customFormat="1" x14ac:dyDescent="0.45">
      <c r="A249" s="39"/>
      <c r="B249" s="47"/>
    </row>
    <row r="250" spans="1:2" s="48" customFormat="1" x14ac:dyDescent="0.45">
      <c r="A250" s="39"/>
      <c r="B250" s="47"/>
    </row>
    <row r="251" spans="1:2" s="48" customFormat="1" x14ac:dyDescent="0.45">
      <c r="A251" s="39"/>
      <c r="B251" s="47"/>
    </row>
    <row r="252" spans="1:2" s="48" customFormat="1" x14ac:dyDescent="0.45">
      <c r="A252" s="39"/>
      <c r="B252" s="47"/>
    </row>
    <row r="253" spans="1:2" s="48" customFormat="1" x14ac:dyDescent="0.45">
      <c r="A253" s="39"/>
      <c r="B253" s="47"/>
    </row>
    <row r="254" spans="1:2" s="48" customFormat="1" x14ac:dyDescent="0.45">
      <c r="A254" s="39"/>
      <c r="B254" s="47"/>
    </row>
    <row r="255" spans="1:2" s="48" customFormat="1" x14ac:dyDescent="0.45">
      <c r="A255" s="39"/>
      <c r="B255" s="47"/>
    </row>
    <row r="256" spans="1:2" s="48" customFormat="1" x14ac:dyDescent="0.45">
      <c r="A256" s="39"/>
      <c r="B256" s="47"/>
    </row>
    <row r="257" spans="1:2" s="48" customFormat="1" x14ac:dyDescent="0.45">
      <c r="A257" s="39"/>
      <c r="B257" s="47"/>
    </row>
    <row r="258" spans="1:2" s="48" customFormat="1" x14ac:dyDescent="0.45">
      <c r="A258" s="39"/>
      <c r="B258" s="47"/>
    </row>
    <row r="259" spans="1:2" s="48" customFormat="1" x14ac:dyDescent="0.45">
      <c r="A259" s="39"/>
      <c r="B259" s="47"/>
    </row>
    <row r="260" spans="1:2" s="48" customFormat="1" x14ac:dyDescent="0.45">
      <c r="A260" s="39"/>
      <c r="B260" s="47"/>
    </row>
    <row r="261" spans="1:2" s="48" customFormat="1" x14ac:dyDescent="0.45">
      <c r="A261" s="39"/>
      <c r="B261" s="47"/>
    </row>
    <row r="262" spans="1:2" s="48" customFormat="1" x14ac:dyDescent="0.45">
      <c r="A262" s="39"/>
      <c r="B262" s="47"/>
    </row>
    <row r="263" spans="1:2" s="48" customFormat="1" x14ac:dyDescent="0.45">
      <c r="A263" s="39"/>
      <c r="B263" s="47"/>
    </row>
    <row r="264" spans="1:2" s="48" customFormat="1" x14ac:dyDescent="0.45">
      <c r="A264" s="39"/>
      <c r="B264" s="47"/>
    </row>
    <row r="265" spans="1:2" s="48" customFormat="1" x14ac:dyDescent="0.45">
      <c r="A265" s="39"/>
      <c r="B265" s="47"/>
    </row>
    <row r="266" spans="1:2" s="48" customFormat="1" x14ac:dyDescent="0.45">
      <c r="A266" s="39"/>
      <c r="B266" s="47"/>
    </row>
    <row r="267" spans="1:2" s="48" customFormat="1" x14ac:dyDescent="0.45">
      <c r="A267" s="39"/>
      <c r="B267" s="47"/>
    </row>
    <row r="268" spans="1:2" s="48" customFormat="1" x14ac:dyDescent="0.45">
      <c r="A268" s="39"/>
      <c r="B268" s="47"/>
    </row>
    <row r="269" spans="1:2" s="48" customFormat="1" x14ac:dyDescent="0.45">
      <c r="A269" s="39"/>
      <c r="B269" s="47"/>
    </row>
    <row r="270" spans="1:2" s="48" customFormat="1" x14ac:dyDescent="0.45">
      <c r="A270" s="39"/>
      <c r="B270" s="47"/>
    </row>
    <row r="271" spans="1:2" s="48" customFormat="1" x14ac:dyDescent="0.45">
      <c r="A271" s="39"/>
      <c r="B271" s="47"/>
    </row>
    <row r="272" spans="1:2" s="48" customFormat="1" x14ac:dyDescent="0.45">
      <c r="A272" s="39"/>
      <c r="B272" s="47"/>
    </row>
    <row r="273" spans="1:2" s="48" customFormat="1" x14ac:dyDescent="0.45">
      <c r="A273" s="39"/>
      <c r="B273" s="47"/>
    </row>
    <row r="274" spans="1:2" s="48" customFormat="1" x14ac:dyDescent="0.45">
      <c r="A274" s="39"/>
      <c r="B274" s="47"/>
    </row>
    <row r="275" spans="1:2" s="48" customFormat="1" x14ac:dyDescent="0.45">
      <c r="A275" s="39"/>
      <c r="B275" s="47"/>
    </row>
    <row r="276" spans="1:2" s="48" customFormat="1" x14ac:dyDescent="0.45">
      <c r="A276" s="39"/>
      <c r="B276" s="47"/>
    </row>
    <row r="277" spans="1:2" s="48" customFormat="1" x14ac:dyDescent="0.45">
      <c r="A277" s="39"/>
      <c r="B277" s="47"/>
    </row>
    <row r="278" spans="1:2" s="48" customFormat="1" x14ac:dyDescent="0.45">
      <c r="A278" s="39"/>
      <c r="B278" s="47"/>
    </row>
    <row r="279" spans="1:2" s="48" customFormat="1" x14ac:dyDescent="0.45">
      <c r="A279" s="39"/>
      <c r="B279" s="47"/>
    </row>
    <row r="280" spans="1:2" s="48" customFormat="1" x14ac:dyDescent="0.45">
      <c r="A280" s="39"/>
      <c r="B280" s="47"/>
    </row>
    <row r="281" spans="1:2" s="48" customFormat="1" x14ac:dyDescent="0.45">
      <c r="A281" s="39"/>
      <c r="B281" s="47"/>
    </row>
    <row r="282" spans="1:2" s="48" customFormat="1" x14ac:dyDescent="0.45">
      <c r="A282" s="39"/>
      <c r="B282" s="47"/>
    </row>
    <row r="283" spans="1:2" s="48" customFormat="1" x14ac:dyDescent="0.45">
      <c r="A283" s="39"/>
      <c r="B283" s="47"/>
    </row>
    <row r="284" spans="1:2" s="48" customFormat="1" x14ac:dyDescent="0.45">
      <c r="A284" s="39"/>
      <c r="B284" s="47"/>
    </row>
    <row r="285" spans="1:2" s="48" customFormat="1" x14ac:dyDescent="0.45">
      <c r="A285" s="39"/>
      <c r="B285" s="47"/>
    </row>
    <row r="286" spans="1:2" s="48" customFormat="1" x14ac:dyDescent="0.45">
      <c r="A286" s="39"/>
      <c r="B286" s="47"/>
    </row>
    <row r="287" spans="1:2" s="48" customFormat="1" x14ac:dyDescent="0.45">
      <c r="A287" s="39"/>
      <c r="B287" s="47"/>
    </row>
    <row r="288" spans="1:2" s="48" customFormat="1" x14ac:dyDescent="0.45">
      <c r="A288" s="39"/>
      <c r="B288" s="47"/>
    </row>
    <row r="289" spans="1:2" s="48" customFormat="1" x14ac:dyDescent="0.45">
      <c r="A289" s="39"/>
      <c r="B289" s="47"/>
    </row>
    <row r="290" spans="1:2" s="48" customFormat="1" x14ac:dyDescent="0.45">
      <c r="A290" s="39"/>
      <c r="B290" s="47"/>
    </row>
    <row r="291" spans="1:2" s="48" customFormat="1" x14ac:dyDescent="0.45">
      <c r="A291" s="39"/>
      <c r="B291" s="47"/>
    </row>
    <row r="292" spans="1:2" s="48" customFormat="1" x14ac:dyDescent="0.45">
      <c r="A292" s="39"/>
      <c r="B292" s="47"/>
    </row>
    <row r="293" spans="1:2" s="48" customFormat="1" x14ac:dyDescent="0.45">
      <c r="A293" s="39"/>
      <c r="B293" s="47"/>
    </row>
    <row r="294" spans="1:2" s="48" customFormat="1" x14ac:dyDescent="0.45">
      <c r="A294" s="39"/>
      <c r="B294" s="47"/>
    </row>
    <row r="295" spans="1:2" s="48" customFormat="1" x14ac:dyDescent="0.45">
      <c r="A295" s="39"/>
      <c r="B295" s="47"/>
    </row>
    <row r="296" spans="1:2" s="48" customFormat="1" x14ac:dyDescent="0.45">
      <c r="A296" s="39"/>
      <c r="B296" s="47"/>
    </row>
    <row r="297" spans="1:2" s="48" customFormat="1" x14ac:dyDescent="0.45">
      <c r="A297" s="39"/>
      <c r="B297" s="47"/>
    </row>
    <row r="298" spans="1:2" s="48" customFormat="1" x14ac:dyDescent="0.45">
      <c r="A298" s="39"/>
      <c r="B298" s="47"/>
    </row>
    <row r="299" spans="1:2" s="48" customFormat="1" x14ac:dyDescent="0.45">
      <c r="A299" s="39"/>
      <c r="B299" s="47"/>
    </row>
    <row r="300" spans="1:2" s="48" customFormat="1" x14ac:dyDescent="0.45">
      <c r="A300" s="39"/>
      <c r="B300" s="47"/>
    </row>
    <row r="301" spans="1:2" s="48" customFormat="1" x14ac:dyDescent="0.45">
      <c r="A301" s="39"/>
      <c r="B301" s="47"/>
    </row>
    <row r="302" spans="1:2" s="48" customFormat="1" x14ac:dyDescent="0.45">
      <c r="A302" s="39"/>
      <c r="B302" s="47"/>
    </row>
    <row r="303" spans="1:2" s="48" customFormat="1" x14ac:dyDescent="0.45">
      <c r="A303" s="39"/>
      <c r="B303" s="47"/>
    </row>
    <row r="304" spans="1:2" s="48" customFormat="1" x14ac:dyDescent="0.45">
      <c r="A304" s="39"/>
      <c r="B304" s="47"/>
    </row>
    <row r="305" spans="1:2" s="48" customFormat="1" x14ac:dyDescent="0.45">
      <c r="A305" s="39"/>
      <c r="B305" s="47"/>
    </row>
    <row r="306" spans="1:2" s="48" customFormat="1" x14ac:dyDescent="0.45">
      <c r="A306" s="39"/>
      <c r="B306" s="47"/>
    </row>
    <row r="307" spans="1:2" s="48" customFormat="1" x14ac:dyDescent="0.45">
      <c r="A307" s="39"/>
      <c r="B307" s="47"/>
    </row>
    <row r="308" spans="1:2" s="48" customFormat="1" x14ac:dyDescent="0.45">
      <c r="A308" s="39"/>
      <c r="B308" s="47"/>
    </row>
    <row r="309" spans="1:2" s="48" customFormat="1" x14ac:dyDescent="0.45">
      <c r="A309" s="39"/>
      <c r="B309" s="47"/>
    </row>
    <row r="310" spans="1:2" s="48" customFormat="1" x14ac:dyDescent="0.45">
      <c r="A310" s="39"/>
      <c r="B310" s="47"/>
    </row>
    <row r="311" spans="1:2" s="48" customFormat="1" x14ac:dyDescent="0.45">
      <c r="A311" s="39"/>
      <c r="B311" s="47"/>
    </row>
    <row r="312" spans="1:2" s="48" customFormat="1" x14ac:dyDescent="0.45">
      <c r="A312" s="39"/>
      <c r="B312" s="47"/>
    </row>
    <row r="313" spans="1:2" s="48" customFormat="1" x14ac:dyDescent="0.45">
      <c r="A313" s="39"/>
      <c r="B313" s="47"/>
    </row>
    <row r="314" spans="1:2" s="48" customFormat="1" x14ac:dyDescent="0.45">
      <c r="A314" s="39"/>
      <c r="B314" s="47"/>
    </row>
    <row r="315" spans="1:2" s="48" customFormat="1" x14ac:dyDescent="0.45">
      <c r="A315" s="39"/>
      <c r="B315" s="47"/>
    </row>
    <row r="316" spans="1:2" s="48" customFormat="1" x14ac:dyDescent="0.45">
      <c r="A316" s="39"/>
      <c r="B316" s="47"/>
    </row>
    <row r="317" spans="1:2" s="48" customFormat="1" x14ac:dyDescent="0.45">
      <c r="A317" s="39"/>
      <c r="B317" s="47"/>
    </row>
    <row r="318" spans="1:2" s="48" customFormat="1" x14ac:dyDescent="0.45">
      <c r="A318" s="39"/>
      <c r="B318" s="47"/>
    </row>
    <row r="319" spans="1:2" s="48" customFormat="1" x14ac:dyDescent="0.45">
      <c r="A319" s="39"/>
      <c r="B319" s="47"/>
    </row>
    <row r="320" spans="1:2" s="48" customFormat="1" x14ac:dyDescent="0.45">
      <c r="A320" s="39"/>
      <c r="B320" s="47"/>
    </row>
    <row r="321" spans="1:2" s="48" customFormat="1" x14ac:dyDescent="0.45">
      <c r="A321" s="39"/>
      <c r="B321" s="47"/>
    </row>
    <row r="322" spans="1:2" s="48" customFormat="1" x14ac:dyDescent="0.45">
      <c r="A322" s="39"/>
      <c r="B322" s="47"/>
    </row>
    <row r="323" spans="1:2" s="48" customFormat="1" x14ac:dyDescent="0.45">
      <c r="A323" s="39"/>
      <c r="B323" s="47"/>
    </row>
    <row r="324" spans="1:2" s="48" customFormat="1" x14ac:dyDescent="0.45">
      <c r="A324" s="39"/>
      <c r="B324" s="47"/>
    </row>
    <row r="325" spans="1:2" s="48" customFormat="1" x14ac:dyDescent="0.45">
      <c r="A325" s="39"/>
      <c r="B325" s="47"/>
    </row>
    <row r="326" spans="1:2" s="48" customFormat="1" x14ac:dyDescent="0.45">
      <c r="A326" s="39"/>
      <c r="B326" s="47"/>
    </row>
    <row r="327" spans="1:2" s="48" customFormat="1" x14ac:dyDescent="0.45">
      <c r="A327" s="39"/>
      <c r="B327" s="47"/>
    </row>
    <row r="328" spans="1:2" s="48" customFormat="1" x14ac:dyDescent="0.45">
      <c r="A328" s="39"/>
      <c r="B328" s="47"/>
    </row>
    <row r="329" spans="1:2" s="48" customFormat="1" x14ac:dyDescent="0.45">
      <c r="A329" s="39"/>
      <c r="B329" s="47"/>
    </row>
    <row r="330" spans="1:2" s="48" customFormat="1" x14ac:dyDescent="0.45">
      <c r="A330" s="39"/>
      <c r="B330" s="47"/>
    </row>
    <row r="331" spans="1:2" s="48" customFormat="1" x14ac:dyDescent="0.45">
      <c r="A331" s="39"/>
      <c r="B331" s="47"/>
    </row>
    <row r="332" spans="1:2" s="48" customFormat="1" x14ac:dyDescent="0.45">
      <c r="A332" s="39"/>
      <c r="B332" s="47"/>
    </row>
    <row r="333" spans="1:2" s="48" customFormat="1" x14ac:dyDescent="0.45">
      <c r="A333" s="39"/>
      <c r="B333" s="47"/>
    </row>
    <row r="334" spans="1:2" s="48" customFormat="1" x14ac:dyDescent="0.45">
      <c r="A334" s="39"/>
      <c r="B334" s="47"/>
    </row>
    <row r="335" spans="1:2" s="48" customFormat="1" x14ac:dyDescent="0.45">
      <c r="A335" s="39"/>
      <c r="B335" s="47"/>
    </row>
    <row r="336" spans="1:2" s="48" customFormat="1" x14ac:dyDescent="0.45">
      <c r="A336" s="39"/>
      <c r="B336" s="47"/>
    </row>
    <row r="337" spans="1:2" s="48" customFormat="1" x14ac:dyDescent="0.45">
      <c r="A337" s="39"/>
      <c r="B337" s="47"/>
    </row>
    <row r="338" spans="1:2" s="48" customFormat="1" x14ac:dyDescent="0.45">
      <c r="A338" s="39"/>
      <c r="B338" s="47"/>
    </row>
    <row r="339" spans="1:2" s="48" customFormat="1" x14ac:dyDescent="0.45">
      <c r="A339" s="39"/>
      <c r="B339" s="47"/>
    </row>
    <row r="340" spans="1:2" s="48" customFormat="1" x14ac:dyDescent="0.45">
      <c r="A340" s="39"/>
      <c r="B340" s="47"/>
    </row>
    <row r="341" spans="1:2" s="48" customFormat="1" x14ac:dyDescent="0.45">
      <c r="A341" s="39"/>
      <c r="B341" s="47"/>
    </row>
    <row r="342" spans="1:2" s="48" customFormat="1" x14ac:dyDescent="0.45">
      <c r="A342" s="39"/>
      <c r="B342" s="47"/>
    </row>
    <row r="343" spans="1:2" s="48" customFormat="1" x14ac:dyDescent="0.45">
      <c r="A343" s="39"/>
      <c r="B343" s="47"/>
    </row>
    <row r="344" spans="1:2" s="48" customFormat="1" x14ac:dyDescent="0.45">
      <c r="A344" s="39"/>
      <c r="B344" s="47"/>
    </row>
    <row r="345" spans="1:2" s="48" customFormat="1" x14ac:dyDescent="0.45">
      <c r="A345" s="39"/>
      <c r="B345" s="47"/>
    </row>
    <row r="346" spans="1:2" s="48" customFormat="1" x14ac:dyDescent="0.45">
      <c r="A346" s="39"/>
      <c r="B346" s="47"/>
    </row>
    <row r="347" spans="1:2" s="48" customFormat="1" x14ac:dyDescent="0.45">
      <c r="A347" s="39"/>
      <c r="B347" s="47"/>
    </row>
    <row r="348" spans="1:2" s="48" customFormat="1" x14ac:dyDescent="0.45">
      <c r="A348" s="39"/>
      <c r="B348" s="47"/>
    </row>
    <row r="349" spans="1:2" s="48" customFormat="1" x14ac:dyDescent="0.45">
      <c r="A349" s="39"/>
      <c r="B349" s="47"/>
    </row>
    <row r="350" spans="1:2" s="48" customFormat="1" x14ac:dyDescent="0.45">
      <c r="A350" s="39"/>
      <c r="B350" s="47"/>
    </row>
    <row r="351" spans="1:2" s="48" customFormat="1" x14ac:dyDescent="0.45">
      <c r="A351" s="39"/>
      <c r="B351" s="47"/>
    </row>
    <row r="352" spans="1:2" s="48" customFormat="1" x14ac:dyDescent="0.45">
      <c r="A352" s="39"/>
      <c r="B352" s="47"/>
    </row>
    <row r="353" spans="1:2" s="48" customFormat="1" x14ac:dyDescent="0.45">
      <c r="A353" s="39"/>
      <c r="B353" s="47"/>
    </row>
    <row r="354" spans="1:2" s="48" customFormat="1" x14ac:dyDescent="0.45">
      <c r="A354" s="39"/>
      <c r="B354" s="47"/>
    </row>
    <row r="355" spans="1:2" s="48" customFormat="1" x14ac:dyDescent="0.45">
      <c r="A355" s="39"/>
      <c r="B355" s="47"/>
    </row>
    <row r="356" spans="1:2" s="48" customFormat="1" x14ac:dyDescent="0.45">
      <c r="A356" s="39"/>
      <c r="B356" s="47"/>
    </row>
    <row r="357" spans="1:2" s="48" customFormat="1" x14ac:dyDescent="0.45">
      <c r="A357" s="39"/>
      <c r="B357" s="47"/>
    </row>
    <row r="358" spans="1:2" s="48" customFormat="1" x14ac:dyDescent="0.45">
      <c r="A358" s="39"/>
      <c r="B358" s="47"/>
    </row>
    <row r="359" spans="1:2" s="48" customFormat="1" x14ac:dyDescent="0.45">
      <c r="A359" s="39"/>
      <c r="B359" s="47"/>
    </row>
    <row r="360" spans="1:2" s="48" customFormat="1" x14ac:dyDescent="0.45">
      <c r="A360" s="39"/>
      <c r="B360" s="47"/>
    </row>
    <row r="361" spans="1:2" s="48" customFormat="1" x14ac:dyDescent="0.45">
      <c r="A361" s="39"/>
      <c r="B361" s="47"/>
    </row>
    <row r="362" spans="1:2" s="48" customFormat="1" x14ac:dyDescent="0.45">
      <c r="A362" s="39"/>
      <c r="B362" s="47"/>
    </row>
    <row r="363" spans="1:2" s="48" customFormat="1" x14ac:dyDescent="0.45">
      <c r="A363" s="39"/>
      <c r="B363" s="47"/>
    </row>
    <row r="364" spans="1:2" s="48" customFormat="1" x14ac:dyDescent="0.45">
      <c r="A364" s="39"/>
      <c r="B364" s="47"/>
    </row>
    <row r="365" spans="1:2" s="48" customFormat="1" x14ac:dyDescent="0.45">
      <c r="A365" s="39"/>
      <c r="B365" s="47"/>
    </row>
    <row r="366" spans="1:2" s="48" customFormat="1" x14ac:dyDescent="0.45">
      <c r="A366" s="39"/>
      <c r="B366" s="47"/>
    </row>
    <row r="367" spans="1:2" s="48" customFormat="1" x14ac:dyDescent="0.45">
      <c r="A367" s="39"/>
      <c r="B367" s="47"/>
    </row>
    <row r="368" spans="1:2" s="48" customFormat="1" x14ac:dyDescent="0.45">
      <c r="A368" s="39"/>
      <c r="B368" s="47"/>
    </row>
    <row r="369" spans="1:2" s="48" customFormat="1" x14ac:dyDescent="0.45">
      <c r="A369" s="39"/>
      <c r="B369" s="47"/>
    </row>
    <row r="370" spans="1:2" s="48" customFormat="1" x14ac:dyDescent="0.45">
      <c r="A370" s="39"/>
      <c r="B370" s="47"/>
    </row>
    <row r="371" spans="1:2" s="48" customFormat="1" x14ac:dyDescent="0.45">
      <c r="A371" s="39"/>
      <c r="B371" s="47"/>
    </row>
    <row r="372" spans="1:2" s="48" customFormat="1" x14ac:dyDescent="0.45">
      <c r="A372" s="39"/>
      <c r="B372" s="47"/>
    </row>
    <row r="373" spans="1:2" s="48" customFormat="1" x14ac:dyDescent="0.45">
      <c r="A373" s="39"/>
      <c r="B373" s="47"/>
    </row>
    <row r="374" spans="1:2" s="48" customFormat="1" x14ac:dyDescent="0.45">
      <c r="A374" s="39"/>
      <c r="B374" s="47"/>
    </row>
    <row r="375" spans="1:2" s="48" customFormat="1" x14ac:dyDescent="0.45">
      <c r="A375" s="39"/>
      <c r="B375" s="47"/>
    </row>
    <row r="376" spans="1:2" s="48" customFormat="1" x14ac:dyDescent="0.45">
      <c r="A376" s="39"/>
      <c r="B376" s="47"/>
    </row>
    <row r="377" spans="1:2" s="48" customFormat="1" x14ac:dyDescent="0.45">
      <c r="A377" s="39"/>
      <c r="B377" s="47"/>
    </row>
    <row r="378" spans="1:2" s="48" customFormat="1" x14ac:dyDescent="0.45">
      <c r="A378" s="39"/>
      <c r="B378" s="47"/>
    </row>
    <row r="379" spans="1:2" s="48" customFormat="1" x14ac:dyDescent="0.45">
      <c r="A379" s="39"/>
      <c r="B379" s="47"/>
    </row>
    <row r="380" spans="1:2" s="48" customFormat="1" x14ac:dyDescent="0.45">
      <c r="A380" s="39"/>
      <c r="B380" s="47"/>
    </row>
    <row r="381" spans="1:2" s="48" customFormat="1" x14ac:dyDescent="0.45">
      <c r="A381" s="39"/>
      <c r="B381" s="47"/>
    </row>
    <row r="382" spans="1:2" s="48" customFormat="1" x14ac:dyDescent="0.45">
      <c r="A382" s="39"/>
      <c r="B382" s="47"/>
    </row>
    <row r="383" spans="1:2" s="48" customFormat="1" x14ac:dyDescent="0.45">
      <c r="A383" s="39"/>
      <c r="B383" s="47"/>
    </row>
    <row r="384" spans="1:2" s="48" customFormat="1" x14ac:dyDescent="0.45">
      <c r="A384" s="39"/>
      <c r="B384" s="47"/>
    </row>
    <row r="385" spans="1:2" s="48" customFormat="1" x14ac:dyDescent="0.45">
      <c r="A385" s="39"/>
      <c r="B385" s="47"/>
    </row>
    <row r="386" spans="1:2" s="48" customFormat="1" x14ac:dyDescent="0.45">
      <c r="A386" s="39"/>
      <c r="B386" s="47"/>
    </row>
    <row r="387" spans="1:2" s="48" customFormat="1" x14ac:dyDescent="0.45">
      <c r="A387" s="39"/>
      <c r="B387" s="47"/>
    </row>
    <row r="388" spans="1:2" s="48" customFormat="1" x14ac:dyDescent="0.45">
      <c r="A388" s="39"/>
      <c r="B388" s="47"/>
    </row>
    <row r="389" spans="1:2" s="48" customFormat="1" x14ac:dyDescent="0.45">
      <c r="A389" s="39"/>
      <c r="B389" s="47"/>
    </row>
    <row r="390" spans="1:2" s="48" customFormat="1" x14ac:dyDescent="0.45">
      <c r="A390" s="39"/>
      <c r="B390" s="47"/>
    </row>
    <row r="391" spans="1:2" s="48" customFormat="1" x14ac:dyDescent="0.45">
      <c r="A391" s="39"/>
      <c r="B391" s="47"/>
    </row>
    <row r="392" spans="1:2" s="48" customFormat="1" x14ac:dyDescent="0.45">
      <c r="A392" s="39"/>
      <c r="B392" s="47"/>
    </row>
    <row r="393" spans="1:2" s="48" customFormat="1" x14ac:dyDescent="0.45">
      <c r="A393" s="39"/>
      <c r="B393" s="47"/>
    </row>
    <row r="394" spans="1:2" s="48" customFormat="1" x14ac:dyDescent="0.45">
      <c r="A394" s="39"/>
      <c r="B394" s="47"/>
    </row>
    <row r="395" spans="1:2" s="48" customFormat="1" x14ac:dyDescent="0.45">
      <c r="A395" s="39"/>
      <c r="B395" s="47"/>
    </row>
    <row r="396" spans="1:2" s="48" customFormat="1" x14ac:dyDescent="0.45">
      <c r="A396" s="39"/>
      <c r="B396" s="47"/>
    </row>
    <row r="397" spans="1:2" s="48" customFormat="1" x14ac:dyDescent="0.45">
      <c r="A397" s="39"/>
      <c r="B397" s="47"/>
    </row>
    <row r="398" spans="1:2" s="48" customFormat="1" x14ac:dyDescent="0.45">
      <c r="A398" s="39"/>
      <c r="B398" s="47"/>
    </row>
    <row r="399" spans="1:2" s="48" customFormat="1" x14ac:dyDescent="0.45">
      <c r="A399" s="39"/>
      <c r="B399" s="47"/>
    </row>
    <row r="400" spans="1:2" s="48" customFormat="1" x14ac:dyDescent="0.45">
      <c r="A400" s="39"/>
      <c r="B400" s="47"/>
    </row>
    <row r="401" spans="1:2" s="48" customFormat="1" x14ac:dyDescent="0.45">
      <c r="A401" s="39"/>
      <c r="B401" s="47"/>
    </row>
    <row r="402" spans="1:2" s="48" customFormat="1" x14ac:dyDescent="0.45">
      <c r="A402" s="39"/>
      <c r="B402" s="47"/>
    </row>
    <row r="403" spans="1:2" s="48" customFormat="1" x14ac:dyDescent="0.45">
      <c r="A403" s="39"/>
      <c r="B403" s="47"/>
    </row>
    <row r="404" spans="1:2" s="48" customFormat="1" x14ac:dyDescent="0.45">
      <c r="A404" s="39"/>
      <c r="B404" s="47"/>
    </row>
    <row r="405" spans="1:2" s="48" customFormat="1" x14ac:dyDescent="0.45">
      <c r="A405" s="39"/>
      <c r="B405" s="47"/>
    </row>
    <row r="406" spans="1:2" s="48" customFormat="1" x14ac:dyDescent="0.45">
      <c r="A406" s="39"/>
      <c r="B406" s="47"/>
    </row>
    <row r="407" spans="1:2" s="48" customFormat="1" x14ac:dyDescent="0.45">
      <c r="A407" s="39"/>
      <c r="B407" s="47"/>
    </row>
    <row r="408" spans="1:2" s="48" customFormat="1" x14ac:dyDescent="0.45">
      <c r="A408" s="39"/>
      <c r="B408" s="47"/>
    </row>
    <row r="409" spans="1:2" s="48" customFormat="1" x14ac:dyDescent="0.45">
      <c r="A409" s="39"/>
      <c r="B409" s="47"/>
    </row>
    <row r="410" spans="1:2" s="48" customFormat="1" x14ac:dyDescent="0.45">
      <c r="A410" s="39"/>
      <c r="B410" s="47"/>
    </row>
    <row r="411" spans="1:2" s="48" customFormat="1" x14ac:dyDescent="0.45">
      <c r="A411" s="39"/>
      <c r="B411" s="47"/>
    </row>
    <row r="412" spans="1:2" s="48" customFormat="1" x14ac:dyDescent="0.45">
      <c r="A412" s="39"/>
      <c r="B412" s="47"/>
    </row>
    <row r="413" spans="1:2" s="48" customFormat="1" x14ac:dyDescent="0.45">
      <c r="A413" s="39"/>
      <c r="B413" s="47"/>
    </row>
    <row r="414" spans="1:2" s="48" customFormat="1" x14ac:dyDescent="0.45">
      <c r="A414" s="39"/>
      <c r="B414" s="47"/>
    </row>
    <row r="415" spans="1:2" s="48" customFormat="1" x14ac:dyDescent="0.45">
      <c r="A415" s="39"/>
      <c r="B415" s="47"/>
    </row>
    <row r="416" spans="1:2" s="48" customFormat="1" x14ac:dyDescent="0.45">
      <c r="A416" s="39"/>
      <c r="B416" s="47"/>
    </row>
    <row r="417" spans="1:2" s="48" customFormat="1" x14ac:dyDescent="0.45">
      <c r="A417" s="39"/>
      <c r="B417" s="47"/>
    </row>
    <row r="418" spans="1:2" s="48" customFormat="1" x14ac:dyDescent="0.45">
      <c r="A418" s="39"/>
      <c r="B418" s="47"/>
    </row>
    <row r="419" spans="1:2" s="48" customFormat="1" x14ac:dyDescent="0.45">
      <c r="A419" s="39"/>
      <c r="B419" s="47"/>
    </row>
    <row r="420" spans="1:2" s="48" customFormat="1" x14ac:dyDescent="0.45">
      <c r="A420" s="39"/>
      <c r="B420" s="47"/>
    </row>
    <row r="421" spans="1:2" s="48" customFormat="1" x14ac:dyDescent="0.45">
      <c r="A421" s="39"/>
      <c r="B421" s="47"/>
    </row>
    <row r="422" spans="1:2" s="48" customFormat="1" x14ac:dyDescent="0.45">
      <c r="A422" s="39"/>
      <c r="B422" s="47"/>
    </row>
    <row r="423" spans="1:2" s="48" customFormat="1" x14ac:dyDescent="0.45">
      <c r="A423" s="39"/>
      <c r="B423" s="47"/>
    </row>
    <row r="424" spans="1:2" s="48" customFormat="1" x14ac:dyDescent="0.45">
      <c r="A424" s="39"/>
      <c r="B424" s="47"/>
    </row>
    <row r="425" spans="1:2" s="48" customFormat="1" x14ac:dyDescent="0.45">
      <c r="A425" s="39"/>
      <c r="B425" s="47"/>
    </row>
    <row r="426" spans="1:2" s="48" customFormat="1" x14ac:dyDescent="0.45">
      <c r="A426" s="39"/>
      <c r="B426" s="47"/>
    </row>
    <row r="427" spans="1:2" s="48" customFormat="1" x14ac:dyDescent="0.45">
      <c r="A427" s="39"/>
      <c r="B427" s="47"/>
    </row>
    <row r="428" spans="1:2" s="48" customFormat="1" x14ac:dyDescent="0.45">
      <c r="A428" s="39"/>
      <c r="B428" s="47"/>
    </row>
    <row r="429" spans="1:2" s="48" customFormat="1" x14ac:dyDescent="0.45">
      <c r="A429" s="39"/>
      <c r="B429" s="47"/>
    </row>
    <row r="430" spans="1:2" s="48" customFormat="1" x14ac:dyDescent="0.45">
      <c r="A430" s="39"/>
      <c r="B430" s="47"/>
    </row>
    <row r="431" spans="1:2" s="48" customFormat="1" x14ac:dyDescent="0.45">
      <c r="A431" s="39"/>
      <c r="B431" s="47"/>
    </row>
    <row r="432" spans="1:2" s="48" customFormat="1" x14ac:dyDescent="0.45">
      <c r="A432" s="39"/>
      <c r="B432" s="47"/>
    </row>
    <row r="433" spans="1:2" s="48" customFormat="1" x14ac:dyDescent="0.45">
      <c r="A433" s="39"/>
      <c r="B433" s="47"/>
    </row>
    <row r="434" spans="1:2" s="48" customFormat="1" x14ac:dyDescent="0.45">
      <c r="A434" s="39"/>
      <c r="B434" s="47"/>
    </row>
    <row r="435" spans="1:2" s="48" customFormat="1" x14ac:dyDescent="0.45">
      <c r="A435" s="39"/>
      <c r="B435" s="47"/>
    </row>
    <row r="436" spans="1:2" s="48" customFormat="1" x14ac:dyDescent="0.45">
      <c r="A436" s="39"/>
      <c r="B436" s="47"/>
    </row>
    <row r="437" spans="1:2" s="48" customFormat="1" x14ac:dyDescent="0.45">
      <c r="A437" s="39"/>
      <c r="B437" s="47"/>
    </row>
    <row r="438" spans="1:2" s="48" customFormat="1" x14ac:dyDescent="0.45">
      <c r="A438" s="39"/>
      <c r="B438" s="47"/>
    </row>
    <row r="439" spans="1:2" s="48" customFormat="1" x14ac:dyDescent="0.45">
      <c r="A439" s="39"/>
      <c r="B439" s="47"/>
    </row>
    <row r="440" spans="1:2" s="48" customFormat="1" x14ac:dyDescent="0.45">
      <c r="A440" s="39"/>
      <c r="B440" s="47"/>
    </row>
    <row r="441" spans="1:2" s="48" customFormat="1" x14ac:dyDescent="0.45">
      <c r="A441" s="39"/>
      <c r="B441" s="47"/>
    </row>
    <row r="442" spans="1:2" s="48" customFormat="1" x14ac:dyDescent="0.45">
      <c r="A442" s="39"/>
      <c r="B442" s="47"/>
    </row>
    <row r="443" spans="1:2" s="48" customFormat="1" x14ac:dyDescent="0.45">
      <c r="A443" s="39"/>
      <c r="B443" s="47"/>
    </row>
    <row r="444" spans="1:2" s="48" customFormat="1" x14ac:dyDescent="0.45">
      <c r="A444" s="39"/>
      <c r="B444" s="47"/>
    </row>
    <row r="445" spans="1:2" s="48" customFormat="1" x14ac:dyDescent="0.45">
      <c r="A445" s="39"/>
      <c r="B445" s="47"/>
    </row>
    <row r="446" spans="1:2" s="48" customFormat="1" x14ac:dyDescent="0.45">
      <c r="A446" s="39"/>
      <c r="B446" s="47"/>
    </row>
    <row r="447" spans="1:2" s="48" customFormat="1" x14ac:dyDescent="0.45">
      <c r="A447" s="39"/>
      <c r="B447" s="47"/>
    </row>
    <row r="448" spans="1:2" s="48" customFormat="1" x14ac:dyDescent="0.45">
      <c r="A448" s="39"/>
      <c r="B448" s="47"/>
    </row>
    <row r="449" spans="1:2" s="48" customFormat="1" x14ac:dyDescent="0.45">
      <c r="A449" s="39"/>
      <c r="B449" s="47"/>
    </row>
    <row r="450" spans="1:2" s="48" customFormat="1" x14ac:dyDescent="0.45">
      <c r="A450" s="39"/>
      <c r="B450" s="47"/>
    </row>
    <row r="451" spans="1:2" s="48" customFormat="1" x14ac:dyDescent="0.45">
      <c r="A451" s="39"/>
      <c r="B451" s="47"/>
    </row>
    <row r="452" spans="1:2" s="48" customFormat="1" x14ac:dyDescent="0.45">
      <c r="A452" s="39"/>
      <c r="B452" s="47"/>
    </row>
    <row r="453" spans="1:2" s="48" customFormat="1" x14ac:dyDescent="0.45">
      <c r="A453" s="39"/>
      <c r="B453" s="47"/>
    </row>
    <row r="454" spans="1:2" s="48" customFormat="1" x14ac:dyDescent="0.45">
      <c r="A454" s="39"/>
      <c r="B454" s="47"/>
    </row>
    <row r="455" spans="1:2" s="48" customFormat="1" x14ac:dyDescent="0.45">
      <c r="A455" s="39"/>
      <c r="B455" s="47"/>
    </row>
    <row r="456" spans="1:2" s="48" customFormat="1" x14ac:dyDescent="0.45">
      <c r="A456" s="39"/>
      <c r="B456" s="47"/>
    </row>
    <row r="457" spans="1:2" s="48" customFormat="1" x14ac:dyDescent="0.45">
      <c r="A457" s="39"/>
      <c r="B457" s="47"/>
    </row>
    <row r="458" spans="1:2" s="48" customFormat="1" x14ac:dyDescent="0.45">
      <c r="A458" s="39"/>
      <c r="B458" s="47"/>
    </row>
    <row r="459" spans="1:2" s="48" customFormat="1" x14ac:dyDescent="0.45">
      <c r="A459" s="39"/>
      <c r="B459" s="47"/>
    </row>
    <row r="460" spans="1:2" s="48" customFormat="1" x14ac:dyDescent="0.45">
      <c r="A460" s="39"/>
      <c r="B460" s="47"/>
    </row>
    <row r="461" spans="1:2" s="48" customFormat="1" x14ac:dyDescent="0.45">
      <c r="A461" s="39"/>
      <c r="B461" s="47"/>
    </row>
    <row r="462" spans="1:2" s="48" customFormat="1" x14ac:dyDescent="0.45">
      <c r="A462" s="39"/>
      <c r="B462" s="47"/>
    </row>
    <row r="463" spans="1:2" s="48" customFormat="1" x14ac:dyDescent="0.45">
      <c r="A463" s="39"/>
      <c r="B463" s="47"/>
    </row>
    <row r="464" spans="1:2" s="48" customFormat="1" x14ac:dyDescent="0.45">
      <c r="A464" s="39"/>
      <c r="B464" s="47"/>
    </row>
    <row r="465" spans="1:2" s="48" customFormat="1" x14ac:dyDescent="0.45">
      <c r="A465" s="39"/>
      <c r="B465" s="47"/>
    </row>
    <row r="466" spans="1:2" s="48" customFormat="1" x14ac:dyDescent="0.45">
      <c r="A466" s="39"/>
      <c r="B466" s="47"/>
    </row>
    <row r="467" spans="1:2" s="48" customFormat="1" x14ac:dyDescent="0.45">
      <c r="A467" s="39"/>
      <c r="B467" s="47"/>
    </row>
    <row r="468" spans="1:2" s="48" customFormat="1" x14ac:dyDescent="0.45">
      <c r="A468" s="39"/>
      <c r="B468" s="47"/>
    </row>
    <row r="469" spans="1:2" s="48" customFormat="1" x14ac:dyDescent="0.45">
      <c r="A469" s="39"/>
      <c r="B469" s="47"/>
    </row>
    <row r="470" spans="1:2" s="48" customFormat="1" x14ac:dyDescent="0.45">
      <c r="A470" s="39"/>
      <c r="B470" s="47"/>
    </row>
    <row r="471" spans="1:2" s="48" customFormat="1" x14ac:dyDescent="0.45">
      <c r="A471" s="39"/>
      <c r="B471" s="47"/>
    </row>
    <row r="472" spans="1:2" s="48" customFormat="1" x14ac:dyDescent="0.45">
      <c r="A472" s="39"/>
      <c r="B472" s="47"/>
    </row>
    <row r="473" spans="1:2" s="48" customFormat="1" x14ac:dyDescent="0.45">
      <c r="A473" s="39"/>
      <c r="B473" s="47"/>
    </row>
    <row r="474" spans="1:2" s="48" customFormat="1" x14ac:dyDescent="0.45">
      <c r="A474" s="39"/>
      <c r="B474" s="47"/>
    </row>
    <row r="475" spans="1:2" s="48" customFormat="1" x14ac:dyDescent="0.45">
      <c r="A475" s="39"/>
      <c r="B475" s="47"/>
    </row>
    <row r="476" spans="1:2" s="48" customFormat="1" x14ac:dyDescent="0.45">
      <c r="A476" s="39"/>
      <c r="B476" s="47"/>
    </row>
    <row r="477" spans="1:2" s="48" customFormat="1" x14ac:dyDescent="0.45">
      <c r="A477" s="39"/>
      <c r="B477" s="47"/>
    </row>
    <row r="478" spans="1:2" s="48" customFormat="1" x14ac:dyDescent="0.45">
      <c r="A478" s="39"/>
      <c r="B478" s="47"/>
    </row>
    <row r="479" spans="1:2" s="48" customFormat="1" x14ac:dyDescent="0.45">
      <c r="A479" s="39"/>
      <c r="B479" s="47"/>
    </row>
    <row r="480" spans="1:2" s="48" customFormat="1" x14ac:dyDescent="0.45">
      <c r="A480" s="39"/>
      <c r="B480" s="47"/>
    </row>
    <row r="481" spans="1:2" s="48" customFormat="1" x14ac:dyDescent="0.45">
      <c r="A481" s="39"/>
      <c r="B481" s="47"/>
    </row>
    <row r="482" spans="1:2" s="48" customFormat="1" x14ac:dyDescent="0.45">
      <c r="A482" s="39"/>
      <c r="B482" s="47"/>
    </row>
    <row r="483" spans="1:2" s="48" customFormat="1" x14ac:dyDescent="0.45">
      <c r="A483" s="39"/>
      <c r="B483" s="47"/>
    </row>
    <row r="484" spans="1:2" s="48" customFormat="1" x14ac:dyDescent="0.45">
      <c r="A484" s="39"/>
      <c r="B484" s="47"/>
    </row>
    <row r="485" spans="1:2" s="48" customFormat="1" x14ac:dyDescent="0.45">
      <c r="A485" s="39"/>
      <c r="B485" s="47"/>
    </row>
    <row r="486" spans="1:2" s="48" customFormat="1" x14ac:dyDescent="0.45">
      <c r="A486" s="39"/>
      <c r="B486" s="47"/>
    </row>
    <row r="487" spans="1:2" s="48" customFormat="1" x14ac:dyDescent="0.45">
      <c r="A487" s="39"/>
      <c r="B487" s="47"/>
    </row>
    <row r="488" spans="1:2" s="48" customFormat="1" x14ac:dyDescent="0.45">
      <c r="A488" s="39"/>
      <c r="B488" s="47"/>
    </row>
    <row r="489" spans="1:2" s="48" customFormat="1" x14ac:dyDescent="0.45">
      <c r="A489" s="39"/>
      <c r="B489" s="47"/>
    </row>
    <row r="490" spans="1:2" s="48" customFormat="1" x14ac:dyDescent="0.45">
      <c r="A490" s="39"/>
      <c r="B490" s="47"/>
    </row>
    <row r="491" spans="1:2" s="48" customFormat="1" x14ac:dyDescent="0.45">
      <c r="A491" s="39"/>
      <c r="B491" s="47"/>
    </row>
    <row r="492" spans="1:2" s="48" customFormat="1" x14ac:dyDescent="0.45">
      <c r="A492" s="39"/>
      <c r="B492" s="47"/>
    </row>
    <row r="493" spans="1:2" s="48" customFormat="1" x14ac:dyDescent="0.45">
      <c r="A493" s="39"/>
      <c r="B493" s="47"/>
    </row>
    <row r="494" spans="1:2" s="48" customFormat="1" x14ac:dyDescent="0.45">
      <c r="A494" s="39"/>
      <c r="B494" s="47"/>
    </row>
    <row r="495" spans="1:2" s="48" customFormat="1" x14ac:dyDescent="0.45">
      <c r="A495" s="39"/>
      <c r="B495" s="47"/>
    </row>
    <row r="496" spans="1:2" s="48" customFormat="1" x14ac:dyDescent="0.45">
      <c r="A496" s="39"/>
      <c r="B496" s="47"/>
    </row>
    <row r="497" spans="1:2" s="48" customFormat="1" x14ac:dyDescent="0.45">
      <c r="A497" s="39"/>
      <c r="B497" s="47"/>
    </row>
    <row r="498" spans="1:2" s="48" customFormat="1" x14ac:dyDescent="0.45">
      <c r="A498" s="39"/>
      <c r="B498" s="47"/>
    </row>
    <row r="499" spans="1:2" s="48" customFormat="1" x14ac:dyDescent="0.45">
      <c r="A499" s="39"/>
      <c r="B499" s="47"/>
    </row>
    <row r="500" spans="1:2" s="48" customFormat="1" x14ac:dyDescent="0.45">
      <c r="A500" s="39"/>
      <c r="B500" s="47"/>
    </row>
    <row r="501" spans="1:2" s="48" customFormat="1" x14ac:dyDescent="0.45">
      <c r="A501" s="39"/>
      <c r="B501" s="47"/>
    </row>
    <row r="502" spans="1:2" s="48" customFormat="1" x14ac:dyDescent="0.45">
      <c r="A502" s="39"/>
      <c r="B502" s="47"/>
    </row>
    <row r="503" spans="1:2" s="48" customFormat="1" x14ac:dyDescent="0.45">
      <c r="A503" s="39"/>
      <c r="B503" s="47"/>
    </row>
    <row r="504" spans="1:2" s="48" customFormat="1" x14ac:dyDescent="0.45">
      <c r="A504" s="39"/>
      <c r="B504" s="47"/>
    </row>
    <row r="505" spans="1:2" s="48" customFormat="1" x14ac:dyDescent="0.45">
      <c r="A505" s="39"/>
      <c r="B505" s="47"/>
    </row>
    <row r="506" spans="1:2" s="48" customFormat="1" x14ac:dyDescent="0.45">
      <c r="A506" s="39"/>
      <c r="B506" s="47"/>
    </row>
    <row r="507" spans="1:2" s="48" customFormat="1" x14ac:dyDescent="0.45">
      <c r="A507" s="39"/>
      <c r="B507" s="47"/>
    </row>
    <row r="508" spans="1:2" s="48" customFormat="1" x14ac:dyDescent="0.45">
      <c r="A508" s="39"/>
      <c r="B508" s="47"/>
    </row>
    <row r="509" spans="1:2" s="48" customFormat="1" x14ac:dyDescent="0.45">
      <c r="A509" s="39"/>
      <c r="B509" s="47"/>
    </row>
    <row r="510" spans="1:2" s="48" customFormat="1" x14ac:dyDescent="0.45">
      <c r="A510" s="39"/>
      <c r="B510" s="47"/>
    </row>
    <row r="511" spans="1:2" s="48" customFormat="1" x14ac:dyDescent="0.45">
      <c r="A511" s="39"/>
      <c r="B511" s="47"/>
    </row>
    <row r="512" spans="1:2" s="48" customFormat="1" x14ac:dyDescent="0.45">
      <c r="A512" s="39"/>
      <c r="B512" s="47"/>
    </row>
    <row r="513" spans="1:2" s="48" customFormat="1" x14ac:dyDescent="0.45">
      <c r="A513" s="39"/>
      <c r="B513" s="47"/>
    </row>
    <row r="514" spans="1:2" s="48" customFormat="1" x14ac:dyDescent="0.45">
      <c r="A514" s="39"/>
      <c r="B514" s="47"/>
    </row>
    <row r="515" spans="1:2" s="48" customFormat="1" x14ac:dyDescent="0.45">
      <c r="A515" s="39"/>
      <c r="B515" s="47"/>
    </row>
    <row r="516" spans="1:2" s="48" customFormat="1" x14ac:dyDescent="0.45">
      <c r="A516" s="39"/>
      <c r="B516" s="47"/>
    </row>
    <row r="517" spans="1:2" s="48" customFormat="1" x14ac:dyDescent="0.45">
      <c r="A517" s="39"/>
      <c r="B517" s="47"/>
    </row>
    <row r="518" spans="1:2" s="48" customFormat="1" x14ac:dyDescent="0.45">
      <c r="A518" s="39"/>
      <c r="B518" s="47"/>
    </row>
    <row r="519" spans="1:2" s="48" customFormat="1" x14ac:dyDescent="0.45">
      <c r="A519" s="39"/>
      <c r="B519" s="47"/>
    </row>
    <row r="520" spans="1:2" s="48" customFormat="1" x14ac:dyDescent="0.45">
      <c r="A520" s="39"/>
      <c r="B520" s="47"/>
    </row>
    <row r="521" spans="1:2" s="48" customFormat="1" x14ac:dyDescent="0.45">
      <c r="A521" s="39"/>
      <c r="B521" s="47"/>
    </row>
    <row r="522" spans="1:2" s="48" customFormat="1" x14ac:dyDescent="0.45">
      <c r="A522" s="39"/>
      <c r="B522" s="47"/>
    </row>
    <row r="523" spans="1:2" s="48" customFormat="1" x14ac:dyDescent="0.45">
      <c r="A523" s="39"/>
      <c r="B523" s="47"/>
    </row>
    <row r="524" spans="1:2" s="48" customFormat="1" x14ac:dyDescent="0.45">
      <c r="A524" s="39"/>
      <c r="B524" s="47"/>
    </row>
    <row r="525" spans="1:2" s="48" customFormat="1" x14ac:dyDescent="0.45">
      <c r="A525" s="39"/>
      <c r="B525" s="47"/>
    </row>
    <row r="526" spans="1:2" s="48" customFormat="1" x14ac:dyDescent="0.45">
      <c r="A526" s="39"/>
      <c r="B526" s="47"/>
    </row>
    <row r="527" spans="1:2" s="48" customFormat="1" x14ac:dyDescent="0.45">
      <c r="A527" s="39"/>
      <c r="B527" s="47"/>
    </row>
    <row r="528" spans="1:2" s="48" customFormat="1" x14ac:dyDescent="0.45">
      <c r="A528" s="39"/>
      <c r="B528" s="47"/>
    </row>
    <row r="529" spans="1:2" s="48" customFormat="1" x14ac:dyDescent="0.45">
      <c r="A529" s="39"/>
      <c r="B529" s="47"/>
    </row>
    <row r="530" spans="1:2" s="48" customFormat="1" x14ac:dyDescent="0.45">
      <c r="A530" s="39"/>
      <c r="B530" s="47"/>
    </row>
    <row r="531" spans="1:2" s="48" customFormat="1" x14ac:dyDescent="0.45">
      <c r="A531" s="39"/>
      <c r="B531" s="47"/>
    </row>
    <row r="532" spans="1:2" s="48" customFormat="1" x14ac:dyDescent="0.45">
      <c r="A532" s="39"/>
      <c r="B532" s="47"/>
    </row>
    <row r="533" spans="1:2" s="48" customFormat="1" x14ac:dyDescent="0.45">
      <c r="A533" s="39"/>
      <c r="B533" s="47"/>
    </row>
    <row r="534" spans="1:2" s="48" customFormat="1" x14ac:dyDescent="0.45">
      <c r="A534" s="39"/>
      <c r="B534" s="47"/>
    </row>
    <row r="535" spans="1:2" s="48" customFormat="1" x14ac:dyDescent="0.45">
      <c r="A535" s="39"/>
      <c r="B535" s="47"/>
    </row>
    <row r="536" spans="1:2" s="48" customFormat="1" x14ac:dyDescent="0.45">
      <c r="A536" s="39"/>
      <c r="B536" s="47"/>
    </row>
    <row r="537" spans="1:2" s="48" customFormat="1" x14ac:dyDescent="0.45">
      <c r="A537" s="39"/>
      <c r="B537" s="47"/>
    </row>
    <row r="538" spans="1:2" s="48" customFormat="1" x14ac:dyDescent="0.45">
      <c r="A538" s="39"/>
      <c r="B538" s="47"/>
    </row>
    <row r="539" spans="1:2" s="48" customFormat="1" x14ac:dyDescent="0.45">
      <c r="A539" s="39"/>
      <c r="B539" s="47"/>
    </row>
    <row r="540" spans="1:2" s="48" customFormat="1" x14ac:dyDescent="0.45">
      <c r="A540" s="39"/>
      <c r="B540" s="47"/>
    </row>
    <row r="541" spans="1:2" s="48" customFormat="1" x14ac:dyDescent="0.45">
      <c r="A541" s="39"/>
      <c r="B541" s="47"/>
    </row>
    <row r="542" spans="1:2" s="48" customFormat="1" x14ac:dyDescent="0.45">
      <c r="A542" s="39"/>
      <c r="B542" s="47"/>
    </row>
    <row r="543" spans="1:2" s="48" customFormat="1" x14ac:dyDescent="0.45">
      <c r="A543" s="39"/>
      <c r="B543" s="47"/>
    </row>
    <row r="544" spans="1:2" s="48" customFormat="1" x14ac:dyDescent="0.45">
      <c r="A544" s="39"/>
      <c r="B544" s="47"/>
    </row>
    <row r="545" spans="1:2" s="48" customFormat="1" x14ac:dyDescent="0.45">
      <c r="A545" s="39"/>
      <c r="B545" s="47"/>
    </row>
    <row r="546" spans="1:2" s="48" customFormat="1" x14ac:dyDescent="0.45">
      <c r="A546" s="39"/>
      <c r="B546" s="47"/>
    </row>
    <row r="547" spans="1:2" s="48" customFormat="1" x14ac:dyDescent="0.45">
      <c r="A547" s="39"/>
      <c r="B547" s="47"/>
    </row>
    <row r="548" spans="1:2" s="48" customFormat="1" x14ac:dyDescent="0.45">
      <c r="A548" s="39"/>
      <c r="B548" s="47"/>
    </row>
    <row r="549" spans="1:2" s="48" customFormat="1" x14ac:dyDescent="0.45">
      <c r="A549" s="39"/>
      <c r="B549" s="47"/>
    </row>
    <row r="550" spans="1:2" s="48" customFormat="1" x14ac:dyDescent="0.45">
      <c r="A550" s="39"/>
      <c r="B550" s="47"/>
    </row>
    <row r="551" spans="1:2" s="48" customFormat="1" x14ac:dyDescent="0.45">
      <c r="A551" s="39"/>
      <c r="B551" s="47"/>
    </row>
    <row r="552" spans="1:2" s="48" customFormat="1" x14ac:dyDescent="0.45">
      <c r="A552" s="39"/>
      <c r="B552" s="47"/>
    </row>
    <row r="553" spans="1:2" s="48" customFormat="1" x14ac:dyDescent="0.45">
      <c r="A553" s="39"/>
      <c r="B553" s="47"/>
    </row>
    <row r="554" spans="1:2" s="48" customFormat="1" x14ac:dyDescent="0.45">
      <c r="A554" s="39"/>
      <c r="B554" s="47"/>
    </row>
    <row r="555" spans="1:2" s="48" customFormat="1" x14ac:dyDescent="0.45">
      <c r="A555" s="39"/>
      <c r="B555" s="47"/>
    </row>
    <row r="556" spans="1:2" s="48" customFormat="1" x14ac:dyDescent="0.45">
      <c r="A556" s="39"/>
      <c r="B556" s="47"/>
    </row>
    <row r="557" spans="1:2" s="48" customFormat="1" x14ac:dyDescent="0.45">
      <c r="A557" s="39"/>
      <c r="B557" s="47"/>
    </row>
    <row r="558" spans="1:2" s="48" customFormat="1" x14ac:dyDescent="0.45">
      <c r="A558" s="39"/>
      <c r="B558" s="47"/>
    </row>
    <row r="559" spans="1:2" s="48" customFormat="1" x14ac:dyDescent="0.45">
      <c r="A559" s="39"/>
      <c r="B559" s="47"/>
    </row>
    <row r="560" spans="1:2" s="48" customFormat="1" x14ac:dyDescent="0.45">
      <c r="A560" s="39"/>
      <c r="B560" s="47"/>
    </row>
    <row r="561" spans="1:2" s="48" customFormat="1" x14ac:dyDescent="0.45">
      <c r="A561" s="39"/>
      <c r="B561" s="47"/>
    </row>
    <row r="562" spans="1:2" s="48" customFormat="1" x14ac:dyDescent="0.45">
      <c r="A562" s="39"/>
      <c r="B562" s="47"/>
    </row>
    <row r="563" spans="1:2" s="48" customFormat="1" x14ac:dyDescent="0.45">
      <c r="A563" s="39"/>
      <c r="B563" s="47"/>
    </row>
    <row r="564" spans="1:2" s="48" customFormat="1" x14ac:dyDescent="0.45">
      <c r="A564" s="39"/>
      <c r="B564" s="47"/>
    </row>
    <row r="565" spans="1:2" s="48" customFormat="1" x14ac:dyDescent="0.45">
      <c r="A565" s="39"/>
      <c r="B565" s="47"/>
    </row>
    <row r="566" spans="1:2" s="48" customFormat="1" x14ac:dyDescent="0.45">
      <c r="A566" s="39"/>
      <c r="B566" s="47"/>
    </row>
    <row r="567" spans="1:2" s="48" customFormat="1" x14ac:dyDescent="0.45">
      <c r="A567" s="39"/>
      <c r="B567" s="47"/>
    </row>
    <row r="568" spans="1:2" s="48" customFormat="1" x14ac:dyDescent="0.45">
      <c r="A568" s="39"/>
      <c r="B568" s="47"/>
    </row>
    <row r="569" spans="1:2" s="48" customFormat="1" x14ac:dyDescent="0.45">
      <c r="A569" s="39"/>
      <c r="B569" s="47"/>
    </row>
    <row r="570" spans="1:2" s="48" customFormat="1" x14ac:dyDescent="0.45">
      <c r="A570" s="39"/>
      <c r="B570" s="47"/>
    </row>
    <row r="571" spans="1:2" s="48" customFormat="1" x14ac:dyDescent="0.45">
      <c r="A571" s="39"/>
      <c r="B571" s="47"/>
    </row>
    <row r="572" spans="1:2" s="48" customFormat="1" x14ac:dyDescent="0.45">
      <c r="A572" s="39"/>
      <c r="B572" s="47"/>
    </row>
    <row r="573" spans="1:2" s="48" customFormat="1" x14ac:dyDescent="0.45">
      <c r="A573" s="39"/>
      <c r="B573" s="47"/>
    </row>
    <row r="574" spans="1:2" s="48" customFormat="1" x14ac:dyDescent="0.45">
      <c r="A574" s="39"/>
      <c r="B574" s="47"/>
    </row>
    <row r="575" spans="1:2" s="48" customFormat="1" x14ac:dyDescent="0.45">
      <c r="A575" s="39"/>
      <c r="B575" s="47"/>
    </row>
    <row r="576" spans="1:2" s="48" customFormat="1" x14ac:dyDescent="0.45">
      <c r="A576" s="39"/>
      <c r="B576" s="47"/>
    </row>
    <row r="577" spans="1:2" s="48" customFormat="1" x14ac:dyDescent="0.45">
      <c r="A577" s="39"/>
      <c r="B577" s="47"/>
    </row>
    <row r="578" spans="1:2" s="48" customFormat="1" x14ac:dyDescent="0.45">
      <c r="A578" s="39"/>
      <c r="B578" s="47"/>
    </row>
    <row r="579" spans="1:2" s="48" customFormat="1" x14ac:dyDescent="0.45">
      <c r="A579" s="39"/>
      <c r="B579" s="47"/>
    </row>
    <row r="580" spans="1:2" s="48" customFormat="1" x14ac:dyDescent="0.45">
      <c r="A580" s="39"/>
      <c r="B580" s="47"/>
    </row>
    <row r="581" spans="1:2" s="48" customFormat="1" x14ac:dyDescent="0.45">
      <c r="A581" s="39"/>
      <c r="B581" s="47"/>
    </row>
    <row r="582" spans="1:2" s="48" customFormat="1" x14ac:dyDescent="0.45">
      <c r="A582" s="39"/>
      <c r="B582" s="47"/>
    </row>
    <row r="583" spans="1:2" s="48" customFormat="1" x14ac:dyDescent="0.45">
      <c r="A583" s="39"/>
      <c r="B583" s="47"/>
    </row>
    <row r="584" spans="1:2" s="48" customFormat="1" x14ac:dyDescent="0.45">
      <c r="A584" s="39"/>
      <c r="B584" s="47"/>
    </row>
    <row r="585" spans="1:2" s="48" customFormat="1" x14ac:dyDescent="0.45">
      <c r="A585" s="39"/>
      <c r="B585" s="47"/>
    </row>
    <row r="586" spans="1:2" s="48" customFormat="1" x14ac:dyDescent="0.45">
      <c r="A586" s="39"/>
      <c r="B586" s="47"/>
    </row>
    <row r="587" spans="1:2" s="48" customFormat="1" x14ac:dyDescent="0.45">
      <c r="A587" s="39"/>
      <c r="B587" s="47"/>
    </row>
    <row r="588" spans="1:2" s="48" customFormat="1" x14ac:dyDescent="0.45">
      <c r="A588" s="39"/>
      <c r="B588" s="47"/>
    </row>
    <row r="589" spans="1:2" s="48" customFormat="1" x14ac:dyDescent="0.45">
      <c r="A589" s="39"/>
      <c r="B589" s="47"/>
    </row>
    <row r="590" spans="1:2" s="48" customFormat="1" x14ac:dyDescent="0.45">
      <c r="A590" s="39"/>
      <c r="B590" s="47"/>
    </row>
    <row r="591" spans="1:2" s="48" customFormat="1" x14ac:dyDescent="0.45">
      <c r="A591" s="39"/>
      <c r="B591" s="47"/>
    </row>
    <row r="592" spans="1:2" s="48" customFormat="1" x14ac:dyDescent="0.45">
      <c r="A592" s="39"/>
      <c r="B592" s="47"/>
    </row>
    <row r="593" spans="1:2" s="48" customFormat="1" x14ac:dyDescent="0.45">
      <c r="A593" s="39"/>
      <c r="B593" s="47"/>
    </row>
    <row r="594" spans="1:2" s="48" customFormat="1" x14ac:dyDescent="0.45">
      <c r="A594" s="39"/>
      <c r="B594" s="47"/>
    </row>
    <row r="595" spans="1:2" s="48" customFormat="1" x14ac:dyDescent="0.45">
      <c r="A595" s="39"/>
      <c r="B595" s="47"/>
    </row>
    <row r="596" spans="1:2" s="48" customFormat="1" x14ac:dyDescent="0.45">
      <c r="A596" s="39"/>
      <c r="B596" s="47"/>
    </row>
    <row r="597" spans="1:2" s="48" customFormat="1" x14ac:dyDescent="0.45">
      <c r="A597" s="39"/>
      <c r="B597" s="47"/>
    </row>
    <row r="598" spans="1:2" s="48" customFormat="1" x14ac:dyDescent="0.45">
      <c r="A598" s="39"/>
      <c r="B598" s="47"/>
    </row>
    <row r="599" spans="1:2" s="48" customFormat="1" x14ac:dyDescent="0.45">
      <c r="A599" s="39"/>
      <c r="B599" s="47"/>
    </row>
    <row r="600" spans="1:2" s="48" customFormat="1" x14ac:dyDescent="0.45">
      <c r="A600" s="39"/>
      <c r="B600" s="47"/>
    </row>
    <row r="601" spans="1:2" s="48" customFormat="1" x14ac:dyDescent="0.45">
      <c r="A601" s="39"/>
      <c r="B601" s="47"/>
    </row>
    <row r="602" spans="1:2" s="48" customFormat="1" x14ac:dyDescent="0.45">
      <c r="A602" s="39"/>
      <c r="B602" s="47"/>
    </row>
    <row r="603" spans="1:2" s="48" customFormat="1" x14ac:dyDescent="0.45">
      <c r="A603" s="39"/>
      <c r="B603" s="47"/>
    </row>
    <row r="604" spans="1:2" s="48" customFormat="1" x14ac:dyDescent="0.45">
      <c r="A604" s="39"/>
      <c r="B604" s="47"/>
    </row>
    <row r="605" spans="1:2" s="48" customFormat="1" x14ac:dyDescent="0.45">
      <c r="A605" s="39"/>
      <c r="B605" s="47"/>
    </row>
    <row r="606" spans="1:2" s="48" customFormat="1" x14ac:dyDescent="0.45">
      <c r="A606" s="39"/>
      <c r="B606" s="47"/>
    </row>
    <row r="607" spans="1:2" s="48" customFormat="1" x14ac:dyDescent="0.45">
      <c r="A607" s="39"/>
      <c r="B607" s="47"/>
    </row>
    <row r="608" spans="1:2" s="48" customFormat="1" x14ac:dyDescent="0.45">
      <c r="A608" s="39"/>
      <c r="B608" s="47"/>
    </row>
    <row r="609" spans="1:2" s="48" customFormat="1" x14ac:dyDescent="0.45">
      <c r="A609" s="39"/>
      <c r="B609" s="47"/>
    </row>
    <row r="610" spans="1:2" s="48" customFormat="1" x14ac:dyDescent="0.45">
      <c r="A610" s="39"/>
      <c r="B610" s="47"/>
    </row>
    <row r="611" spans="1:2" s="48" customFormat="1" x14ac:dyDescent="0.45">
      <c r="A611" s="39"/>
      <c r="B611" s="47"/>
    </row>
    <row r="612" spans="1:2" s="48" customFormat="1" x14ac:dyDescent="0.45">
      <c r="A612" s="39"/>
      <c r="B612" s="47"/>
    </row>
    <row r="613" spans="1:2" s="48" customFormat="1" x14ac:dyDescent="0.45">
      <c r="A613" s="39"/>
      <c r="B613" s="47"/>
    </row>
    <row r="614" spans="1:2" s="48" customFormat="1" x14ac:dyDescent="0.45">
      <c r="A614" s="39"/>
      <c r="B614" s="47"/>
    </row>
    <row r="615" spans="1:2" s="48" customFormat="1" x14ac:dyDescent="0.45">
      <c r="A615" s="39"/>
      <c r="B615" s="47"/>
    </row>
    <row r="616" spans="1:2" s="48" customFormat="1" x14ac:dyDescent="0.45">
      <c r="A616" s="39"/>
      <c r="B616" s="47"/>
    </row>
    <row r="617" spans="1:2" s="48" customFormat="1" x14ac:dyDescent="0.45">
      <c r="A617" s="39"/>
      <c r="B617" s="47"/>
    </row>
    <row r="618" spans="1:2" s="48" customFormat="1" x14ac:dyDescent="0.45">
      <c r="A618" s="39"/>
      <c r="B618" s="47"/>
    </row>
    <row r="619" spans="1:2" s="48" customFormat="1" x14ac:dyDescent="0.45">
      <c r="A619" s="39"/>
      <c r="B619" s="47"/>
    </row>
    <row r="620" spans="1:2" s="48" customFormat="1" x14ac:dyDescent="0.45">
      <c r="A620" s="39"/>
      <c r="B620" s="47"/>
    </row>
    <row r="621" spans="1:2" s="48" customFormat="1" x14ac:dyDescent="0.45">
      <c r="A621" s="39"/>
      <c r="B621" s="47"/>
    </row>
    <row r="622" spans="1:2" s="48" customFormat="1" x14ac:dyDescent="0.45">
      <c r="A622" s="39"/>
      <c r="B622" s="47"/>
    </row>
    <row r="623" spans="1:2" s="48" customFormat="1" x14ac:dyDescent="0.45">
      <c r="A623" s="39"/>
      <c r="B623" s="47"/>
    </row>
    <row r="624" spans="1:2" s="48" customFormat="1" x14ac:dyDescent="0.45">
      <c r="A624" s="39"/>
      <c r="B624" s="47"/>
    </row>
    <row r="625" spans="1:2" s="48" customFormat="1" x14ac:dyDescent="0.45">
      <c r="A625" s="39"/>
      <c r="B625" s="47"/>
    </row>
    <row r="626" spans="1:2" s="48" customFormat="1" x14ac:dyDescent="0.45">
      <c r="A626" s="39"/>
      <c r="B626" s="47"/>
    </row>
    <row r="627" spans="1:2" s="48" customFormat="1" x14ac:dyDescent="0.45">
      <c r="A627" s="39"/>
      <c r="B627" s="47"/>
    </row>
    <row r="628" spans="1:2" s="48" customFormat="1" x14ac:dyDescent="0.45">
      <c r="A628" s="39"/>
      <c r="B628" s="47"/>
    </row>
    <row r="629" spans="1:2" s="48" customFormat="1" x14ac:dyDescent="0.45">
      <c r="A629" s="39"/>
      <c r="B629" s="47"/>
    </row>
    <row r="630" spans="1:2" s="48" customFormat="1" x14ac:dyDescent="0.45">
      <c r="A630" s="39"/>
      <c r="B630" s="47"/>
    </row>
    <row r="631" spans="1:2" s="48" customFormat="1" x14ac:dyDescent="0.45">
      <c r="A631" s="39"/>
      <c r="B631" s="47"/>
    </row>
    <row r="632" spans="1:2" s="48" customFormat="1" x14ac:dyDescent="0.45">
      <c r="A632" s="39"/>
      <c r="B632" s="47"/>
    </row>
    <row r="633" spans="1:2" s="48" customFormat="1" x14ac:dyDescent="0.45">
      <c r="A633" s="39"/>
      <c r="B633" s="47"/>
    </row>
    <row r="634" spans="1:2" s="48" customFormat="1" x14ac:dyDescent="0.45">
      <c r="A634" s="39"/>
      <c r="B634" s="47"/>
    </row>
    <row r="635" spans="1:2" s="48" customFormat="1" x14ac:dyDescent="0.45">
      <c r="A635" s="39"/>
      <c r="B635" s="47"/>
    </row>
    <row r="636" spans="1:2" s="48" customFormat="1" x14ac:dyDescent="0.45">
      <c r="A636" s="39"/>
      <c r="B636" s="47"/>
    </row>
    <row r="637" spans="1:2" s="48" customFormat="1" x14ac:dyDescent="0.45">
      <c r="A637" s="39"/>
      <c r="B637" s="47"/>
    </row>
    <row r="638" spans="1:2" s="48" customFormat="1" x14ac:dyDescent="0.45">
      <c r="A638" s="39"/>
      <c r="B638" s="47"/>
    </row>
    <row r="639" spans="1:2" s="48" customFormat="1" x14ac:dyDescent="0.45">
      <c r="A639" s="39"/>
      <c r="B639" s="47"/>
    </row>
    <row r="640" spans="1:2" s="48" customFormat="1" x14ac:dyDescent="0.45">
      <c r="A640" s="39"/>
      <c r="B640" s="47"/>
    </row>
    <row r="641" spans="1:2" s="48" customFormat="1" x14ac:dyDescent="0.45">
      <c r="A641" s="39"/>
      <c r="B641" s="47"/>
    </row>
    <row r="642" spans="1:2" s="48" customFormat="1" x14ac:dyDescent="0.45">
      <c r="A642" s="39"/>
      <c r="B642" s="47"/>
    </row>
    <row r="643" spans="1:2" s="48" customFormat="1" x14ac:dyDescent="0.45">
      <c r="A643" s="39"/>
      <c r="B643" s="47"/>
    </row>
    <row r="644" spans="1:2" s="48" customFormat="1" x14ac:dyDescent="0.45">
      <c r="A644" s="39"/>
      <c r="B644" s="47"/>
    </row>
    <row r="645" spans="1:2" s="48" customFormat="1" x14ac:dyDescent="0.45">
      <c r="A645" s="39"/>
      <c r="B645" s="47"/>
    </row>
    <row r="646" spans="1:2" s="48" customFormat="1" x14ac:dyDescent="0.45">
      <c r="A646" s="39"/>
      <c r="B646" s="47"/>
    </row>
    <row r="647" spans="1:2" s="48" customFormat="1" x14ac:dyDescent="0.45">
      <c r="A647" s="39"/>
      <c r="B647" s="47"/>
    </row>
    <row r="648" spans="1:2" s="48" customFormat="1" x14ac:dyDescent="0.45">
      <c r="A648" s="39"/>
      <c r="B648" s="47"/>
    </row>
    <row r="649" spans="1:2" s="48" customFormat="1" x14ac:dyDescent="0.45">
      <c r="A649" s="39"/>
      <c r="B649" s="47"/>
    </row>
    <row r="650" spans="1:2" s="48" customFormat="1" x14ac:dyDescent="0.45">
      <c r="A650" s="39"/>
      <c r="B650" s="47"/>
    </row>
    <row r="651" spans="1:2" s="48" customFormat="1" x14ac:dyDescent="0.45">
      <c r="A651" s="39"/>
      <c r="B651" s="47"/>
    </row>
    <row r="652" spans="1:2" s="48" customFormat="1" x14ac:dyDescent="0.45">
      <c r="A652" s="39"/>
      <c r="B652" s="47"/>
    </row>
    <row r="653" spans="1:2" s="48" customFormat="1" x14ac:dyDescent="0.45">
      <c r="A653" s="39"/>
      <c r="B653" s="47"/>
    </row>
    <row r="654" spans="1:2" s="48" customFormat="1" x14ac:dyDescent="0.45">
      <c r="A654" s="39"/>
      <c r="B654" s="47"/>
    </row>
    <row r="655" spans="1:2" s="48" customFormat="1" x14ac:dyDescent="0.45">
      <c r="A655" s="39"/>
      <c r="B655" s="47"/>
    </row>
    <row r="656" spans="1:2" s="48" customFormat="1" x14ac:dyDescent="0.45">
      <c r="A656" s="39"/>
      <c r="B656" s="47"/>
    </row>
    <row r="657" spans="1:2" s="48" customFormat="1" x14ac:dyDescent="0.45">
      <c r="A657" s="39"/>
      <c r="B657" s="47"/>
    </row>
    <row r="658" spans="1:2" s="48" customFormat="1" x14ac:dyDescent="0.45">
      <c r="A658" s="39"/>
      <c r="B658" s="47"/>
    </row>
    <row r="659" spans="1:2" s="48" customFormat="1" x14ac:dyDescent="0.45">
      <c r="A659" s="39"/>
      <c r="B659" s="47"/>
    </row>
    <row r="660" spans="1:2" s="48" customFormat="1" x14ac:dyDescent="0.45">
      <c r="A660" s="39"/>
      <c r="B660" s="47"/>
    </row>
    <row r="661" spans="1:2" s="48" customFormat="1" x14ac:dyDescent="0.45">
      <c r="A661" s="39"/>
      <c r="B661" s="47"/>
    </row>
    <row r="662" spans="1:2" s="48" customFormat="1" x14ac:dyDescent="0.45">
      <c r="A662" s="39"/>
      <c r="B662" s="47"/>
    </row>
    <row r="663" spans="1:2" s="48" customFormat="1" x14ac:dyDescent="0.45">
      <c r="A663" s="39"/>
      <c r="B663" s="47"/>
    </row>
    <row r="664" spans="1:2" s="48" customFormat="1" x14ac:dyDescent="0.45">
      <c r="A664" s="39"/>
      <c r="B664" s="47"/>
    </row>
    <row r="665" spans="1:2" s="48" customFormat="1" x14ac:dyDescent="0.45">
      <c r="A665" s="39"/>
      <c r="B665" s="47"/>
    </row>
    <row r="666" spans="1:2" s="48" customFormat="1" x14ac:dyDescent="0.45">
      <c r="A666" s="39"/>
      <c r="B666" s="47"/>
    </row>
    <row r="667" spans="1:2" s="48" customFormat="1" x14ac:dyDescent="0.45">
      <c r="A667" s="39"/>
      <c r="B667" s="47"/>
    </row>
    <row r="668" spans="1:2" s="48" customFormat="1" x14ac:dyDescent="0.45">
      <c r="A668" s="39"/>
      <c r="B668" s="47"/>
    </row>
    <row r="669" spans="1:2" s="48" customFormat="1" x14ac:dyDescent="0.45">
      <c r="A669" s="39"/>
      <c r="B669" s="47"/>
    </row>
    <row r="670" spans="1:2" s="48" customFormat="1" x14ac:dyDescent="0.45">
      <c r="A670" s="39"/>
      <c r="B670" s="47"/>
    </row>
    <row r="671" spans="1:2" s="48" customFormat="1" x14ac:dyDescent="0.45">
      <c r="A671" s="39"/>
      <c r="B671" s="47"/>
    </row>
    <row r="672" spans="1:2" s="48" customFormat="1" x14ac:dyDescent="0.45">
      <c r="A672" s="39"/>
      <c r="B672" s="47"/>
    </row>
    <row r="673" spans="1:2" s="48" customFormat="1" x14ac:dyDescent="0.45">
      <c r="A673" s="39"/>
      <c r="B673" s="47"/>
    </row>
    <row r="674" spans="1:2" s="48" customFormat="1" x14ac:dyDescent="0.45">
      <c r="A674" s="39"/>
      <c r="B674" s="47"/>
    </row>
    <row r="675" spans="1:2" s="48" customFormat="1" x14ac:dyDescent="0.45">
      <c r="A675" s="39"/>
      <c r="B675" s="47"/>
    </row>
    <row r="676" spans="1:2" s="48" customFormat="1" x14ac:dyDescent="0.45">
      <c r="A676" s="39"/>
      <c r="B676" s="47"/>
    </row>
    <row r="677" spans="1:2" s="48" customFormat="1" x14ac:dyDescent="0.45">
      <c r="A677" s="39"/>
      <c r="B677" s="47"/>
    </row>
    <row r="678" spans="1:2" s="48" customFormat="1" x14ac:dyDescent="0.45">
      <c r="A678" s="39"/>
      <c r="B678" s="47"/>
    </row>
    <row r="679" spans="1:2" s="48" customFormat="1" x14ac:dyDescent="0.45">
      <c r="A679" s="39"/>
      <c r="B679" s="47"/>
    </row>
    <row r="680" spans="1:2" s="48" customFormat="1" x14ac:dyDescent="0.45">
      <c r="A680" s="39"/>
      <c r="B680" s="47"/>
    </row>
    <row r="681" spans="1:2" s="48" customFormat="1" x14ac:dyDescent="0.45">
      <c r="A681" s="39"/>
      <c r="B681" s="47"/>
    </row>
    <row r="682" spans="1:2" s="48" customFormat="1" x14ac:dyDescent="0.45">
      <c r="A682" s="39"/>
      <c r="B682" s="47"/>
    </row>
    <row r="683" spans="1:2" s="48" customFormat="1" x14ac:dyDescent="0.45">
      <c r="A683" s="39"/>
      <c r="B683" s="47"/>
    </row>
    <row r="684" spans="1:2" s="48" customFormat="1" x14ac:dyDescent="0.45">
      <c r="A684" s="39"/>
      <c r="B684" s="47"/>
    </row>
    <row r="685" spans="1:2" s="48" customFormat="1" x14ac:dyDescent="0.45">
      <c r="A685" s="39"/>
      <c r="B685" s="47"/>
    </row>
    <row r="686" spans="1:2" s="48" customFormat="1" x14ac:dyDescent="0.45">
      <c r="A686" s="39"/>
      <c r="B686" s="47"/>
    </row>
    <row r="687" spans="1:2" s="48" customFormat="1" x14ac:dyDescent="0.45">
      <c r="A687" s="39"/>
      <c r="B687" s="47"/>
    </row>
    <row r="688" spans="1:2" s="48" customFormat="1" x14ac:dyDescent="0.45">
      <c r="A688" s="39"/>
      <c r="B688" s="47"/>
    </row>
    <row r="689" spans="1:2" s="48" customFormat="1" x14ac:dyDescent="0.45">
      <c r="A689" s="39"/>
      <c r="B689" s="47"/>
    </row>
    <row r="690" spans="1:2" s="48" customFormat="1" x14ac:dyDescent="0.45">
      <c r="A690" s="39"/>
      <c r="B690" s="47"/>
    </row>
    <row r="691" spans="1:2" s="48" customFormat="1" x14ac:dyDescent="0.45">
      <c r="A691" s="39"/>
      <c r="B691" s="47"/>
    </row>
    <row r="692" spans="1:2" s="48" customFormat="1" x14ac:dyDescent="0.45">
      <c r="A692" s="39"/>
      <c r="B692" s="47"/>
    </row>
    <row r="693" spans="1:2" s="48" customFormat="1" x14ac:dyDescent="0.45">
      <c r="A693" s="39"/>
      <c r="B693" s="47"/>
    </row>
    <row r="694" spans="1:2" s="48" customFormat="1" x14ac:dyDescent="0.45">
      <c r="A694" s="39"/>
      <c r="B694" s="47"/>
    </row>
    <row r="695" spans="1:2" s="48" customFormat="1" x14ac:dyDescent="0.45">
      <c r="A695" s="39"/>
      <c r="B695" s="47"/>
    </row>
    <row r="696" spans="1:2" s="48" customFormat="1" x14ac:dyDescent="0.45">
      <c r="A696" s="39"/>
      <c r="B696" s="47"/>
    </row>
    <row r="697" spans="1:2" s="48" customFormat="1" x14ac:dyDescent="0.45">
      <c r="A697" s="39"/>
      <c r="B697" s="47"/>
    </row>
    <row r="698" spans="1:2" s="48" customFormat="1" x14ac:dyDescent="0.45">
      <c r="A698" s="39"/>
      <c r="B698" s="47"/>
    </row>
    <row r="699" spans="1:2" s="48" customFormat="1" x14ac:dyDescent="0.45">
      <c r="A699" s="39"/>
      <c r="B699" s="47"/>
    </row>
    <row r="700" spans="1:2" s="48" customFormat="1" x14ac:dyDescent="0.45">
      <c r="A700" s="39"/>
      <c r="B700" s="47"/>
    </row>
    <row r="701" spans="1:2" s="48" customFormat="1" x14ac:dyDescent="0.45">
      <c r="A701" s="39"/>
      <c r="B701" s="47"/>
    </row>
    <row r="702" spans="1:2" s="48" customFormat="1" x14ac:dyDescent="0.45">
      <c r="A702" s="39"/>
      <c r="B702" s="47"/>
    </row>
    <row r="703" spans="1:2" s="48" customFormat="1" x14ac:dyDescent="0.45">
      <c r="A703" s="39"/>
      <c r="B703" s="47"/>
    </row>
    <row r="704" spans="1:2" s="48" customFormat="1" x14ac:dyDescent="0.45">
      <c r="A704" s="39"/>
      <c r="B704" s="47"/>
    </row>
    <row r="705" spans="1:2" s="48" customFormat="1" x14ac:dyDescent="0.45">
      <c r="A705" s="39"/>
      <c r="B705" s="47"/>
    </row>
    <row r="706" spans="1:2" s="48" customFormat="1" x14ac:dyDescent="0.45">
      <c r="A706" s="39"/>
      <c r="B706" s="47"/>
    </row>
    <row r="707" spans="1:2" s="48" customFormat="1" x14ac:dyDescent="0.45">
      <c r="A707" s="39"/>
      <c r="B707" s="47"/>
    </row>
    <row r="708" spans="1:2" s="48" customFormat="1" x14ac:dyDescent="0.45">
      <c r="A708" s="39"/>
      <c r="B708" s="47"/>
    </row>
    <row r="709" spans="1:2" s="48" customFormat="1" x14ac:dyDescent="0.45">
      <c r="A709" s="39"/>
      <c r="B709" s="47"/>
    </row>
    <row r="710" spans="1:2" s="48" customFormat="1" x14ac:dyDescent="0.45">
      <c r="A710" s="39"/>
      <c r="B710" s="47"/>
    </row>
    <row r="711" spans="1:2" s="48" customFormat="1" x14ac:dyDescent="0.45">
      <c r="A711" s="39"/>
      <c r="B711" s="47"/>
    </row>
    <row r="712" spans="1:2" s="48" customFormat="1" x14ac:dyDescent="0.45">
      <c r="A712" s="39"/>
      <c r="B712" s="47"/>
    </row>
    <row r="713" spans="1:2" s="48" customFormat="1" x14ac:dyDescent="0.45">
      <c r="A713" s="39"/>
      <c r="B713" s="47"/>
    </row>
    <row r="714" spans="1:2" s="48" customFormat="1" x14ac:dyDescent="0.45">
      <c r="A714" s="39"/>
      <c r="B714" s="47"/>
    </row>
    <row r="715" spans="1:2" s="48" customFormat="1" x14ac:dyDescent="0.45">
      <c r="A715" s="39"/>
      <c r="B715" s="47"/>
    </row>
    <row r="716" spans="1:2" s="48" customFormat="1" x14ac:dyDescent="0.45">
      <c r="A716" s="39"/>
      <c r="B716" s="47"/>
    </row>
    <row r="717" spans="1:2" s="48" customFormat="1" x14ac:dyDescent="0.45">
      <c r="A717" s="39"/>
      <c r="B717" s="47"/>
    </row>
    <row r="718" spans="1:2" s="48" customFormat="1" x14ac:dyDescent="0.45">
      <c r="A718" s="39"/>
      <c r="B718" s="47"/>
    </row>
    <row r="719" spans="1:2" s="48" customFormat="1" x14ac:dyDescent="0.45">
      <c r="A719" s="39"/>
      <c r="B719" s="47"/>
    </row>
    <row r="720" spans="1:2" s="48" customFormat="1" x14ac:dyDescent="0.45">
      <c r="A720" s="39"/>
      <c r="B720" s="47"/>
    </row>
    <row r="721" spans="1:2" s="48" customFormat="1" x14ac:dyDescent="0.45">
      <c r="A721" s="39"/>
      <c r="B721" s="47"/>
    </row>
    <row r="722" spans="1:2" s="48" customFormat="1" x14ac:dyDescent="0.45">
      <c r="A722" s="39"/>
      <c r="B722" s="47"/>
    </row>
    <row r="723" spans="1:2" s="48" customFormat="1" x14ac:dyDescent="0.45">
      <c r="A723" s="39"/>
      <c r="B723" s="47"/>
    </row>
    <row r="724" spans="1:2" s="48" customFormat="1" x14ac:dyDescent="0.45">
      <c r="A724" s="39"/>
      <c r="B724" s="47"/>
    </row>
    <row r="725" spans="1:2" s="48" customFormat="1" x14ac:dyDescent="0.45">
      <c r="A725" s="39"/>
      <c r="B725" s="47"/>
    </row>
    <row r="726" spans="1:2" s="48" customFormat="1" x14ac:dyDescent="0.45">
      <c r="A726" s="39"/>
      <c r="B726" s="47"/>
    </row>
    <row r="727" spans="1:2" s="48" customFormat="1" x14ac:dyDescent="0.45">
      <c r="A727" s="39"/>
      <c r="B727" s="47"/>
    </row>
    <row r="728" spans="1:2" s="48" customFormat="1" x14ac:dyDescent="0.45">
      <c r="A728" s="39"/>
      <c r="B728" s="47"/>
    </row>
    <row r="729" spans="1:2" s="48" customFormat="1" x14ac:dyDescent="0.45">
      <c r="A729" s="39"/>
      <c r="B729" s="47"/>
    </row>
    <row r="730" spans="1:2" s="48" customFormat="1" x14ac:dyDescent="0.45">
      <c r="A730" s="39"/>
      <c r="B730" s="47"/>
    </row>
    <row r="731" spans="1:2" s="48" customFormat="1" x14ac:dyDescent="0.45">
      <c r="A731" s="39"/>
      <c r="B731" s="47"/>
    </row>
    <row r="732" spans="1:2" s="48" customFormat="1" x14ac:dyDescent="0.45">
      <c r="A732" s="39"/>
      <c r="B732" s="47"/>
    </row>
    <row r="733" spans="1:2" s="48" customFormat="1" x14ac:dyDescent="0.45">
      <c r="A733" s="39"/>
      <c r="B733" s="47"/>
    </row>
    <row r="734" spans="1:2" s="48" customFormat="1" x14ac:dyDescent="0.45">
      <c r="A734" s="39"/>
      <c r="B734" s="47"/>
    </row>
    <row r="735" spans="1:2" s="48" customFormat="1" x14ac:dyDescent="0.45">
      <c r="A735" s="39"/>
      <c r="B735" s="47"/>
    </row>
    <row r="736" spans="1:2" s="48" customFormat="1" x14ac:dyDescent="0.45">
      <c r="A736" s="39"/>
      <c r="B736" s="47"/>
    </row>
    <row r="737" spans="1:2" s="48" customFormat="1" x14ac:dyDescent="0.45">
      <c r="A737" s="39"/>
      <c r="B737" s="47"/>
    </row>
    <row r="738" spans="1:2" s="48" customFormat="1" x14ac:dyDescent="0.45">
      <c r="A738" s="39"/>
      <c r="B738" s="47"/>
    </row>
    <row r="739" spans="1:2" s="48" customFormat="1" x14ac:dyDescent="0.45">
      <c r="A739" s="39"/>
      <c r="B739" s="47"/>
    </row>
    <row r="740" spans="1:2" s="48" customFormat="1" x14ac:dyDescent="0.45">
      <c r="A740" s="39"/>
      <c r="B740" s="47"/>
    </row>
    <row r="741" spans="1:2" s="48" customFormat="1" x14ac:dyDescent="0.45">
      <c r="A741" s="39"/>
      <c r="B741" s="47"/>
    </row>
    <row r="742" spans="1:2" s="48" customFormat="1" x14ac:dyDescent="0.45">
      <c r="A742" s="39"/>
      <c r="B742" s="47"/>
    </row>
    <row r="743" spans="1:2" s="48" customFormat="1" x14ac:dyDescent="0.45">
      <c r="A743" s="39"/>
      <c r="B743" s="47"/>
    </row>
    <row r="744" spans="1:2" s="48" customFormat="1" x14ac:dyDescent="0.45">
      <c r="A744" s="39"/>
      <c r="B744" s="47"/>
    </row>
    <row r="745" spans="1:2" s="48" customFormat="1" x14ac:dyDescent="0.45">
      <c r="A745" s="39"/>
      <c r="B745" s="47"/>
    </row>
    <row r="746" spans="1:2" s="48" customFormat="1" x14ac:dyDescent="0.45">
      <c r="A746" s="39"/>
      <c r="B746" s="47"/>
    </row>
    <row r="747" spans="1:2" s="48" customFormat="1" x14ac:dyDescent="0.45">
      <c r="A747" s="39"/>
      <c r="B747" s="47"/>
    </row>
    <row r="748" spans="1:2" s="48" customFormat="1" x14ac:dyDescent="0.45">
      <c r="A748" s="39"/>
      <c r="B748" s="47"/>
    </row>
    <row r="749" spans="1:2" s="48" customFormat="1" x14ac:dyDescent="0.45">
      <c r="A749" s="39"/>
      <c r="B749" s="47"/>
    </row>
    <row r="750" spans="1:2" s="48" customFormat="1" x14ac:dyDescent="0.45">
      <c r="A750" s="39"/>
      <c r="B750" s="47"/>
    </row>
    <row r="751" spans="1:2" s="48" customFormat="1" x14ac:dyDescent="0.45">
      <c r="A751" s="39"/>
      <c r="B751" s="47"/>
    </row>
    <row r="752" spans="1:2" s="48" customFormat="1" x14ac:dyDescent="0.45">
      <c r="A752" s="39"/>
      <c r="B752" s="47"/>
    </row>
    <row r="753" spans="1:2" s="48" customFormat="1" x14ac:dyDescent="0.45">
      <c r="A753" s="39"/>
      <c r="B753" s="47"/>
    </row>
    <row r="754" spans="1:2" s="48" customFormat="1" x14ac:dyDescent="0.45">
      <c r="A754" s="39"/>
      <c r="B754" s="47"/>
    </row>
    <row r="755" spans="1:2" s="48" customFormat="1" x14ac:dyDescent="0.45">
      <c r="A755" s="39"/>
      <c r="B755" s="47"/>
    </row>
    <row r="756" spans="1:2" s="48" customFormat="1" x14ac:dyDescent="0.45">
      <c r="A756" s="39"/>
      <c r="B756" s="47"/>
    </row>
    <row r="757" spans="1:2" s="48" customFormat="1" x14ac:dyDescent="0.45">
      <c r="A757" s="39"/>
      <c r="B757" s="47"/>
    </row>
    <row r="758" spans="1:2" s="48" customFormat="1" x14ac:dyDescent="0.45">
      <c r="A758" s="39"/>
      <c r="B758" s="47"/>
    </row>
    <row r="759" spans="1:2" s="48" customFormat="1" x14ac:dyDescent="0.45">
      <c r="A759" s="39"/>
      <c r="B759" s="47"/>
    </row>
    <row r="760" spans="1:2" s="48" customFormat="1" x14ac:dyDescent="0.45">
      <c r="A760" s="39"/>
      <c r="B760" s="47"/>
    </row>
    <row r="761" spans="1:2" s="48" customFormat="1" x14ac:dyDescent="0.45">
      <c r="A761" s="39"/>
      <c r="B761" s="47"/>
    </row>
    <row r="762" spans="1:2" s="48" customFormat="1" x14ac:dyDescent="0.45">
      <c r="A762" s="39"/>
      <c r="B762" s="47"/>
    </row>
    <row r="763" spans="1:2" s="48" customFormat="1" x14ac:dyDescent="0.45">
      <c r="A763" s="39"/>
      <c r="B763" s="47"/>
    </row>
    <row r="764" spans="1:2" s="48" customFormat="1" x14ac:dyDescent="0.45">
      <c r="A764" s="39"/>
      <c r="B764" s="47"/>
    </row>
    <row r="765" spans="1:2" s="48" customFormat="1" x14ac:dyDescent="0.45">
      <c r="A765" s="39"/>
      <c r="B765" s="47"/>
    </row>
    <row r="766" spans="1:2" s="48" customFormat="1" x14ac:dyDescent="0.45">
      <c r="A766" s="39"/>
      <c r="B766" s="47"/>
    </row>
    <row r="767" spans="1:2" s="48" customFormat="1" x14ac:dyDescent="0.45">
      <c r="A767" s="39"/>
      <c r="B767" s="47"/>
    </row>
    <row r="768" spans="1:2" s="48" customFormat="1" x14ac:dyDescent="0.45">
      <c r="A768" s="39"/>
      <c r="B768" s="47"/>
    </row>
    <row r="769" spans="1:2" s="48" customFormat="1" x14ac:dyDescent="0.45">
      <c r="A769" s="39"/>
      <c r="B769" s="47"/>
    </row>
    <row r="770" spans="1:2" s="48" customFormat="1" x14ac:dyDescent="0.45">
      <c r="A770" s="39"/>
      <c r="B770" s="47"/>
    </row>
    <row r="771" spans="1:2" s="48" customFormat="1" x14ac:dyDescent="0.45">
      <c r="A771" s="39"/>
      <c r="B771" s="47"/>
    </row>
    <row r="772" spans="1:2" s="48" customFormat="1" x14ac:dyDescent="0.45">
      <c r="A772" s="39"/>
      <c r="B772" s="47"/>
    </row>
    <row r="773" spans="1:2" s="48" customFormat="1" x14ac:dyDescent="0.45">
      <c r="A773" s="39"/>
      <c r="B773" s="47"/>
    </row>
    <row r="774" spans="1:2" s="48" customFormat="1" x14ac:dyDescent="0.45">
      <c r="A774" s="39"/>
      <c r="B774" s="47"/>
    </row>
    <row r="775" spans="1:2" s="48" customFormat="1" x14ac:dyDescent="0.45">
      <c r="A775" s="39"/>
      <c r="B775" s="47"/>
    </row>
    <row r="776" spans="1:2" s="48" customFormat="1" x14ac:dyDescent="0.45">
      <c r="A776" s="39"/>
      <c r="B776" s="47"/>
    </row>
    <row r="777" spans="1:2" s="48" customFormat="1" x14ac:dyDescent="0.45">
      <c r="A777" s="39"/>
      <c r="B777" s="47"/>
    </row>
    <row r="778" spans="1:2" s="48" customFormat="1" x14ac:dyDescent="0.45">
      <c r="A778" s="39"/>
      <c r="B778" s="47"/>
    </row>
    <row r="779" spans="1:2" s="48" customFormat="1" x14ac:dyDescent="0.45">
      <c r="A779" s="39"/>
      <c r="B779" s="47"/>
    </row>
    <row r="780" spans="1:2" s="48" customFormat="1" x14ac:dyDescent="0.45">
      <c r="A780" s="39"/>
      <c r="B780" s="47"/>
    </row>
    <row r="781" spans="1:2" s="48" customFormat="1" x14ac:dyDescent="0.45">
      <c r="A781" s="39"/>
      <c r="B781" s="47"/>
    </row>
    <row r="782" spans="1:2" s="48" customFormat="1" x14ac:dyDescent="0.45">
      <c r="A782" s="39"/>
      <c r="B782" s="47"/>
    </row>
    <row r="783" spans="1:2" s="48" customFormat="1" x14ac:dyDescent="0.45">
      <c r="A783" s="39"/>
      <c r="B783" s="47"/>
    </row>
    <row r="784" spans="1:2" s="48" customFormat="1" x14ac:dyDescent="0.45">
      <c r="A784" s="39"/>
      <c r="B784" s="47"/>
    </row>
    <row r="785" spans="1:2" s="48" customFormat="1" x14ac:dyDescent="0.45">
      <c r="A785" s="39"/>
      <c r="B785" s="47"/>
    </row>
    <row r="786" spans="1:2" s="48" customFormat="1" x14ac:dyDescent="0.45">
      <c r="A786" s="39"/>
      <c r="B786" s="47"/>
    </row>
    <row r="787" spans="1:2" s="48" customFormat="1" x14ac:dyDescent="0.45">
      <c r="A787" s="39"/>
      <c r="B787" s="47"/>
    </row>
    <row r="788" spans="1:2" s="48" customFormat="1" x14ac:dyDescent="0.45">
      <c r="A788" s="39"/>
      <c r="B788" s="47"/>
    </row>
    <row r="789" spans="1:2" s="48" customFormat="1" x14ac:dyDescent="0.45">
      <c r="A789" s="39"/>
      <c r="B789" s="47"/>
    </row>
    <row r="790" spans="1:2" s="48" customFormat="1" x14ac:dyDescent="0.45">
      <c r="A790" s="39"/>
      <c r="B790" s="47"/>
    </row>
    <row r="791" spans="1:2" s="48" customFormat="1" x14ac:dyDescent="0.45">
      <c r="A791" s="39"/>
      <c r="B791" s="47"/>
    </row>
    <row r="792" spans="1:2" s="48" customFormat="1" x14ac:dyDescent="0.45">
      <c r="A792" s="39"/>
      <c r="B792" s="47"/>
    </row>
    <row r="793" spans="1:2" s="48" customFormat="1" x14ac:dyDescent="0.45">
      <c r="A793" s="39"/>
      <c r="B793" s="47"/>
    </row>
    <row r="794" spans="1:2" s="48" customFormat="1" x14ac:dyDescent="0.45">
      <c r="A794" s="39"/>
      <c r="B794" s="47"/>
    </row>
    <row r="795" spans="1:2" s="48" customFormat="1" x14ac:dyDescent="0.45">
      <c r="A795" s="39"/>
      <c r="B795" s="47"/>
    </row>
    <row r="796" spans="1:2" s="48" customFormat="1" x14ac:dyDescent="0.45">
      <c r="A796" s="39"/>
      <c r="B796" s="47"/>
    </row>
    <row r="797" spans="1:2" s="48" customFormat="1" x14ac:dyDescent="0.45">
      <c r="A797" s="39"/>
      <c r="B797" s="47"/>
    </row>
    <row r="798" spans="1:2" s="48" customFormat="1" x14ac:dyDescent="0.45">
      <c r="A798" s="39"/>
      <c r="B798" s="47"/>
    </row>
    <row r="799" spans="1:2" s="48" customFormat="1" x14ac:dyDescent="0.45">
      <c r="A799" s="39"/>
      <c r="B799" s="47"/>
    </row>
    <row r="800" spans="1:2" s="48" customFormat="1" x14ac:dyDescent="0.45">
      <c r="A800" s="39"/>
      <c r="B800" s="47"/>
    </row>
    <row r="801" spans="1:2" s="48" customFormat="1" x14ac:dyDescent="0.45">
      <c r="A801" s="39"/>
      <c r="B801" s="47"/>
    </row>
    <row r="802" spans="1:2" s="48" customFormat="1" x14ac:dyDescent="0.45">
      <c r="A802" s="39"/>
      <c r="B802" s="47"/>
    </row>
    <row r="803" spans="1:2" s="48" customFormat="1" x14ac:dyDescent="0.45">
      <c r="A803" s="39"/>
      <c r="B803" s="47"/>
    </row>
    <row r="804" spans="1:2" s="48" customFormat="1" x14ac:dyDescent="0.45">
      <c r="A804" s="39"/>
      <c r="B804" s="47"/>
    </row>
    <row r="805" spans="1:2" s="48" customFormat="1" x14ac:dyDescent="0.45">
      <c r="A805" s="39"/>
      <c r="B805" s="47"/>
    </row>
    <row r="806" spans="1:2" s="48" customFormat="1" x14ac:dyDescent="0.45">
      <c r="A806" s="39"/>
      <c r="B806" s="47"/>
    </row>
    <row r="807" spans="1:2" s="48" customFormat="1" x14ac:dyDescent="0.45">
      <c r="A807" s="39"/>
      <c r="B807" s="47"/>
    </row>
    <row r="808" spans="1:2" s="48" customFormat="1" x14ac:dyDescent="0.45">
      <c r="A808" s="39"/>
      <c r="B808" s="47"/>
    </row>
    <row r="809" spans="1:2" s="48" customFormat="1" x14ac:dyDescent="0.45">
      <c r="A809" s="39"/>
      <c r="B809" s="47"/>
    </row>
    <row r="810" spans="1:2" s="48" customFormat="1" x14ac:dyDescent="0.45">
      <c r="A810" s="39"/>
      <c r="B810" s="47"/>
    </row>
    <row r="811" spans="1:2" s="48" customFormat="1" x14ac:dyDescent="0.45">
      <c r="A811" s="39"/>
      <c r="B811" s="47"/>
    </row>
    <row r="812" spans="1:2" s="48" customFormat="1" x14ac:dyDescent="0.45">
      <c r="A812" s="39"/>
      <c r="B812" s="47"/>
    </row>
    <row r="813" spans="1:2" s="48" customFormat="1" x14ac:dyDescent="0.45">
      <c r="A813" s="39"/>
      <c r="B813" s="47"/>
    </row>
    <row r="814" spans="1:2" s="48" customFormat="1" x14ac:dyDescent="0.45">
      <c r="A814" s="39"/>
      <c r="B814" s="47"/>
    </row>
    <row r="815" spans="1:2" s="48" customFormat="1" x14ac:dyDescent="0.45">
      <c r="A815" s="39"/>
      <c r="B815" s="47"/>
    </row>
    <row r="816" spans="1:2" s="48" customFormat="1" x14ac:dyDescent="0.45">
      <c r="A816" s="39"/>
      <c r="B816" s="47"/>
    </row>
    <row r="817" spans="1:2" s="48" customFormat="1" x14ac:dyDescent="0.45">
      <c r="A817" s="39"/>
      <c r="B817" s="47"/>
    </row>
    <row r="818" spans="1:2" s="48" customFormat="1" x14ac:dyDescent="0.45">
      <c r="A818" s="39"/>
      <c r="B818" s="47"/>
    </row>
    <row r="819" spans="1:2" s="48" customFormat="1" x14ac:dyDescent="0.45">
      <c r="A819" s="39"/>
      <c r="B819" s="47"/>
    </row>
    <row r="820" spans="1:2" s="48" customFormat="1" x14ac:dyDescent="0.45">
      <c r="A820" s="39"/>
      <c r="B820" s="47"/>
    </row>
    <row r="821" spans="1:2" s="48" customFormat="1" x14ac:dyDescent="0.45">
      <c r="A821" s="39"/>
      <c r="B821" s="47"/>
    </row>
    <row r="822" spans="1:2" s="48" customFormat="1" x14ac:dyDescent="0.45">
      <c r="A822" s="39"/>
      <c r="B822" s="47"/>
    </row>
    <row r="823" spans="1:2" s="48" customFormat="1" x14ac:dyDescent="0.45">
      <c r="A823" s="39"/>
      <c r="B823" s="47"/>
    </row>
    <row r="824" spans="1:2" s="48" customFormat="1" x14ac:dyDescent="0.45">
      <c r="A824" s="39"/>
      <c r="B824" s="47"/>
    </row>
    <row r="825" spans="1:2" s="48" customFormat="1" x14ac:dyDescent="0.45">
      <c r="A825" s="39"/>
      <c r="B825" s="47"/>
    </row>
    <row r="826" spans="1:2" s="48" customFormat="1" x14ac:dyDescent="0.45">
      <c r="A826" s="39"/>
      <c r="B826" s="47"/>
    </row>
    <row r="827" spans="1:2" s="48" customFormat="1" x14ac:dyDescent="0.45">
      <c r="A827" s="39"/>
      <c r="B827" s="47"/>
    </row>
    <row r="828" spans="1:2" s="48" customFormat="1" x14ac:dyDescent="0.45">
      <c r="A828" s="39"/>
      <c r="B828" s="47"/>
    </row>
    <row r="829" spans="1:2" s="48" customFormat="1" x14ac:dyDescent="0.45">
      <c r="A829" s="39"/>
      <c r="B829" s="47"/>
    </row>
    <row r="830" spans="1:2" s="48" customFormat="1" x14ac:dyDescent="0.45">
      <c r="A830" s="39"/>
      <c r="B830" s="47"/>
    </row>
    <row r="831" spans="1:2" s="48" customFormat="1" x14ac:dyDescent="0.45">
      <c r="A831" s="39"/>
      <c r="B831" s="47"/>
    </row>
    <row r="832" spans="1:2" s="48" customFormat="1" x14ac:dyDescent="0.45">
      <c r="A832" s="39"/>
      <c r="B832" s="47"/>
    </row>
    <row r="833" spans="1:2" s="48" customFormat="1" x14ac:dyDescent="0.45">
      <c r="A833" s="39"/>
      <c r="B833" s="47"/>
    </row>
    <row r="834" spans="1:2" s="48" customFormat="1" x14ac:dyDescent="0.45">
      <c r="A834" s="39"/>
      <c r="B834" s="47"/>
    </row>
    <row r="835" spans="1:2" s="48" customFormat="1" x14ac:dyDescent="0.45">
      <c r="A835" s="39"/>
      <c r="B835" s="47"/>
    </row>
    <row r="836" spans="1:2" s="48" customFormat="1" x14ac:dyDescent="0.45">
      <c r="A836" s="39"/>
      <c r="B836" s="47"/>
    </row>
    <row r="837" spans="1:2" s="48" customFormat="1" x14ac:dyDescent="0.45">
      <c r="A837" s="39"/>
      <c r="B837" s="47"/>
    </row>
    <row r="838" spans="1:2" s="48" customFormat="1" x14ac:dyDescent="0.45">
      <c r="A838" s="39"/>
      <c r="B838" s="47"/>
    </row>
    <row r="839" spans="1:2" s="48" customFormat="1" x14ac:dyDescent="0.45">
      <c r="A839" s="39"/>
      <c r="B839" s="47"/>
    </row>
    <row r="840" spans="1:2" s="48" customFormat="1" x14ac:dyDescent="0.45">
      <c r="A840" s="39"/>
      <c r="B840" s="47"/>
    </row>
    <row r="841" spans="1:2" s="48" customFormat="1" x14ac:dyDescent="0.45">
      <c r="A841" s="39"/>
      <c r="B841" s="47"/>
    </row>
    <row r="842" spans="1:2" s="48" customFormat="1" x14ac:dyDescent="0.45">
      <c r="A842" s="39"/>
      <c r="B842" s="47"/>
    </row>
    <row r="843" spans="1:2" s="48" customFormat="1" x14ac:dyDescent="0.45">
      <c r="A843" s="39"/>
      <c r="B843" s="47"/>
    </row>
    <row r="844" spans="1:2" s="48" customFormat="1" x14ac:dyDescent="0.45">
      <c r="A844" s="39"/>
      <c r="B844" s="47"/>
    </row>
    <row r="845" spans="1:2" s="48" customFormat="1" x14ac:dyDescent="0.45">
      <c r="A845" s="39"/>
      <c r="B845" s="47"/>
    </row>
    <row r="846" spans="1:2" s="48" customFormat="1" x14ac:dyDescent="0.45">
      <c r="A846" s="39"/>
      <c r="B846" s="47"/>
    </row>
    <row r="847" spans="1:2" s="48" customFormat="1" x14ac:dyDescent="0.45">
      <c r="A847" s="39"/>
      <c r="B847" s="47"/>
    </row>
    <row r="848" spans="1:2" s="48" customFormat="1" x14ac:dyDescent="0.45">
      <c r="A848" s="39"/>
      <c r="B848" s="47"/>
    </row>
    <row r="849" spans="1:2" s="48" customFormat="1" x14ac:dyDescent="0.45">
      <c r="A849" s="39"/>
      <c r="B849" s="47"/>
    </row>
    <row r="850" spans="1:2" s="48" customFormat="1" x14ac:dyDescent="0.45">
      <c r="A850" s="39"/>
      <c r="B850" s="47"/>
    </row>
    <row r="851" spans="1:2" s="48" customFormat="1" x14ac:dyDescent="0.45">
      <c r="A851" s="39"/>
      <c r="B851" s="47"/>
    </row>
    <row r="852" spans="1:2" s="48" customFormat="1" x14ac:dyDescent="0.45">
      <c r="A852" s="39"/>
      <c r="B852" s="47"/>
    </row>
    <row r="853" spans="1:2" s="48" customFormat="1" x14ac:dyDescent="0.45">
      <c r="A853" s="39"/>
      <c r="B853" s="47"/>
    </row>
    <row r="854" spans="1:2" s="48" customFormat="1" x14ac:dyDescent="0.45">
      <c r="A854" s="39"/>
      <c r="B854" s="47"/>
    </row>
    <row r="855" spans="1:2" s="48" customFormat="1" x14ac:dyDescent="0.45">
      <c r="A855" s="39"/>
      <c r="B855" s="47"/>
    </row>
    <row r="856" spans="1:2" s="48" customFormat="1" x14ac:dyDescent="0.45">
      <c r="A856" s="39"/>
      <c r="B856" s="47"/>
    </row>
    <row r="857" spans="1:2" s="48" customFormat="1" x14ac:dyDescent="0.45">
      <c r="A857" s="39"/>
      <c r="B857" s="47"/>
    </row>
    <row r="858" spans="1:2" s="48" customFormat="1" x14ac:dyDescent="0.45">
      <c r="A858" s="39"/>
      <c r="B858" s="47"/>
    </row>
    <row r="859" spans="1:2" s="48" customFormat="1" x14ac:dyDescent="0.45">
      <c r="A859" s="39"/>
      <c r="B859" s="47"/>
    </row>
    <row r="860" spans="1:2" s="48" customFormat="1" x14ac:dyDescent="0.45">
      <c r="A860" s="39"/>
      <c r="B860" s="47"/>
    </row>
    <row r="861" spans="1:2" s="48" customFormat="1" x14ac:dyDescent="0.45">
      <c r="A861" s="39"/>
      <c r="B861" s="47"/>
    </row>
    <row r="862" spans="1:2" s="48" customFormat="1" x14ac:dyDescent="0.45">
      <c r="A862" s="39"/>
      <c r="B862" s="47"/>
    </row>
    <row r="863" spans="1:2" s="48" customFormat="1" x14ac:dyDescent="0.45">
      <c r="A863" s="39"/>
      <c r="B863" s="47"/>
    </row>
    <row r="864" spans="1:2" s="48" customFormat="1" x14ac:dyDescent="0.45">
      <c r="A864" s="39"/>
      <c r="B864" s="47"/>
    </row>
    <row r="865" spans="1:2" s="48" customFormat="1" x14ac:dyDescent="0.45">
      <c r="A865" s="39"/>
      <c r="B865" s="47"/>
    </row>
    <row r="866" spans="1:2" s="48" customFormat="1" x14ac:dyDescent="0.45">
      <c r="A866" s="39"/>
      <c r="B866" s="47"/>
    </row>
    <row r="867" spans="1:2" s="48" customFormat="1" x14ac:dyDescent="0.45">
      <c r="A867" s="39"/>
      <c r="B867" s="47"/>
    </row>
    <row r="868" spans="1:2" s="48" customFormat="1" x14ac:dyDescent="0.45">
      <c r="A868" s="39"/>
      <c r="B868" s="47"/>
    </row>
    <row r="869" spans="1:2" s="48" customFormat="1" x14ac:dyDescent="0.45">
      <c r="A869" s="39"/>
      <c r="B869" s="47"/>
    </row>
    <row r="870" spans="1:2" s="48" customFormat="1" x14ac:dyDescent="0.45">
      <c r="A870" s="39"/>
      <c r="B870" s="47"/>
    </row>
    <row r="871" spans="1:2" s="48" customFormat="1" x14ac:dyDescent="0.45">
      <c r="A871" s="39"/>
      <c r="B871" s="47"/>
    </row>
    <row r="872" spans="1:2" s="48" customFormat="1" x14ac:dyDescent="0.45">
      <c r="A872" s="39"/>
      <c r="B872" s="47"/>
    </row>
    <row r="873" spans="1:2" s="48" customFormat="1" x14ac:dyDescent="0.45">
      <c r="A873" s="39"/>
      <c r="B873" s="47"/>
    </row>
    <row r="874" spans="1:2" s="48" customFormat="1" x14ac:dyDescent="0.45">
      <c r="A874" s="39"/>
      <c r="B874" s="47"/>
    </row>
    <row r="875" spans="1:2" s="48" customFormat="1" x14ac:dyDescent="0.45">
      <c r="A875" s="39"/>
      <c r="B875" s="47"/>
    </row>
    <row r="876" spans="1:2" s="48" customFormat="1" x14ac:dyDescent="0.45">
      <c r="A876" s="39"/>
      <c r="B876" s="47"/>
    </row>
    <row r="877" spans="1:2" s="48" customFormat="1" x14ac:dyDescent="0.45">
      <c r="A877" s="39"/>
      <c r="B877" s="47"/>
    </row>
    <row r="878" spans="1:2" s="48" customFormat="1" x14ac:dyDescent="0.45">
      <c r="A878" s="39"/>
      <c r="B878" s="47"/>
    </row>
    <row r="879" spans="1:2" s="48" customFormat="1" x14ac:dyDescent="0.45">
      <c r="A879" s="39"/>
      <c r="B879" s="47"/>
    </row>
    <row r="880" spans="1:2" s="48" customFormat="1" x14ac:dyDescent="0.45">
      <c r="A880" s="39"/>
      <c r="B880" s="47"/>
    </row>
    <row r="881" spans="1:2" s="48" customFormat="1" x14ac:dyDescent="0.45">
      <c r="A881" s="39"/>
      <c r="B881" s="47"/>
    </row>
    <row r="882" spans="1:2" s="48" customFormat="1" x14ac:dyDescent="0.45">
      <c r="A882" s="39"/>
      <c r="B882" s="47"/>
    </row>
    <row r="883" spans="1:2" s="48" customFormat="1" x14ac:dyDescent="0.45">
      <c r="A883" s="39"/>
      <c r="B883" s="47"/>
    </row>
    <row r="884" spans="1:2" s="48" customFormat="1" x14ac:dyDescent="0.45">
      <c r="A884" s="39"/>
      <c r="B884" s="47"/>
    </row>
    <row r="885" spans="1:2" s="48" customFormat="1" x14ac:dyDescent="0.45">
      <c r="A885" s="39"/>
      <c r="B885" s="47"/>
    </row>
    <row r="886" spans="1:2" s="48" customFormat="1" x14ac:dyDescent="0.45">
      <c r="A886" s="39"/>
      <c r="B886" s="47"/>
    </row>
    <row r="887" spans="1:2" s="48" customFormat="1" x14ac:dyDescent="0.45">
      <c r="A887" s="39"/>
      <c r="B887" s="47"/>
    </row>
    <row r="888" spans="1:2" s="48" customFormat="1" x14ac:dyDescent="0.45">
      <c r="A888" s="39"/>
      <c r="B888" s="47"/>
    </row>
    <row r="889" spans="1:2" s="48" customFormat="1" x14ac:dyDescent="0.45">
      <c r="A889" s="39"/>
      <c r="B889" s="47"/>
    </row>
    <row r="890" spans="1:2" s="48" customFormat="1" x14ac:dyDescent="0.45">
      <c r="A890" s="39"/>
      <c r="B890" s="47"/>
    </row>
    <row r="891" spans="1:2" s="48" customFormat="1" x14ac:dyDescent="0.45">
      <c r="A891" s="39"/>
      <c r="B891" s="47"/>
    </row>
    <row r="892" spans="1:2" s="48" customFormat="1" x14ac:dyDescent="0.45">
      <c r="A892" s="39"/>
      <c r="B892" s="47"/>
    </row>
    <row r="893" spans="1:2" s="48" customFormat="1" x14ac:dyDescent="0.45">
      <c r="A893" s="39"/>
      <c r="B893" s="47"/>
    </row>
    <row r="894" spans="1:2" s="48" customFormat="1" x14ac:dyDescent="0.45">
      <c r="A894" s="39"/>
      <c r="B894" s="47"/>
    </row>
    <row r="895" spans="1:2" s="48" customFormat="1" x14ac:dyDescent="0.45">
      <c r="A895" s="39"/>
      <c r="B895" s="47"/>
    </row>
    <row r="896" spans="1:2" s="48" customFormat="1" x14ac:dyDescent="0.45">
      <c r="A896" s="39"/>
      <c r="B896" s="47"/>
    </row>
    <row r="897" spans="1:2" s="48" customFormat="1" x14ac:dyDescent="0.45">
      <c r="A897" s="39"/>
      <c r="B897" s="47"/>
    </row>
    <row r="898" spans="1:2" s="48" customFormat="1" x14ac:dyDescent="0.45">
      <c r="A898" s="39"/>
      <c r="B898" s="47"/>
    </row>
    <row r="899" spans="1:2" s="48" customFormat="1" x14ac:dyDescent="0.45">
      <c r="A899" s="39"/>
      <c r="B899" s="47"/>
    </row>
    <row r="900" spans="1:2" s="48" customFormat="1" x14ac:dyDescent="0.45">
      <c r="A900" s="39"/>
      <c r="B900" s="47"/>
    </row>
    <row r="901" spans="1:2" s="48" customFormat="1" x14ac:dyDescent="0.45">
      <c r="A901" s="39"/>
      <c r="B901" s="47"/>
    </row>
    <row r="902" spans="1:2" s="48" customFormat="1" x14ac:dyDescent="0.45">
      <c r="A902" s="39"/>
      <c r="B902" s="47"/>
    </row>
    <row r="903" spans="1:2" s="48" customFormat="1" x14ac:dyDescent="0.45">
      <c r="A903" s="39"/>
      <c r="B903" s="47"/>
    </row>
    <row r="904" spans="1:2" s="48" customFormat="1" x14ac:dyDescent="0.45">
      <c r="A904" s="39"/>
      <c r="B904" s="47"/>
    </row>
    <row r="905" spans="1:2" s="48" customFormat="1" x14ac:dyDescent="0.45">
      <c r="A905" s="39"/>
      <c r="B905" s="47"/>
    </row>
    <row r="906" spans="1:2" s="48" customFormat="1" x14ac:dyDescent="0.45">
      <c r="A906" s="39"/>
      <c r="B906" s="47"/>
    </row>
    <row r="907" spans="1:2" s="48" customFormat="1" x14ac:dyDescent="0.45">
      <c r="A907" s="39"/>
      <c r="B907" s="47"/>
    </row>
    <row r="908" spans="1:2" s="48" customFormat="1" x14ac:dyDescent="0.45">
      <c r="A908" s="39"/>
      <c r="B908" s="47"/>
    </row>
    <row r="909" spans="1:2" s="48" customFormat="1" x14ac:dyDescent="0.45">
      <c r="A909" s="39"/>
      <c r="B909" s="47"/>
    </row>
    <row r="910" spans="1:2" s="48" customFormat="1" x14ac:dyDescent="0.45">
      <c r="A910" s="39"/>
      <c r="B910" s="47"/>
    </row>
    <row r="911" spans="1:2" s="48" customFormat="1" x14ac:dyDescent="0.45">
      <c r="A911" s="39"/>
      <c r="B911" s="47"/>
    </row>
    <row r="912" spans="1:2" s="48" customFormat="1" x14ac:dyDescent="0.45">
      <c r="A912" s="39"/>
      <c r="B912" s="47"/>
    </row>
    <row r="913" spans="1:2" s="48" customFormat="1" x14ac:dyDescent="0.45">
      <c r="A913" s="39"/>
      <c r="B913" s="47"/>
    </row>
    <row r="914" spans="1:2" s="48" customFormat="1" x14ac:dyDescent="0.45">
      <c r="A914" s="39"/>
      <c r="B914" s="47"/>
    </row>
    <row r="915" spans="1:2" s="48" customFormat="1" x14ac:dyDescent="0.45">
      <c r="A915" s="39"/>
      <c r="B915" s="47"/>
    </row>
    <row r="916" spans="1:2" s="48" customFormat="1" x14ac:dyDescent="0.45">
      <c r="A916" s="39"/>
      <c r="B916" s="47"/>
    </row>
    <row r="917" spans="1:2" s="48" customFormat="1" x14ac:dyDescent="0.45">
      <c r="A917" s="39"/>
      <c r="B917" s="47"/>
    </row>
    <row r="918" spans="1:2" s="48" customFormat="1" x14ac:dyDescent="0.45">
      <c r="A918" s="39"/>
      <c r="B918" s="47"/>
    </row>
    <row r="919" spans="1:2" s="48" customFormat="1" x14ac:dyDescent="0.45">
      <c r="A919" s="39"/>
      <c r="B919" s="47"/>
    </row>
    <row r="920" spans="1:2" s="48" customFormat="1" x14ac:dyDescent="0.45">
      <c r="A920" s="39"/>
      <c r="B920" s="47"/>
    </row>
    <row r="921" spans="1:2" s="48" customFormat="1" x14ac:dyDescent="0.45">
      <c r="A921" s="39"/>
      <c r="B921" s="47"/>
    </row>
    <row r="922" spans="1:2" s="48" customFormat="1" x14ac:dyDescent="0.45">
      <c r="A922" s="39"/>
      <c r="B922" s="47"/>
    </row>
    <row r="923" spans="1:2" s="48" customFormat="1" x14ac:dyDescent="0.45">
      <c r="A923" s="39"/>
      <c r="B923" s="47"/>
    </row>
    <row r="924" spans="1:2" s="48" customFormat="1" x14ac:dyDescent="0.45">
      <c r="A924" s="39"/>
      <c r="B924" s="47"/>
    </row>
    <row r="925" spans="1:2" s="48" customFormat="1" x14ac:dyDescent="0.45">
      <c r="A925" s="39"/>
      <c r="B925" s="47"/>
    </row>
    <row r="926" spans="1:2" s="48" customFormat="1" x14ac:dyDescent="0.45">
      <c r="A926" s="39"/>
      <c r="B926" s="47"/>
    </row>
    <row r="927" spans="1:2" s="48" customFormat="1" x14ac:dyDescent="0.45">
      <c r="A927" s="39"/>
      <c r="B927" s="47"/>
    </row>
    <row r="928" spans="1:2" s="48" customFormat="1" x14ac:dyDescent="0.45">
      <c r="A928" s="39"/>
      <c r="B928" s="47"/>
    </row>
    <row r="929" spans="1:2" s="48" customFormat="1" x14ac:dyDescent="0.45">
      <c r="A929" s="39"/>
      <c r="B929" s="47"/>
    </row>
    <row r="930" spans="1:2" s="48" customFormat="1" x14ac:dyDescent="0.45">
      <c r="A930" s="39"/>
      <c r="B930" s="47"/>
    </row>
    <row r="931" spans="1:2" s="48" customFormat="1" x14ac:dyDescent="0.45">
      <c r="A931" s="39"/>
      <c r="B931" s="47"/>
    </row>
    <row r="932" spans="1:2" s="48" customFormat="1" x14ac:dyDescent="0.45">
      <c r="A932" s="39"/>
      <c r="B932" s="47"/>
    </row>
    <row r="933" spans="1:2" s="48" customFormat="1" x14ac:dyDescent="0.45">
      <c r="A933" s="39"/>
      <c r="B933" s="47"/>
    </row>
    <row r="934" spans="1:2" s="48" customFormat="1" x14ac:dyDescent="0.45">
      <c r="A934" s="39"/>
      <c r="B934" s="47"/>
    </row>
    <row r="935" spans="1:2" s="48" customFormat="1" x14ac:dyDescent="0.45">
      <c r="A935" s="39"/>
      <c r="B935" s="47"/>
    </row>
    <row r="936" spans="1:2" s="48" customFormat="1" x14ac:dyDescent="0.45">
      <c r="A936" s="39"/>
      <c r="B936" s="47"/>
    </row>
    <row r="937" spans="1:2" s="48" customFormat="1" x14ac:dyDescent="0.45">
      <c r="A937" s="39"/>
      <c r="B937" s="47"/>
    </row>
    <row r="938" spans="1:2" s="48" customFormat="1" x14ac:dyDescent="0.45">
      <c r="A938" s="39"/>
      <c r="B938" s="47"/>
    </row>
    <row r="939" spans="1:2" s="48" customFormat="1" x14ac:dyDescent="0.45">
      <c r="A939" s="39"/>
      <c r="B939" s="47"/>
    </row>
    <row r="940" spans="1:2" s="48" customFormat="1" x14ac:dyDescent="0.45">
      <c r="A940" s="39"/>
      <c r="B940" s="47"/>
    </row>
    <row r="941" spans="1:2" s="48" customFormat="1" x14ac:dyDescent="0.45">
      <c r="A941" s="39"/>
      <c r="B941" s="47"/>
    </row>
    <row r="942" spans="1:2" s="48" customFormat="1" x14ac:dyDescent="0.45">
      <c r="A942" s="39"/>
      <c r="B942" s="47"/>
    </row>
    <row r="943" spans="1:2" s="48" customFormat="1" x14ac:dyDescent="0.45">
      <c r="A943" s="39"/>
      <c r="B943" s="47"/>
    </row>
    <row r="944" spans="1:2" s="48" customFormat="1" x14ac:dyDescent="0.45">
      <c r="A944" s="39"/>
      <c r="B944" s="47"/>
    </row>
    <row r="945" spans="1:2" s="48" customFormat="1" x14ac:dyDescent="0.45">
      <c r="A945" s="39"/>
      <c r="B945" s="47"/>
    </row>
    <row r="946" spans="1:2" s="48" customFormat="1" x14ac:dyDescent="0.45">
      <c r="A946" s="39"/>
      <c r="B946" s="47"/>
    </row>
    <row r="947" spans="1:2" s="48" customFormat="1" x14ac:dyDescent="0.45">
      <c r="A947" s="39"/>
      <c r="B947" s="47"/>
    </row>
    <row r="948" spans="1:2" s="48" customFormat="1" x14ac:dyDescent="0.45">
      <c r="A948" s="39"/>
      <c r="B948" s="47"/>
    </row>
    <row r="949" spans="1:2" s="48" customFormat="1" x14ac:dyDescent="0.45">
      <c r="A949" s="39"/>
      <c r="B949" s="47"/>
    </row>
    <row r="950" spans="1:2" s="48" customFormat="1" x14ac:dyDescent="0.45">
      <c r="A950" s="39"/>
      <c r="B950" s="47"/>
    </row>
    <row r="951" spans="1:2" s="48" customFormat="1" x14ac:dyDescent="0.45">
      <c r="A951" s="39"/>
      <c r="B951" s="47"/>
    </row>
    <row r="952" spans="1:2" s="48" customFormat="1" x14ac:dyDescent="0.45">
      <c r="A952" s="39"/>
      <c r="B952" s="47"/>
    </row>
    <row r="953" spans="1:2" s="48" customFormat="1" x14ac:dyDescent="0.45">
      <c r="A953" s="39"/>
      <c r="B953" s="47"/>
    </row>
    <row r="954" spans="1:2" s="48" customFormat="1" x14ac:dyDescent="0.45">
      <c r="A954" s="39"/>
      <c r="B954" s="47"/>
    </row>
    <row r="955" spans="1:2" s="48" customFormat="1" x14ac:dyDescent="0.45">
      <c r="A955" s="39"/>
      <c r="B955" s="47"/>
    </row>
    <row r="956" spans="1:2" s="48" customFormat="1" x14ac:dyDescent="0.45">
      <c r="A956" s="39"/>
      <c r="B956" s="47"/>
    </row>
    <row r="957" spans="1:2" s="48" customFormat="1" x14ac:dyDescent="0.45">
      <c r="A957" s="39"/>
      <c r="B957" s="47"/>
    </row>
    <row r="958" spans="1:2" s="48" customFormat="1" x14ac:dyDescent="0.45">
      <c r="A958" s="39"/>
      <c r="B958" s="47"/>
    </row>
    <row r="959" spans="1:2" s="48" customFormat="1" x14ac:dyDescent="0.45">
      <c r="A959" s="39"/>
      <c r="B959" s="47"/>
    </row>
    <row r="960" spans="1:2" s="48" customFormat="1" x14ac:dyDescent="0.45">
      <c r="A960" s="39"/>
      <c r="B960" s="47"/>
    </row>
    <row r="961" spans="1:2" s="48" customFormat="1" x14ac:dyDescent="0.45">
      <c r="A961" s="39"/>
      <c r="B961" s="47"/>
    </row>
    <row r="962" spans="1:2" s="48" customFormat="1" x14ac:dyDescent="0.45">
      <c r="A962" s="39"/>
      <c r="B962" s="47"/>
    </row>
    <row r="963" spans="1:2" s="48" customFormat="1" x14ac:dyDescent="0.45">
      <c r="A963" s="39"/>
      <c r="B963" s="47"/>
    </row>
    <row r="964" spans="1:2" s="48" customFormat="1" x14ac:dyDescent="0.45">
      <c r="A964" s="39"/>
      <c r="B964" s="47"/>
    </row>
    <row r="965" spans="1:2" s="48" customFormat="1" x14ac:dyDescent="0.45">
      <c r="A965" s="39"/>
      <c r="B965" s="47"/>
    </row>
    <row r="966" spans="1:2" s="48" customFormat="1" x14ac:dyDescent="0.45">
      <c r="A966" s="39"/>
      <c r="B966" s="47"/>
    </row>
    <row r="967" spans="1:2" s="48" customFormat="1" x14ac:dyDescent="0.45">
      <c r="A967" s="39"/>
      <c r="B967" s="47"/>
    </row>
    <row r="968" spans="1:2" s="48" customFormat="1" x14ac:dyDescent="0.45">
      <c r="A968" s="39"/>
      <c r="B968" s="47"/>
    </row>
    <row r="969" spans="1:2" s="48" customFormat="1" x14ac:dyDescent="0.45">
      <c r="A969" s="39"/>
      <c r="B969" s="47"/>
    </row>
    <row r="970" spans="1:2" s="48" customFormat="1" x14ac:dyDescent="0.45">
      <c r="A970" s="39"/>
      <c r="B970" s="47"/>
    </row>
    <row r="971" spans="1:2" s="48" customFormat="1" x14ac:dyDescent="0.45">
      <c r="A971" s="39"/>
      <c r="B971" s="47"/>
    </row>
    <row r="972" spans="1:2" s="48" customFormat="1" x14ac:dyDescent="0.45">
      <c r="A972" s="39"/>
      <c r="B972" s="47"/>
    </row>
    <row r="973" spans="1:2" s="48" customFormat="1" x14ac:dyDescent="0.45">
      <c r="A973" s="39"/>
      <c r="B973" s="47"/>
    </row>
    <row r="974" spans="1:2" s="48" customFormat="1" x14ac:dyDescent="0.45">
      <c r="A974" s="39"/>
      <c r="B974" s="47"/>
    </row>
    <row r="975" spans="1:2" s="48" customFormat="1" x14ac:dyDescent="0.45">
      <c r="A975" s="39"/>
      <c r="B975" s="47"/>
    </row>
    <row r="976" spans="1:2" s="48" customFormat="1" x14ac:dyDescent="0.45">
      <c r="A976" s="39"/>
      <c r="B976" s="47"/>
    </row>
    <row r="977" spans="1:2" s="48" customFormat="1" x14ac:dyDescent="0.45">
      <c r="A977" s="39"/>
      <c r="B977" s="47"/>
    </row>
    <row r="978" spans="1:2" s="48" customFormat="1" x14ac:dyDescent="0.45">
      <c r="A978" s="39"/>
      <c r="B978" s="47"/>
    </row>
    <row r="979" spans="1:2" s="48" customFormat="1" x14ac:dyDescent="0.45">
      <c r="A979" s="39"/>
      <c r="B979" s="47"/>
    </row>
    <row r="980" spans="1:2" s="48" customFormat="1" x14ac:dyDescent="0.45">
      <c r="A980" s="39"/>
      <c r="B980" s="47"/>
    </row>
    <row r="981" spans="1:2" s="48" customFormat="1" x14ac:dyDescent="0.45">
      <c r="A981" s="39"/>
      <c r="B981" s="47"/>
    </row>
    <row r="982" spans="1:2" s="48" customFormat="1" x14ac:dyDescent="0.45">
      <c r="A982" s="39"/>
      <c r="B982" s="47"/>
    </row>
    <row r="983" spans="1:2" s="48" customFormat="1" x14ac:dyDescent="0.45">
      <c r="A983" s="39"/>
      <c r="B983" s="47"/>
    </row>
    <row r="984" spans="1:2" s="48" customFormat="1" x14ac:dyDescent="0.45">
      <c r="A984" s="39"/>
      <c r="B984" s="47"/>
    </row>
    <row r="985" spans="1:2" s="48" customFormat="1" x14ac:dyDescent="0.45">
      <c r="A985" s="39"/>
      <c r="B985" s="47"/>
    </row>
    <row r="986" spans="1:2" s="48" customFormat="1" x14ac:dyDescent="0.45">
      <c r="A986" s="39"/>
      <c r="B986" s="47"/>
    </row>
    <row r="987" spans="1:2" s="48" customFormat="1" x14ac:dyDescent="0.45">
      <c r="A987" s="39"/>
      <c r="B987" s="47"/>
    </row>
    <row r="988" spans="1:2" s="48" customFormat="1" x14ac:dyDescent="0.45">
      <c r="A988" s="39"/>
      <c r="B988" s="47"/>
    </row>
    <row r="989" spans="1:2" s="48" customFormat="1" x14ac:dyDescent="0.45">
      <c r="A989" s="39"/>
      <c r="B989" s="47"/>
    </row>
    <row r="990" spans="1:2" s="48" customFormat="1" x14ac:dyDescent="0.45">
      <c r="A990" s="39"/>
      <c r="B990" s="47"/>
    </row>
    <row r="991" spans="1:2" s="48" customFormat="1" x14ac:dyDescent="0.45">
      <c r="A991" s="39"/>
      <c r="B991" s="47"/>
    </row>
    <row r="992" spans="1:2" s="48" customFormat="1" x14ac:dyDescent="0.45">
      <c r="A992" s="39"/>
      <c r="B992" s="47"/>
    </row>
    <row r="993" spans="1:2" s="48" customFormat="1" x14ac:dyDescent="0.45">
      <c r="A993" s="39"/>
      <c r="B993" s="47"/>
    </row>
    <row r="994" spans="1:2" s="48" customFormat="1" x14ac:dyDescent="0.45">
      <c r="A994" s="39"/>
      <c r="B994" s="47"/>
    </row>
    <row r="995" spans="1:2" s="48" customFormat="1" x14ac:dyDescent="0.45">
      <c r="A995" s="39"/>
      <c r="B995" s="47"/>
    </row>
    <row r="996" spans="1:2" s="48" customFormat="1" x14ac:dyDescent="0.45">
      <c r="A996" s="39"/>
      <c r="B996" s="47"/>
    </row>
    <row r="997" spans="1:2" s="48" customFormat="1" x14ac:dyDescent="0.45">
      <c r="A997" s="39"/>
      <c r="B997" s="47"/>
    </row>
    <row r="998" spans="1:2" s="48" customFormat="1" x14ac:dyDescent="0.45">
      <c r="A998" s="39"/>
      <c r="B998" s="47"/>
    </row>
    <row r="999" spans="1:2" s="48" customFormat="1" x14ac:dyDescent="0.45">
      <c r="A999" s="39"/>
      <c r="B999" s="47"/>
    </row>
    <row r="1000" spans="1:2" s="48" customFormat="1" x14ac:dyDescent="0.45">
      <c r="A1000" s="39"/>
      <c r="B1000" s="47"/>
    </row>
    <row r="1001" spans="1:2" s="48" customFormat="1" x14ac:dyDescent="0.45">
      <c r="A1001" s="39"/>
      <c r="B1001" s="47"/>
    </row>
    <row r="1002" spans="1:2" s="48" customFormat="1" x14ac:dyDescent="0.45">
      <c r="A1002" s="39"/>
      <c r="B1002" s="47"/>
    </row>
    <row r="1003" spans="1:2" s="48" customFormat="1" x14ac:dyDescent="0.45">
      <c r="A1003" s="39"/>
      <c r="B1003" s="47"/>
    </row>
    <row r="1004" spans="1:2" s="48" customFormat="1" x14ac:dyDescent="0.45">
      <c r="A1004" s="39"/>
      <c r="B1004" s="47"/>
    </row>
    <row r="1005" spans="1:2" s="48" customFormat="1" x14ac:dyDescent="0.45">
      <c r="A1005" s="39"/>
      <c r="B1005" s="47"/>
    </row>
    <row r="1006" spans="1:2" s="48" customFormat="1" x14ac:dyDescent="0.45">
      <c r="A1006" s="39"/>
      <c r="B1006" s="47"/>
    </row>
    <row r="1007" spans="1:2" s="48" customFormat="1" x14ac:dyDescent="0.45">
      <c r="A1007" s="39"/>
      <c r="B1007" s="47"/>
    </row>
    <row r="1008" spans="1:2" s="48" customFormat="1" x14ac:dyDescent="0.45">
      <c r="A1008" s="39"/>
      <c r="B1008" s="47"/>
    </row>
    <row r="1009" spans="1:2" s="48" customFormat="1" x14ac:dyDescent="0.45">
      <c r="A1009" s="39"/>
      <c r="B1009" s="47"/>
    </row>
    <row r="1010" spans="1:2" s="48" customFormat="1" x14ac:dyDescent="0.45">
      <c r="A1010" s="39"/>
      <c r="B1010" s="47"/>
    </row>
    <row r="1011" spans="1:2" s="48" customFormat="1" x14ac:dyDescent="0.45">
      <c r="A1011" s="39"/>
      <c r="B1011" s="47"/>
    </row>
    <row r="1012" spans="1:2" s="48" customFormat="1" x14ac:dyDescent="0.45">
      <c r="A1012" s="39"/>
      <c r="B1012" s="47"/>
    </row>
    <row r="1013" spans="1:2" s="48" customFormat="1" x14ac:dyDescent="0.45">
      <c r="A1013" s="39"/>
      <c r="B1013" s="47"/>
    </row>
    <row r="1014" spans="1:2" s="48" customFormat="1" x14ac:dyDescent="0.45">
      <c r="A1014" s="39"/>
      <c r="B1014" s="47"/>
    </row>
    <row r="1015" spans="1:2" s="48" customFormat="1" x14ac:dyDescent="0.45">
      <c r="A1015" s="39"/>
      <c r="B1015" s="47"/>
    </row>
    <row r="1016" spans="1:2" s="48" customFormat="1" x14ac:dyDescent="0.45">
      <c r="A1016" s="39"/>
      <c r="B1016" s="47"/>
    </row>
    <row r="1017" spans="1:2" s="48" customFormat="1" x14ac:dyDescent="0.45">
      <c r="A1017" s="39"/>
      <c r="B1017" s="47"/>
    </row>
    <row r="1018" spans="1:2" s="48" customFormat="1" x14ac:dyDescent="0.45">
      <c r="A1018" s="39"/>
      <c r="B1018" s="47"/>
    </row>
    <row r="1019" spans="1:2" s="48" customFormat="1" x14ac:dyDescent="0.45">
      <c r="A1019" s="39"/>
      <c r="B1019" s="47"/>
    </row>
    <row r="1020" spans="1:2" s="48" customFormat="1" x14ac:dyDescent="0.45">
      <c r="A1020" s="39"/>
      <c r="B1020" s="47"/>
    </row>
    <row r="1021" spans="1:2" s="48" customFormat="1" x14ac:dyDescent="0.45">
      <c r="A1021" s="39"/>
      <c r="B1021" s="47"/>
    </row>
    <row r="1022" spans="1:2" s="48" customFormat="1" x14ac:dyDescent="0.45">
      <c r="A1022" s="39"/>
      <c r="B1022" s="47"/>
    </row>
    <row r="1023" spans="1:2" s="48" customFormat="1" x14ac:dyDescent="0.45">
      <c r="A1023" s="39"/>
      <c r="B1023" s="47"/>
    </row>
    <row r="1024" spans="1:2" s="48" customFormat="1" x14ac:dyDescent="0.45">
      <c r="A1024" s="39"/>
      <c r="B1024" s="47"/>
    </row>
    <row r="1025" spans="1:2" s="48" customFormat="1" x14ac:dyDescent="0.45">
      <c r="A1025" s="39"/>
      <c r="B1025" s="47"/>
    </row>
    <row r="1026" spans="1:2" s="48" customFormat="1" x14ac:dyDescent="0.45">
      <c r="A1026" s="39"/>
      <c r="B1026" s="47"/>
    </row>
    <row r="1027" spans="1:2" s="48" customFormat="1" x14ac:dyDescent="0.45">
      <c r="A1027" s="39"/>
      <c r="B1027" s="47"/>
    </row>
    <row r="1028" spans="1:2" s="48" customFormat="1" x14ac:dyDescent="0.45">
      <c r="A1028" s="39"/>
      <c r="B1028" s="47"/>
    </row>
    <row r="1029" spans="1:2" s="48" customFormat="1" x14ac:dyDescent="0.45">
      <c r="A1029" s="39"/>
      <c r="B1029" s="47"/>
    </row>
    <row r="1030" spans="1:2" s="48" customFormat="1" x14ac:dyDescent="0.45">
      <c r="A1030" s="39"/>
      <c r="B1030" s="47"/>
    </row>
    <row r="1031" spans="1:2" s="48" customFormat="1" x14ac:dyDescent="0.45">
      <c r="A1031" s="39"/>
      <c r="B1031" s="47"/>
    </row>
    <row r="1032" spans="1:2" s="48" customFormat="1" x14ac:dyDescent="0.45">
      <c r="A1032" s="39"/>
      <c r="B1032" s="47"/>
    </row>
    <row r="1033" spans="1:2" s="48" customFormat="1" x14ac:dyDescent="0.45">
      <c r="A1033" s="39"/>
      <c r="B1033" s="47"/>
    </row>
    <row r="1034" spans="1:2" s="48" customFormat="1" x14ac:dyDescent="0.45">
      <c r="A1034" s="39"/>
      <c r="B1034" s="47"/>
    </row>
    <row r="1035" spans="1:2" s="48" customFormat="1" x14ac:dyDescent="0.45">
      <c r="A1035" s="39"/>
      <c r="B1035" s="47"/>
    </row>
    <row r="1036" spans="1:2" s="48" customFormat="1" x14ac:dyDescent="0.45">
      <c r="A1036" s="39"/>
      <c r="B1036" s="47"/>
    </row>
    <row r="1037" spans="1:2" s="48" customFormat="1" x14ac:dyDescent="0.45">
      <c r="A1037" s="39"/>
      <c r="B1037" s="47"/>
    </row>
    <row r="1038" spans="1:2" s="48" customFormat="1" x14ac:dyDescent="0.45">
      <c r="A1038" s="39"/>
      <c r="B1038" s="47"/>
    </row>
    <row r="1039" spans="1:2" s="48" customFormat="1" x14ac:dyDescent="0.45">
      <c r="A1039" s="39"/>
      <c r="B1039" s="47"/>
    </row>
    <row r="1040" spans="1:2" s="48" customFormat="1" x14ac:dyDescent="0.45">
      <c r="A1040" s="39"/>
      <c r="B1040" s="47"/>
    </row>
    <row r="1041" spans="1:2" s="48" customFormat="1" x14ac:dyDescent="0.45">
      <c r="A1041" s="39"/>
      <c r="B1041" s="47"/>
    </row>
    <row r="1042" spans="1:2" s="48" customFormat="1" x14ac:dyDescent="0.45">
      <c r="A1042" s="39"/>
      <c r="B1042" s="47"/>
    </row>
    <row r="1043" spans="1:2" s="48" customFormat="1" x14ac:dyDescent="0.45">
      <c r="A1043" s="39"/>
      <c r="B1043" s="47"/>
    </row>
    <row r="1044" spans="1:2" s="48" customFormat="1" x14ac:dyDescent="0.45">
      <c r="A1044" s="39"/>
      <c r="B1044" s="47"/>
    </row>
    <row r="1045" spans="1:2" s="48" customFormat="1" x14ac:dyDescent="0.45">
      <c r="A1045" s="39"/>
      <c r="B1045" s="47"/>
    </row>
    <row r="1046" spans="1:2" s="48" customFormat="1" x14ac:dyDescent="0.45">
      <c r="A1046" s="39"/>
      <c r="B1046" s="47"/>
    </row>
    <row r="1047" spans="1:2" s="48" customFormat="1" x14ac:dyDescent="0.45">
      <c r="A1047" s="39"/>
      <c r="B1047" s="47"/>
    </row>
    <row r="1048" spans="1:2" s="48" customFormat="1" x14ac:dyDescent="0.45">
      <c r="A1048" s="39"/>
      <c r="B1048" s="47"/>
    </row>
    <row r="1049" spans="1:2" s="48" customFormat="1" x14ac:dyDescent="0.45">
      <c r="A1049" s="39"/>
      <c r="B1049" s="47"/>
    </row>
    <row r="1050" spans="1:2" s="48" customFormat="1" x14ac:dyDescent="0.45">
      <c r="A1050" s="39"/>
      <c r="B1050" s="47"/>
    </row>
    <row r="1051" spans="1:2" s="48" customFormat="1" x14ac:dyDescent="0.45">
      <c r="A1051" s="39"/>
      <c r="B1051" s="47"/>
    </row>
    <row r="1052" spans="1:2" s="48" customFormat="1" x14ac:dyDescent="0.45">
      <c r="A1052" s="39"/>
      <c r="B1052" s="47"/>
    </row>
    <row r="1053" spans="1:2" s="48" customFormat="1" x14ac:dyDescent="0.45">
      <c r="A1053" s="39"/>
      <c r="B1053" s="47"/>
    </row>
    <row r="1054" spans="1:2" s="48" customFormat="1" x14ac:dyDescent="0.45">
      <c r="A1054" s="39"/>
      <c r="B1054" s="47"/>
    </row>
    <row r="1055" spans="1:2" s="48" customFormat="1" x14ac:dyDescent="0.45">
      <c r="A1055" s="39"/>
      <c r="B1055" s="47"/>
    </row>
    <row r="1056" spans="1:2" s="48" customFormat="1" x14ac:dyDescent="0.45">
      <c r="A1056" s="39"/>
      <c r="B1056" s="47"/>
    </row>
    <row r="1057" spans="1:2" s="48" customFormat="1" x14ac:dyDescent="0.45">
      <c r="A1057" s="39"/>
      <c r="B1057" s="47"/>
    </row>
    <row r="1058" spans="1:2" s="48" customFormat="1" x14ac:dyDescent="0.45">
      <c r="A1058" s="39"/>
      <c r="B1058" s="47"/>
    </row>
    <row r="1059" spans="1:2" s="48" customFormat="1" x14ac:dyDescent="0.45">
      <c r="A1059" s="39"/>
      <c r="B1059" s="47"/>
    </row>
    <row r="1060" spans="1:2" s="48" customFormat="1" x14ac:dyDescent="0.45">
      <c r="A1060" s="39"/>
      <c r="B1060" s="47"/>
    </row>
    <row r="1061" spans="1:2" s="48" customFormat="1" x14ac:dyDescent="0.45">
      <c r="A1061" s="39"/>
      <c r="B1061" s="47"/>
    </row>
    <row r="1062" spans="1:2" s="48" customFormat="1" x14ac:dyDescent="0.45">
      <c r="A1062" s="39"/>
      <c r="B1062" s="47"/>
    </row>
    <row r="1063" spans="1:2" s="48" customFormat="1" x14ac:dyDescent="0.45">
      <c r="A1063" s="39"/>
      <c r="B1063" s="47"/>
    </row>
    <row r="1064" spans="1:2" s="48" customFormat="1" x14ac:dyDescent="0.45">
      <c r="A1064" s="39"/>
      <c r="B1064" s="47"/>
    </row>
    <row r="1065" spans="1:2" s="48" customFormat="1" x14ac:dyDescent="0.45">
      <c r="A1065" s="39"/>
      <c r="B1065" s="47"/>
    </row>
    <row r="1066" spans="1:2" s="48" customFormat="1" x14ac:dyDescent="0.45">
      <c r="A1066" s="39"/>
      <c r="B1066" s="47"/>
    </row>
    <row r="1067" spans="1:2" s="48" customFormat="1" x14ac:dyDescent="0.45">
      <c r="A1067" s="39"/>
      <c r="B1067" s="47"/>
    </row>
    <row r="1068" spans="1:2" s="48" customFormat="1" x14ac:dyDescent="0.45">
      <c r="A1068" s="39"/>
      <c r="B1068" s="47"/>
    </row>
    <row r="1069" spans="1:2" s="48" customFormat="1" x14ac:dyDescent="0.45">
      <c r="A1069" s="39"/>
      <c r="B1069" s="47"/>
    </row>
    <row r="1070" spans="1:2" s="48" customFormat="1" x14ac:dyDescent="0.45">
      <c r="A1070" s="39"/>
      <c r="B1070" s="47"/>
    </row>
    <row r="1071" spans="1:2" s="48" customFormat="1" x14ac:dyDescent="0.45">
      <c r="A1071" s="39"/>
      <c r="B1071" s="47"/>
    </row>
    <row r="1072" spans="1:2" s="48" customFormat="1" x14ac:dyDescent="0.45">
      <c r="A1072" s="39"/>
      <c r="B1072" s="47"/>
    </row>
    <row r="1073" spans="1:2" s="48" customFormat="1" x14ac:dyDescent="0.45">
      <c r="A1073" s="39"/>
      <c r="B1073" s="47"/>
    </row>
    <row r="1074" spans="1:2" s="48" customFormat="1" x14ac:dyDescent="0.45">
      <c r="A1074" s="39"/>
      <c r="B1074" s="47"/>
    </row>
    <row r="1075" spans="1:2" s="48" customFormat="1" x14ac:dyDescent="0.45">
      <c r="A1075" s="39"/>
      <c r="B1075" s="47"/>
    </row>
    <row r="1076" spans="1:2" s="48" customFormat="1" x14ac:dyDescent="0.45">
      <c r="A1076" s="39"/>
      <c r="B1076" s="47"/>
    </row>
    <row r="1077" spans="1:2" s="48" customFormat="1" x14ac:dyDescent="0.45">
      <c r="A1077" s="39"/>
      <c r="B1077" s="47"/>
    </row>
    <row r="1078" spans="1:2" s="48" customFormat="1" x14ac:dyDescent="0.45">
      <c r="A1078" s="39"/>
      <c r="B1078" s="47"/>
    </row>
    <row r="1079" spans="1:2" s="48" customFormat="1" x14ac:dyDescent="0.45">
      <c r="A1079" s="39"/>
      <c r="B1079" s="47"/>
    </row>
    <row r="1080" spans="1:2" s="48" customFormat="1" x14ac:dyDescent="0.45">
      <c r="A1080" s="39"/>
      <c r="B1080" s="47"/>
    </row>
    <row r="1081" spans="1:2" s="48" customFormat="1" x14ac:dyDescent="0.45">
      <c r="A1081" s="39"/>
      <c r="B1081" s="47"/>
    </row>
    <row r="1082" spans="1:2" s="48" customFormat="1" x14ac:dyDescent="0.45">
      <c r="A1082" s="39"/>
      <c r="B1082" s="47"/>
    </row>
    <row r="1083" spans="1:2" s="48" customFormat="1" x14ac:dyDescent="0.45">
      <c r="A1083" s="39"/>
      <c r="B1083" s="47"/>
    </row>
    <row r="1084" spans="1:2" s="48" customFormat="1" x14ac:dyDescent="0.45">
      <c r="A1084" s="39"/>
      <c r="B1084" s="47"/>
    </row>
    <row r="1085" spans="1:2" s="48" customFormat="1" x14ac:dyDescent="0.45">
      <c r="A1085" s="39"/>
      <c r="B1085" s="47"/>
    </row>
    <row r="1086" spans="1:2" s="48" customFormat="1" x14ac:dyDescent="0.45">
      <c r="A1086" s="39"/>
      <c r="B1086" s="47"/>
    </row>
    <row r="1087" spans="1:2" s="48" customFormat="1" x14ac:dyDescent="0.45">
      <c r="A1087" s="39"/>
      <c r="B1087" s="47"/>
    </row>
    <row r="1088" spans="1:2" s="48" customFormat="1" x14ac:dyDescent="0.45">
      <c r="A1088" s="39"/>
      <c r="B1088" s="47"/>
    </row>
    <row r="1089" spans="1:2" s="48" customFormat="1" x14ac:dyDescent="0.45">
      <c r="A1089" s="39"/>
      <c r="B1089" s="47"/>
    </row>
    <row r="1090" spans="1:2" s="48" customFormat="1" x14ac:dyDescent="0.45">
      <c r="A1090" s="39"/>
      <c r="B1090" s="47"/>
    </row>
    <row r="1091" spans="1:2" s="48" customFormat="1" x14ac:dyDescent="0.45">
      <c r="A1091" s="39"/>
      <c r="B1091" s="47"/>
    </row>
    <row r="1092" spans="1:2" s="48" customFormat="1" x14ac:dyDescent="0.45">
      <c r="A1092" s="39"/>
      <c r="B1092" s="47"/>
    </row>
    <row r="1093" spans="1:2" s="48" customFormat="1" x14ac:dyDescent="0.45">
      <c r="A1093" s="39"/>
      <c r="B1093" s="47"/>
    </row>
    <row r="1094" spans="1:2" s="48" customFormat="1" x14ac:dyDescent="0.45">
      <c r="A1094" s="39"/>
      <c r="B1094" s="47"/>
    </row>
    <row r="1095" spans="1:2" s="48" customFormat="1" x14ac:dyDescent="0.45">
      <c r="A1095" s="39"/>
      <c r="B1095" s="47"/>
    </row>
    <row r="1096" spans="1:2" s="48" customFormat="1" x14ac:dyDescent="0.45">
      <c r="A1096" s="39"/>
      <c r="B1096" s="47"/>
    </row>
    <row r="1097" spans="1:2" s="48" customFormat="1" x14ac:dyDescent="0.45">
      <c r="A1097" s="39"/>
      <c r="B1097" s="47"/>
    </row>
    <row r="1098" spans="1:2" s="48" customFormat="1" x14ac:dyDescent="0.45">
      <c r="A1098" s="39"/>
      <c r="B1098" s="47"/>
    </row>
    <row r="1099" spans="1:2" s="48" customFormat="1" x14ac:dyDescent="0.45">
      <c r="A1099" s="39"/>
      <c r="B1099" s="47"/>
    </row>
    <row r="1100" spans="1:2" s="48" customFormat="1" x14ac:dyDescent="0.45">
      <c r="A1100" s="39"/>
      <c r="B1100" s="47"/>
    </row>
    <row r="1101" spans="1:2" s="48" customFormat="1" x14ac:dyDescent="0.45">
      <c r="A1101" s="39"/>
      <c r="B1101" s="47"/>
    </row>
    <row r="1102" spans="1:2" s="48" customFormat="1" x14ac:dyDescent="0.45">
      <c r="A1102" s="39"/>
      <c r="B1102" s="47"/>
    </row>
    <row r="1103" spans="1:2" s="48" customFormat="1" x14ac:dyDescent="0.45">
      <c r="A1103" s="39"/>
      <c r="B1103" s="47"/>
    </row>
    <row r="1104" spans="1:2" s="48" customFormat="1" x14ac:dyDescent="0.45">
      <c r="A1104" s="39"/>
      <c r="B1104" s="47"/>
    </row>
    <row r="1105" spans="1:2" s="48" customFormat="1" x14ac:dyDescent="0.45">
      <c r="A1105" s="39"/>
      <c r="B1105" s="47"/>
    </row>
    <row r="1106" spans="1:2" s="48" customFormat="1" x14ac:dyDescent="0.45">
      <c r="A1106" s="39"/>
      <c r="B1106" s="47"/>
    </row>
    <row r="1107" spans="1:2" s="48" customFormat="1" x14ac:dyDescent="0.45">
      <c r="A1107" s="39"/>
      <c r="B1107" s="47"/>
    </row>
    <row r="1108" spans="1:2" s="48" customFormat="1" x14ac:dyDescent="0.45">
      <c r="A1108" s="39"/>
      <c r="B1108" s="47"/>
    </row>
    <row r="1109" spans="1:2" s="48" customFormat="1" x14ac:dyDescent="0.45">
      <c r="A1109" s="39"/>
      <c r="B1109" s="47"/>
    </row>
    <row r="1110" spans="1:2" s="48" customFormat="1" x14ac:dyDescent="0.45">
      <c r="A1110" s="39"/>
      <c r="B1110" s="47"/>
    </row>
    <row r="1111" spans="1:2" s="48" customFormat="1" x14ac:dyDescent="0.45">
      <c r="A1111" s="39"/>
      <c r="B1111" s="47"/>
    </row>
    <row r="1112" spans="1:2" s="48" customFormat="1" x14ac:dyDescent="0.45">
      <c r="A1112" s="39"/>
      <c r="B1112" s="47"/>
    </row>
    <row r="1113" spans="1:2" s="48" customFormat="1" x14ac:dyDescent="0.45">
      <c r="A1113" s="39"/>
      <c r="B1113" s="47"/>
    </row>
    <row r="1114" spans="1:2" s="48" customFormat="1" x14ac:dyDescent="0.45">
      <c r="A1114" s="39"/>
      <c r="B1114" s="47"/>
    </row>
    <row r="1115" spans="1:2" s="48" customFormat="1" x14ac:dyDescent="0.45">
      <c r="A1115" s="39"/>
      <c r="B1115" s="47"/>
    </row>
    <row r="1116" spans="1:2" s="48" customFormat="1" x14ac:dyDescent="0.45">
      <c r="A1116" s="39"/>
      <c r="B1116" s="47"/>
    </row>
    <row r="1117" spans="1:2" s="48" customFormat="1" x14ac:dyDescent="0.45">
      <c r="A1117" s="39"/>
      <c r="B1117" s="47"/>
    </row>
    <row r="1118" spans="1:2" s="48" customFormat="1" x14ac:dyDescent="0.45">
      <c r="A1118" s="39"/>
      <c r="B1118" s="47"/>
    </row>
    <row r="1119" spans="1:2" s="48" customFormat="1" x14ac:dyDescent="0.45">
      <c r="A1119" s="39"/>
      <c r="B1119" s="47"/>
    </row>
    <row r="1120" spans="1:2" s="48" customFormat="1" x14ac:dyDescent="0.45">
      <c r="A1120" s="39"/>
      <c r="B1120" s="47"/>
    </row>
    <row r="1121" spans="1:2" s="48" customFormat="1" x14ac:dyDescent="0.45">
      <c r="A1121" s="39"/>
      <c r="B1121" s="47"/>
    </row>
    <row r="1122" spans="1:2" s="48" customFormat="1" x14ac:dyDescent="0.45">
      <c r="A1122" s="39"/>
      <c r="B1122" s="47"/>
    </row>
    <row r="1123" spans="1:2" s="48" customFormat="1" x14ac:dyDescent="0.45">
      <c r="A1123" s="39"/>
      <c r="B1123" s="47"/>
    </row>
    <row r="1124" spans="1:2" s="48" customFormat="1" x14ac:dyDescent="0.45">
      <c r="A1124" s="39"/>
      <c r="B1124" s="47"/>
    </row>
    <row r="1125" spans="1:2" s="48" customFormat="1" x14ac:dyDescent="0.45">
      <c r="A1125" s="39"/>
      <c r="B1125" s="47"/>
    </row>
    <row r="1126" spans="1:2" s="48" customFormat="1" x14ac:dyDescent="0.45">
      <c r="A1126" s="39"/>
      <c r="B1126" s="47"/>
    </row>
    <row r="1127" spans="1:2" s="48" customFormat="1" x14ac:dyDescent="0.45">
      <c r="A1127" s="39"/>
      <c r="B1127" s="47"/>
    </row>
    <row r="1128" spans="1:2" s="48" customFormat="1" x14ac:dyDescent="0.45">
      <c r="A1128" s="39"/>
      <c r="B1128" s="47"/>
    </row>
    <row r="1129" spans="1:2" s="48" customFormat="1" x14ac:dyDescent="0.45">
      <c r="A1129" s="39"/>
      <c r="B1129" s="47"/>
    </row>
    <row r="1130" spans="1:2" s="48" customFormat="1" x14ac:dyDescent="0.45">
      <c r="A1130" s="39"/>
      <c r="B1130" s="47"/>
    </row>
    <row r="1131" spans="1:2" s="48" customFormat="1" x14ac:dyDescent="0.45">
      <c r="A1131" s="39"/>
      <c r="B1131" s="47"/>
    </row>
    <row r="1132" spans="1:2" s="48" customFormat="1" x14ac:dyDescent="0.45">
      <c r="A1132" s="39"/>
      <c r="B1132" s="47"/>
    </row>
    <row r="1133" spans="1:2" s="48" customFormat="1" x14ac:dyDescent="0.45">
      <c r="A1133" s="39"/>
      <c r="B1133" s="47"/>
    </row>
    <row r="1134" spans="1:2" s="48" customFormat="1" x14ac:dyDescent="0.45">
      <c r="A1134" s="39"/>
      <c r="B1134" s="47"/>
    </row>
    <row r="1135" spans="1:2" s="48" customFormat="1" x14ac:dyDescent="0.45">
      <c r="A1135" s="39"/>
      <c r="B1135" s="47"/>
    </row>
    <row r="1136" spans="1:2" s="48" customFormat="1" x14ac:dyDescent="0.45">
      <c r="A1136" s="39"/>
      <c r="B1136" s="47"/>
    </row>
    <row r="1137" spans="1:2" s="48" customFormat="1" x14ac:dyDescent="0.45">
      <c r="A1137" s="39"/>
      <c r="B1137" s="47"/>
    </row>
    <row r="1138" spans="1:2" s="48" customFormat="1" x14ac:dyDescent="0.45">
      <c r="A1138" s="39"/>
      <c r="B1138" s="47"/>
    </row>
    <row r="1139" spans="1:2" s="48" customFormat="1" x14ac:dyDescent="0.45">
      <c r="A1139" s="39"/>
      <c r="B1139" s="47"/>
    </row>
    <row r="1140" spans="1:2" s="48" customFormat="1" x14ac:dyDescent="0.45">
      <c r="A1140" s="39"/>
      <c r="B1140" s="47"/>
    </row>
    <row r="1141" spans="1:2" s="48" customFormat="1" x14ac:dyDescent="0.45">
      <c r="A1141" s="39"/>
      <c r="B1141" s="47"/>
    </row>
    <row r="1142" spans="1:2" s="48" customFormat="1" x14ac:dyDescent="0.45">
      <c r="A1142" s="39"/>
      <c r="B1142" s="47"/>
    </row>
    <row r="1143" spans="1:2" s="48" customFormat="1" x14ac:dyDescent="0.45">
      <c r="A1143" s="39"/>
      <c r="B1143" s="47"/>
    </row>
    <row r="1144" spans="1:2" s="48" customFormat="1" x14ac:dyDescent="0.45">
      <c r="A1144" s="39"/>
      <c r="B1144" s="47"/>
    </row>
    <row r="1145" spans="1:2" s="48" customFormat="1" x14ac:dyDescent="0.45">
      <c r="A1145" s="39"/>
      <c r="B1145" s="47"/>
    </row>
    <row r="1146" spans="1:2" s="48" customFormat="1" x14ac:dyDescent="0.45">
      <c r="A1146" s="39"/>
      <c r="B1146" s="47"/>
    </row>
    <row r="1147" spans="1:2" s="48" customFormat="1" x14ac:dyDescent="0.45">
      <c r="A1147" s="39"/>
      <c r="B1147" s="47"/>
    </row>
    <row r="1148" spans="1:2" s="48" customFormat="1" x14ac:dyDescent="0.45">
      <c r="A1148" s="39"/>
      <c r="B1148" s="47"/>
    </row>
    <row r="1149" spans="1:2" s="48" customFormat="1" x14ac:dyDescent="0.45">
      <c r="A1149" s="39"/>
      <c r="B1149" s="47"/>
    </row>
    <row r="1150" spans="1:2" s="48" customFormat="1" x14ac:dyDescent="0.45">
      <c r="A1150" s="39"/>
      <c r="B1150" s="47"/>
    </row>
    <row r="1151" spans="1:2" s="48" customFormat="1" x14ac:dyDescent="0.45">
      <c r="A1151" s="39"/>
      <c r="B1151" s="47"/>
    </row>
    <row r="1152" spans="1:2" s="48" customFormat="1" x14ac:dyDescent="0.45">
      <c r="A1152" s="39"/>
      <c r="B1152" s="47"/>
    </row>
    <row r="1153" spans="1:2" s="48" customFormat="1" x14ac:dyDescent="0.45">
      <c r="A1153" s="39"/>
      <c r="B1153" s="47"/>
    </row>
    <row r="1154" spans="1:2" s="48" customFormat="1" x14ac:dyDescent="0.45">
      <c r="A1154" s="39"/>
      <c r="B1154" s="47"/>
    </row>
    <row r="1155" spans="1:2" s="48" customFormat="1" x14ac:dyDescent="0.45">
      <c r="A1155" s="39"/>
      <c r="B1155" s="47"/>
    </row>
    <row r="1156" spans="1:2" s="48" customFormat="1" x14ac:dyDescent="0.45">
      <c r="A1156" s="39"/>
      <c r="B1156" s="47"/>
    </row>
    <row r="1157" spans="1:2" s="48" customFormat="1" x14ac:dyDescent="0.45">
      <c r="A1157" s="39"/>
      <c r="B1157" s="47"/>
    </row>
    <row r="1158" spans="1:2" s="48" customFormat="1" x14ac:dyDescent="0.45">
      <c r="A1158" s="39"/>
      <c r="B1158" s="47"/>
    </row>
    <row r="1159" spans="1:2" s="48" customFormat="1" x14ac:dyDescent="0.45">
      <c r="A1159" s="39"/>
      <c r="B1159" s="47"/>
    </row>
    <row r="1160" spans="1:2" s="48" customFormat="1" x14ac:dyDescent="0.45">
      <c r="A1160" s="39"/>
      <c r="B1160" s="47"/>
    </row>
    <row r="1161" spans="1:2" s="48" customFormat="1" x14ac:dyDescent="0.45">
      <c r="A1161" s="39"/>
      <c r="B1161" s="47"/>
    </row>
    <row r="1162" spans="1:2" s="48" customFormat="1" x14ac:dyDescent="0.45">
      <c r="A1162" s="39"/>
      <c r="B1162" s="47"/>
    </row>
    <row r="1163" spans="1:2" s="48" customFormat="1" x14ac:dyDescent="0.45">
      <c r="A1163" s="39"/>
      <c r="B1163" s="47"/>
    </row>
    <row r="1164" spans="1:2" s="48" customFormat="1" x14ac:dyDescent="0.45">
      <c r="A1164" s="39"/>
      <c r="B1164" s="47"/>
    </row>
    <row r="1165" spans="1:2" s="48" customFormat="1" x14ac:dyDescent="0.45">
      <c r="A1165" s="39"/>
      <c r="B1165" s="47"/>
    </row>
    <row r="1166" spans="1:2" s="48" customFormat="1" x14ac:dyDescent="0.45">
      <c r="A1166" s="39"/>
      <c r="B1166" s="47"/>
    </row>
    <row r="1167" spans="1:2" s="48" customFormat="1" x14ac:dyDescent="0.45">
      <c r="A1167" s="39"/>
      <c r="B1167" s="47"/>
    </row>
    <row r="1168" spans="1:2" s="48" customFormat="1" x14ac:dyDescent="0.45">
      <c r="A1168" s="39"/>
      <c r="B1168" s="47"/>
    </row>
    <row r="1169" spans="1:2" s="48" customFormat="1" x14ac:dyDescent="0.45">
      <c r="A1169" s="39"/>
      <c r="B1169" s="47"/>
    </row>
    <row r="1170" spans="1:2" s="48" customFormat="1" x14ac:dyDescent="0.45">
      <c r="A1170" s="39"/>
      <c r="B1170" s="47"/>
    </row>
    <row r="1171" spans="1:2" s="48" customFormat="1" x14ac:dyDescent="0.45">
      <c r="A1171" s="39"/>
      <c r="B1171" s="47"/>
    </row>
    <row r="1172" spans="1:2" s="48" customFormat="1" x14ac:dyDescent="0.45">
      <c r="A1172" s="39"/>
      <c r="B1172" s="47"/>
    </row>
    <row r="1173" spans="1:2" s="48" customFormat="1" x14ac:dyDescent="0.45">
      <c r="A1173" s="39"/>
      <c r="B1173" s="47"/>
    </row>
    <row r="1174" spans="1:2" s="48" customFormat="1" x14ac:dyDescent="0.45">
      <c r="A1174" s="39"/>
      <c r="B1174" s="47"/>
    </row>
    <row r="1175" spans="1:2" s="48" customFormat="1" x14ac:dyDescent="0.45">
      <c r="A1175" s="39"/>
      <c r="B1175" s="47"/>
    </row>
    <row r="1176" spans="1:2" s="48" customFormat="1" x14ac:dyDescent="0.45">
      <c r="A1176" s="39"/>
      <c r="B1176" s="47"/>
    </row>
    <row r="1177" spans="1:2" s="48" customFormat="1" x14ac:dyDescent="0.45">
      <c r="A1177" s="39"/>
      <c r="B1177" s="47"/>
    </row>
    <row r="1178" spans="1:2" s="48" customFormat="1" x14ac:dyDescent="0.45">
      <c r="A1178" s="39"/>
      <c r="B1178" s="47"/>
    </row>
    <row r="1179" spans="1:2" s="48" customFormat="1" x14ac:dyDescent="0.45">
      <c r="A1179" s="39"/>
      <c r="B1179" s="47"/>
    </row>
    <row r="1180" spans="1:2" s="48" customFormat="1" x14ac:dyDescent="0.45">
      <c r="A1180" s="39"/>
      <c r="B1180" s="47"/>
    </row>
    <row r="1181" spans="1:2" s="48" customFormat="1" x14ac:dyDescent="0.45">
      <c r="A1181" s="39"/>
      <c r="B1181" s="47"/>
    </row>
    <row r="1182" spans="1:2" s="48" customFormat="1" x14ac:dyDescent="0.45">
      <c r="A1182" s="39"/>
      <c r="B1182" s="47"/>
    </row>
    <row r="1183" spans="1:2" s="48" customFormat="1" x14ac:dyDescent="0.45">
      <c r="A1183" s="39"/>
      <c r="B1183" s="47"/>
    </row>
    <row r="1184" spans="1:2" s="48" customFormat="1" x14ac:dyDescent="0.45">
      <c r="A1184" s="39"/>
      <c r="B1184" s="47"/>
    </row>
    <row r="1185" spans="1:2" s="48" customFormat="1" x14ac:dyDescent="0.45">
      <c r="A1185" s="39"/>
      <c r="B1185" s="47"/>
    </row>
    <row r="1186" spans="1:2" s="48" customFormat="1" x14ac:dyDescent="0.45">
      <c r="A1186" s="39"/>
      <c r="B1186" s="47"/>
    </row>
    <row r="1187" spans="1:2" s="48" customFormat="1" x14ac:dyDescent="0.45">
      <c r="A1187" s="39"/>
      <c r="B1187" s="47"/>
    </row>
    <row r="1188" spans="1:2" s="48" customFormat="1" x14ac:dyDescent="0.45">
      <c r="A1188" s="39"/>
      <c r="B1188" s="47"/>
    </row>
    <row r="1189" spans="1:2" s="48" customFormat="1" x14ac:dyDescent="0.45">
      <c r="A1189" s="39"/>
      <c r="B1189" s="47"/>
    </row>
    <row r="1190" spans="1:2" s="48" customFormat="1" x14ac:dyDescent="0.45">
      <c r="A1190" s="39"/>
      <c r="B1190" s="47"/>
    </row>
    <row r="1191" spans="1:2" s="48" customFormat="1" x14ac:dyDescent="0.45">
      <c r="A1191" s="39"/>
      <c r="B1191" s="47"/>
    </row>
    <row r="1192" spans="1:2" s="48" customFormat="1" x14ac:dyDescent="0.45">
      <c r="A1192" s="39"/>
      <c r="B1192" s="47"/>
    </row>
    <row r="1193" spans="1:2" s="48" customFormat="1" x14ac:dyDescent="0.45">
      <c r="A1193" s="39"/>
      <c r="B1193" s="47"/>
    </row>
    <row r="1194" spans="1:2" s="48" customFormat="1" x14ac:dyDescent="0.45">
      <c r="A1194" s="39"/>
      <c r="B1194" s="47"/>
    </row>
    <row r="1195" spans="1:2" s="48" customFormat="1" x14ac:dyDescent="0.45">
      <c r="A1195" s="39"/>
      <c r="B1195" s="47"/>
    </row>
    <row r="1196" spans="1:2" s="48" customFormat="1" x14ac:dyDescent="0.45">
      <c r="A1196" s="39"/>
      <c r="B1196" s="47"/>
    </row>
    <row r="1197" spans="1:2" s="48" customFormat="1" x14ac:dyDescent="0.45">
      <c r="A1197" s="39"/>
      <c r="B1197" s="47"/>
    </row>
    <row r="1198" spans="1:2" s="48" customFormat="1" x14ac:dyDescent="0.45">
      <c r="A1198" s="39"/>
      <c r="B1198" s="47"/>
    </row>
    <row r="1199" spans="1:2" s="48" customFormat="1" x14ac:dyDescent="0.45">
      <c r="A1199" s="39"/>
      <c r="B1199" s="47"/>
    </row>
    <row r="1200" spans="1:2" s="48" customFormat="1" x14ac:dyDescent="0.45">
      <c r="A1200" s="39"/>
      <c r="B1200" s="47"/>
    </row>
    <row r="1201" spans="1:2" s="48" customFormat="1" x14ac:dyDescent="0.45">
      <c r="A1201" s="39"/>
      <c r="B1201" s="47"/>
    </row>
    <row r="1202" spans="1:2" s="48" customFormat="1" x14ac:dyDescent="0.45">
      <c r="A1202" s="39"/>
      <c r="B1202" s="47"/>
    </row>
    <row r="1203" spans="1:2" s="48" customFormat="1" x14ac:dyDescent="0.45">
      <c r="A1203" s="39"/>
      <c r="B1203" s="47"/>
    </row>
    <row r="1204" spans="1:2" s="48" customFormat="1" x14ac:dyDescent="0.45">
      <c r="A1204" s="39"/>
      <c r="B1204" s="47"/>
    </row>
    <row r="1205" spans="1:2" s="48" customFormat="1" x14ac:dyDescent="0.45">
      <c r="A1205" s="39"/>
      <c r="B1205" s="47"/>
    </row>
    <row r="1206" spans="1:2" s="48" customFormat="1" x14ac:dyDescent="0.45">
      <c r="A1206" s="39"/>
      <c r="B1206" s="47"/>
    </row>
    <row r="1207" spans="1:2" s="48" customFormat="1" x14ac:dyDescent="0.45">
      <c r="A1207" s="39"/>
      <c r="B1207" s="47"/>
    </row>
    <row r="1208" spans="1:2" s="48" customFormat="1" x14ac:dyDescent="0.45">
      <c r="A1208" s="39"/>
      <c r="B1208" s="47"/>
    </row>
    <row r="1209" spans="1:2" s="48" customFormat="1" x14ac:dyDescent="0.45">
      <c r="A1209" s="39"/>
      <c r="B1209" s="47"/>
    </row>
    <row r="1210" spans="1:2" s="48" customFormat="1" x14ac:dyDescent="0.45">
      <c r="A1210" s="39"/>
      <c r="B1210" s="47"/>
    </row>
    <row r="1211" spans="1:2" s="48" customFormat="1" x14ac:dyDescent="0.45">
      <c r="A1211" s="39"/>
      <c r="B1211" s="47"/>
    </row>
    <row r="1212" spans="1:2" s="48" customFormat="1" x14ac:dyDescent="0.45">
      <c r="A1212" s="39"/>
      <c r="B1212" s="47"/>
    </row>
    <row r="1213" spans="1:2" s="48" customFormat="1" x14ac:dyDescent="0.45">
      <c r="A1213" s="39"/>
      <c r="B1213" s="47"/>
    </row>
    <row r="1214" spans="1:2" s="48" customFormat="1" x14ac:dyDescent="0.45">
      <c r="A1214" s="39"/>
      <c r="B1214" s="47"/>
    </row>
    <row r="1215" spans="1:2" s="48" customFormat="1" x14ac:dyDescent="0.45">
      <c r="A1215" s="39"/>
      <c r="B1215" s="47"/>
    </row>
    <row r="1216" spans="1:2" s="48" customFormat="1" x14ac:dyDescent="0.45">
      <c r="A1216" s="39"/>
      <c r="B1216" s="47"/>
    </row>
    <row r="1217" spans="1:2" s="48" customFormat="1" x14ac:dyDescent="0.45">
      <c r="A1217" s="39"/>
      <c r="B1217" s="47"/>
    </row>
    <row r="1218" spans="1:2" s="48" customFormat="1" x14ac:dyDescent="0.45">
      <c r="A1218" s="39"/>
      <c r="B1218" s="47"/>
    </row>
    <row r="1219" spans="1:2" s="48" customFormat="1" x14ac:dyDescent="0.45">
      <c r="A1219" s="39"/>
      <c r="B1219" s="47"/>
    </row>
    <row r="1220" spans="1:2" s="48" customFormat="1" x14ac:dyDescent="0.45">
      <c r="A1220" s="39"/>
      <c r="B1220" s="47"/>
    </row>
    <row r="1221" spans="1:2" s="48" customFormat="1" x14ac:dyDescent="0.45">
      <c r="A1221" s="39"/>
      <c r="B1221" s="47"/>
    </row>
    <row r="1222" spans="1:2" s="48" customFormat="1" x14ac:dyDescent="0.45">
      <c r="A1222" s="39"/>
      <c r="B1222" s="47"/>
    </row>
    <row r="1223" spans="1:2" s="48" customFormat="1" x14ac:dyDescent="0.45">
      <c r="A1223" s="39"/>
      <c r="B1223" s="47"/>
    </row>
    <row r="1224" spans="1:2" s="48" customFormat="1" x14ac:dyDescent="0.45">
      <c r="A1224" s="39"/>
      <c r="B1224" s="47"/>
    </row>
    <row r="1225" spans="1:2" s="48" customFormat="1" x14ac:dyDescent="0.45">
      <c r="A1225" s="39"/>
      <c r="B1225" s="47"/>
    </row>
    <row r="1226" spans="1:2" s="48" customFormat="1" x14ac:dyDescent="0.45">
      <c r="A1226" s="39"/>
      <c r="B1226" s="47"/>
    </row>
    <row r="1227" spans="1:2" s="48" customFormat="1" x14ac:dyDescent="0.45">
      <c r="A1227" s="39"/>
      <c r="B1227" s="47"/>
    </row>
    <row r="1228" spans="1:2" s="48" customFormat="1" x14ac:dyDescent="0.45">
      <c r="A1228" s="39"/>
      <c r="B1228" s="47"/>
    </row>
    <row r="1229" spans="1:2" s="48" customFormat="1" x14ac:dyDescent="0.45">
      <c r="A1229" s="39"/>
      <c r="B1229" s="47"/>
    </row>
    <row r="1230" spans="1:2" s="48" customFormat="1" x14ac:dyDescent="0.45">
      <c r="A1230" s="39"/>
      <c r="B1230" s="47"/>
    </row>
    <row r="1231" spans="1:2" s="48" customFormat="1" x14ac:dyDescent="0.45">
      <c r="A1231" s="39"/>
      <c r="B1231" s="47"/>
    </row>
    <row r="1232" spans="1:2" s="48" customFormat="1" x14ac:dyDescent="0.45">
      <c r="A1232" s="39"/>
      <c r="B1232" s="47"/>
    </row>
    <row r="1233" spans="1:2" s="48" customFormat="1" x14ac:dyDescent="0.45">
      <c r="A1233" s="39"/>
      <c r="B1233" s="47"/>
    </row>
    <row r="1234" spans="1:2" s="48" customFormat="1" x14ac:dyDescent="0.45">
      <c r="A1234" s="39"/>
      <c r="B1234" s="47"/>
    </row>
    <row r="1235" spans="1:2" s="48" customFormat="1" x14ac:dyDescent="0.45">
      <c r="A1235" s="39"/>
      <c r="B1235" s="47"/>
    </row>
    <row r="1236" spans="1:2" s="48" customFormat="1" x14ac:dyDescent="0.45">
      <c r="A1236" s="39"/>
      <c r="B1236" s="47"/>
    </row>
    <row r="1237" spans="1:2" s="48" customFormat="1" x14ac:dyDescent="0.45">
      <c r="A1237" s="39"/>
      <c r="B1237" s="47"/>
    </row>
    <row r="1238" spans="1:2" s="48" customFormat="1" x14ac:dyDescent="0.45">
      <c r="A1238" s="39"/>
      <c r="B1238" s="47"/>
    </row>
    <row r="1239" spans="1:2" s="48" customFormat="1" x14ac:dyDescent="0.45">
      <c r="A1239" s="39"/>
      <c r="B1239" s="47"/>
    </row>
    <row r="1240" spans="1:2" s="48" customFormat="1" x14ac:dyDescent="0.45">
      <c r="A1240" s="39"/>
      <c r="B1240" s="47"/>
    </row>
    <row r="1241" spans="1:2" s="48" customFormat="1" x14ac:dyDescent="0.45">
      <c r="A1241" s="39"/>
      <c r="B1241" s="47"/>
    </row>
    <row r="1242" spans="1:2" s="48" customFormat="1" x14ac:dyDescent="0.45">
      <c r="A1242" s="39"/>
      <c r="B1242" s="47"/>
    </row>
    <row r="1243" spans="1:2" s="48" customFormat="1" x14ac:dyDescent="0.45">
      <c r="A1243" s="39"/>
      <c r="B1243" s="47"/>
    </row>
    <row r="1244" spans="1:2" s="48" customFormat="1" x14ac:dyDescent="0.45">
      <c r="A1244" s="39"/>
      <c r="B1244" s="47"/>
    </row>
    <row r="1245" spans="1:2" s="48" customFormat="1" x14ac:dyDescent="0.45">
      <c r="A1245" s="39"/>
      <c r="B1245" s="47"/>
    </row>
    <row r="1246" spans="1:2" s="48" customFormat="1" x14ac:dyDescent="0.45">
      <c r="A1246" s="39"/>
      <c r="B1246" s="47"/>
    </row>
    <row r="1247" spans="1:2" s="48" customFormat="1" x14ac:dyDescent="0.45">
      <c r="A1247" s="39"/>
      <c r="B1247" s="47"/>
    </row>
    <row r="1248" spans="1:2" s="48" customFormat="1" x14ac:dyDescent="0.45">
      <c r="A1248" s="39"/>
      <c r="B1248" s="47"/>
    </row>
    <row r="1249" spans="1:2" s="48" customFormat="1" x14ac:dyDescent="0.45">
      <c r="A1249" s="39"/>
      <c r="B1249" s="47"/>
    </row>
    <row r="1250" spans="1:2" s="48" customFormat="1" x14ac:dyDescent="0.45">
      <c r="A1250" s="39"/>
      <c r="B1250" s="47"/>
    </row>
    <row r="1251" spans="1:2" s="48" customFormat="1" x14ac:dyDescent="0.45">
      <c r="A1251" s="39"/>
      <c r="B1251" s="47"/>
    </row>
    <row r="1252" spans="1:2" s="48" customFormat="1" x14ac:dyDescent="0.45">
      <c r="A1252" s="39"/>
      <c r="B1252" s="47"/>
    </row>
    <row r="1253" spans="1:2" s="48" customFormat="1" x14ac:dyDescent="0.45">
      <c r="A1253" s="39"/>
      <c r="B1253" s="47"/>
    </row>
    <row r="1254" spans="1:2" s="48" customFormat="1" x14ac:dyDescent="0.45">
      <c r="A1254" s="39"/>
      <c r="B1254" s="47"/>
    </row>
    <row r="1255" spans="1:2" s="48" customFormat="1" x14ac:dyDescent="0.45">
      <c r="A1255" s="39"/>
      <c r="B1255" s="47"/>
    </row>
    <row r="1256" spans="1:2" s="48" customFormat="1" x14ac:dyDescent="0.45">
      <c r="A1256" s="39"/>
      <c r="B1256" s="47"/>
    </row>
    <row r="1257" spans="1:2" s="48" customFormat="1" x14ac:dyDescent="0.45">
      <c r="A1257" s="39"/>
      <c r="B1257" s="47"/>
    </row>
    <row r="1258" spans="1:2" s="48" customFormat="1" x14ac:dyDescent="0.45">
      <c r="A1258" s="39"/>
      <c r="B1258" s="47"/>
    </row>
    <row r="1259" spans="1:2" s="48" customFormat="1" x14ac:dyDescent="0.45">
      <c r="A1259" s="39"/>
      <c r="B1259" s="47"/>
    </row>
    <row r="1260" spans="1:2" s="48" customFormat="1" x14ac:dyDescent="0.45">
      <c r="A1260" s="39"/>
      <c r="B1260" s="47"/>
    </row>
    <row r="1261" spans="1:2" s="48" customFormat="1" x14ac:dyDescent="0.45">
      <c r="A1261" s="39"/>
      <c r="B1261" s="47"/>
    </row>
    <row r="1262" spans="1:2" s="48" customFormat="1" x14ac:dyDescent="0.45">
      <c r="A1262" s="39"/>
      <c r="B1262" s="47"/>
    </row>
    <row r="1263" spans="1:2" s="48" customFormat="1" x14ac:dyDescent="0.45">
      <c r="A1263" s="39"/>
      <c r="B1263" s="47"/>
    </row>
    <row r="1264" spans="1:2" s="48" customFormat="1" x14ac:dyDescent="0.45">
      <c r="A1264" s="39"/>
      <c r="B1264" s="47"/>
    </row>
    <row r="1265" spans="1:2" s="48" customFormat="1" x14ac:dyDescent="0.45">
      <c r="A1265" s="39"/>
      <c r="B1265" s="47"/>
    </row>
    <row r="1266" spans="1:2" s="48" customFormat="1" x14ac:dyDescent="0.45">
      <c r="A1266" s="39"/>
      <c r="B1266" s="47"/>
    </row>
    <row r="1267" spans="1:2" s="48" customFormat="1" x14ac:dyDescent="0.45">
      <c r="A1267" s="39"/>
      <c r="B1267" s="47"/>
    </row>
    <row r="1268" spans="1:2" s="48" customFormat="1" x14ac:dyDescent="0.45">
      <c r="A1268" s="39"/>
      <c r="B1268" s="47"/>
    </row>
    <row r="1269" spans="1:2" s="48" customFormat="1" x14ac:dyDescent="0.45">
      <c r="A1269" s="39"/>
      <c r="B1269" s="47"/>
    </row>
    <row r="1270" spans="1:2" s="48" customFormat="1" x14ac:dyDescent="0.45">
      <c r="A1270" s="39"/>
      <c r="B1270" s="47"/>
    </row>
    <row r="1271" spans="1:2" s="48" customFormat="1" x14ac:dyDescent="0.45">
      <c r="A1271" s="39"/>
      <c r="B1271" s="47"/>
    </row>
    <row r="1272" spans="1:2" s="48" customFormat="1" x14ac:dyDescent="0.45">
      <c r="A1272" s="39"/>
      <c r="B1272" s="47"/>
    </row>
    <row r="1273" spans="1:2" s="48" customFormat="1" x14ac:dyDescent="0.45">
      <c r="A1273" s="39"/>
      <c r="B1273" s="47"/>
    </row>
    <row r="1274" spans="1:2" s="48" customFormat="1" x14ac:dyDescent="0.45">
      <c r="A1274" s="39"/>
      <c r="B1274" s="47"/>
    </row>
    <row r="1275" spans="1:2" s="48" customFormat="1" x14ac:dyDescent="0.45">
      <c r="A1275" s="39"/>
      <c r="B1275" s="47"/>
    </row>
    <row r="1276" spans="1:2" s="48" customFormat="1" x14ac:dyDescent="0.45">
      <c r="A1276" s="39"/>
      <c r="B1276" s="47"/>
    </row>
    <row r="1277" spans="1:2" s="48" customFormat="1" x14ac:dyDescent="0.45">
      <c r="A1277" s="39"/>
      <c r="B1277" s="47"/>
    </row>
    <row r="1278" spans="1:2" s="48" customFormat="1" x14ac:dyDescent="0.45">
      <c r="A1278" s="39"/>
      <c r="B1278" s="47"/>
    </row>
    <row r="1279" spans="1:2" s="48" customFormat="1" x14ac:dyDescent="0.45">
      <c r="A1279" s="39"/>
      <c r="B1279" s="47"/>
    </row>
    <row r="1280" spans="1:2" s="48" customFormat="1" x14ac:dyDescent="0.45">
      <c r="A1280" s="39"/>
      <c r="B1280" s="47"/>
    </row>
    <row r="1281" spans="1:2" s="48" customFormat="1" x14ac:dyDescent="0.45">
      <c r="A1281" s="39"/>
      <c r="B1281" s="47"/>
    </row>
    <row r="1282" spans="1:2" s="48" customFormat="1" x14ac:dyDescent="0.45">
      <c r="A1282" s="39"/>
      <c r="B1282" s="47"/>
    </row>
    <row r="1283" spans="1:2" s="48" customFormat="1" x14ac:dyDescent="0.45">
      <c r="A1283" s="39"/>
      <c r="B1283" s="47"/>
    </row>
    <row r="1284" spans="1:2" s="48" customFormat="1" x14ac:dyDescent="0.45">
      <c r="A1284" s="39"/>
      <c r="B1284" s="47"/>
    </row>
    <row r="1285" spans="1:2" s="48" customFormat="1" x14ac:dyDescent="0.45">
      <c r="A1285" s="39"/>
      <c r="B1285" s="47"/>
    </row>
    <row r="1286" spans="1:2" s="48" customFormat="1" x14ac:dyDescent="0.45">
      <c r="A1286" s="39"/>
      <c r="B1286" s="47"/>
    </row>
    <row r="1287" spans="1:2" s="48" customFormat="1" x14ac:dyDescent="0.45">
      <c r="A1287" s="39"/>
      <c r="B1287" s="47"/>
    </row>
    <row r="1288" spans="1:2" s="48" customFormat="1" x14ac:dyDescent="0.45">
      <c r="A1288" s="39"/>
      <c r="B1288" s="47"/>
    </row>
    <row r="1289" spans="1:2" s="48" customFormat="1" x14ac:dyDescent="0.45">
      <c r="A1289" s="39"/>
      <c r="B1289" s="47"/>
    </row>
    <row r="1290" spans="1:2" s="48" customFormat="1" x14ac:dyDescent="0.45">
      <c r="A1290" s="39"/>
      <c r="B1290" s="47"/>
    </row>
    <row r="1291" spans="1:2" s="48" customFormat="1" x14ac:dyDescent="0.45">
      <c r="A1291" s="39"/>
      <c r="B1291" s="47"/>
    </row>
    <row r="1292" spans="1:2" s="48" customFormat="1" x14ac:dyDescent="0.45">
      <c r="A1292" s="39"/>
      <c r="B1292" s="47"/>
    </row>
    <row r="1293" spans="1:2" s="48" customFormat="1" x14ac:dyDescent="0.45">
      <c r="A1293" s="39"/>
      <c r="B1293" s="47"/>
    </row>
    <row r="1294" spans="1:2" s="48" customFormat="1" x14ac:dyDescent="0.45">
      <c r="A1294" s="39"/>
      <c r="B1294" s="47"/>
    </row>
    <row r="1295" spans="1:2" s="48" customFormat="1" x14ac:dyDescent="0.45">
      <c r="A1295" s="39"/>
      <c r="B1295" s="47"/>
    </row>
    <row r="1296" spans="1:2" s="48" customFormat="1" x14ac:dyDescent="0.45">
      <c r="A1296" s="39"/>
      <c r="B1296" s="47"/>
    </row>
    <row r="1297" spans="1:2" s="48" customFormat="1" x14ac:dyDescent="0.45">
      <c r="A1297" s="39"/>
      <c r="B1297" s="47"/>
    </row>
    <row r="1298" spans="1:2" s="48" customFormat="1" x14ac:dyDescent="0.45">
      <c r="A1298" s="39"/>
      <c r="B1298" s="47"/>
    </row>
    <row r="1299" spans="1:2" s="48" customFormat="1" x14ac:dyDescent="0.45">
      <c r="A1299" s="39"/>
      <c r="B1299" s="47"/>
    </row>
    <row r="1300" spans="1:2" s="48" customFormat="1" x14ac:dyDescent="0.45">
      <c r="A1300" s="39"/>
      <c r="B1300" s="47"/>
    </row>
    <row r="1301" spans="1:2" s="48" customFormat="1" x14ac:dyDescent="0.45">
      <c r="A1301" s="39"/>
      <c r="B1301" s="47"/>
    </row>
    <row r="1302" spans="1:2" s="48" customFormat="1" x14ac:dyDescent="0.45">
      <c r="A1302" s="39"/>
      <c r="B1302" s="47"/>
    </row>
    <row r="1303" spans="1:2" s="48" customFormat="1" x14ac:dyDescent="0.45">
      <c r="A1303" s="39"/>
      <c r="B1303" s="47"/>
    </row>
    <row r="1304" spans="1:2" s="48" customFormat="1" x14ac:dyDescent="0.45">
      <c r="A1304" s="39"/>
      <c r="B1304" s="47"/>
    </row>
    <row r="1305" spans="1:2" s="48" customFormat="1" x14ac:dyDescent="0.45">
      <c r="A1305" s="39"/>
      <c r="B1305" s="47"/>
    </row>
    <row r="1306" spans="1:2" s="48" customFormat="1" x14ac:dyDescent="0.45">
      <c r="A1306" s="39"/>
      <c r="B1306" s="47"/>
    </row>
    <row r="1307" spans="1:2" s="48" customFormat="1" x14ac:dyDescent="0.45">
      <c r="A1307" s="39"/>
      <c r="B1307" s="47"/>
    </row>
    <row r="1308" spans="1:2" s="48" customFormat="1" x14ac:dyDescent="0.45">
      <c r="A1308" s="39"/>
      <c r="B1308" s="47"/>
    </row>
    <row r="1309" spans="1:2" s="48" customFormat="1" x14ac:dyDescent="0.45">
      <c r="A1309" s="39"/>
      <c r="B1309" s="47"/>
    </row>
    <row r="1310" spans="1:2" s="48" customFormat="1" x14ac:dyDescent="0.45">
      <c r="A1310" s="39"/>
      <c r="B1310" s="47"/>
    </row>
    <row r="1311" spans="1:2" s="48" customFormat="1" x14ac:dyDescent="0.45">
      <c r="A1311" s="39"/>
      <c r="B1311" s="47"/>
    </row>
    <row r="1312" spans="1:2" s="48" customFormat="1" x14ac:dyDescent="0.45">
      <c r="A1312" s="39"/>
      <c r="B1312" s="47"/>
    </row>
    <row r="1313" spans="1:2" s="48" customFormat="1" x14ac:dyDescent="0.45">
      <c r="A1313" s="39"/>
      <c r="B1313" s="47"/>
    </row>
    <row r="1314" spans="1:2" s="48" customFormat="1" x14ac:dyDescent="0.45">
      <c r="A1314" s="39"/>
      <c r="B1314" s="47"/>
    </row>
    <row r="1315" spans="1:2" s="48" customFormat="1" x14ac:dyDescent="0.45">
      <c r="A1315" s="39"/>
      <c r="B1315" s="47"/>
    </row>
    <row r="1316" spans="1:2" s="48" customFormat="1" x14ac:dyDescent="0.45">
      <c r="A1316" s="39"/>
      <c r="B1316" s="47"/>
    </row>
    <row r="1317" spans="1:2" s="48" customFormat="1" x14ac:dyDescent="0.45">
      <c r="A1317" s="39"/>
      <c r="B1317" s="47"/>
    </row>
    <row r="1318" spans="1:2" s="48" customFormat="1" x14ac:dyDescent="0.45">
      <c r="A1318" s="39"/>
      <c r="B1318" s="47"/>
    </row>
    <row r="1319" spans="1:2" s="48" customFormat="1" x14ac:dyDescent="0.45">
      <c r="A1319" s="39"/>
      <c r="B1319" s="47"/>
    </row>
    <row r="1320" spans="1:2" s="48" customFormat="1" x14ac:dyDescent="0.45">
      <c r="A1320" s="39"/>
      <c r="B1320" s="47"/>
    </row>
    <row r="1321" spans="1:2" s="48" customFormat="1" x14ac:dyDescent="0.45">
      <c r="A1321" s="39"/>
      <c r="B1321" s="47"/>
    </row>
    <row r="1322" spans="1:2" s="48" customFormat="1" x14ac:dyDescent="0.45">
      <c r="A1322" s="39"/>
      <c r="B1322" s="47"/>
    </row>
    <row r="1323" spans="1:2" s="48" customFormat="1" x14ac:dyDescent="0.45">
      <c r="A1323" s="39"/>
      <c r="B1323" s="47"/>
    </row>
    <row r="1324" spans="1:2" s="48" customFormat="1" x14ac:dyDescent="0.45">
      <c r="A1324" s="39"/>
      <c r="B1324" s="47"/>
    </row>
    <row r="1325" spans="1:2" s="48" customFormat="1" x14ac:dyDescent="0.45">
      <c r="A1325" s="39"/>
      <c r="B1325" s="47"/>
    </row>
    <row r="1326" spans="1:2" s="48" customFormat="1" x14ac:dyDescent="0.45">
      <c r="A1326" s="39"/>
      <c r="B1326" s="47"/>
    </row>
    <row r="1327" spans="1:2" s="48" customFormat="1" x14ac:dyDescent="0.45">
      <c r="A1327" s="39"/>
      <c r="B1327" s="47"/>
    </row>
    <row r="1328" spans="1:2" s="48" customFormat="1" x14ac:dyDescent="0.45">
      <c r="A1328" s="39"/>
      <c r="B1328" s="47"/>
    </row>
    <row r="1329" spans="1:2" s="48" customFormat="1" x14ac:dyDescent="0.45">
      <c r="A1329" s="39"/>
      <c r="B1329" s="47"/>
    </row>
    <row r="1330" spans="1:2" s="48" customFormat="1" x14ac:dyDescent="0.45">
      <c r="A1330" s="39"/>
      <c r="B1330" s="47"/>
    </row>
    <row r="1331" spans="1:2" s="48" customFormat="1" x14ac:dyDescent="0.45">
      <c r="A1331" s="39"/>
      <c r="B1331" s="47"/>
    </row>
    <row r="1332" spans="1:2" s="48" customFormat="1" x14ac:dyDescent="0.45">
      <c r="A1332" s="39"/>
      <c r="B1332" s="47"/>
    </row>
    <row r="1333" spans="1:2" s="48" customFormat="1" x14ac:dyDescent="0.45">
      <c r="A1333" s="39"/>
      <c r="B1333" s="47"/>
    </row>
    <row r="1334" spans="1:2" s="48" customFormat="1" x14ac:dyDescent="0.45">
      <c r="A1334" s="39"/>
      <c r="B1334" s="47"/>
    </row>
    <row r="1335" spans="1:2" s="48" customFormat="1" x14ac:dyDescent="0.45">
      <c r="A1335" s="39"/>
      <c r="B1335" s="47"/>
    </row>
    <row r="1336" spans="1:2" s="48" customFormat="1" x14ac:dyDescent="0.45">
      <c r="A1336" s="39"/>
      <c r="B1336" s="47"/>
    </row>
    <row r="1337" spans="1:2" s="48" customFormat="1" x14ac:dyDescent="0.45">
      <c r="A1337" s="39"/>
      <c r="B1337" s="47"/>
    </row>
    <row r="1338" spans="1:2" s="48" customFormat="1" x14ac:dyDescent="0.45">
      <c r="A1338" s="39"/>
      <c r="B1338" s="47"/>
    </row>
    <row r="1339" spans="1:2" s="48" customFormat="1" x14ac:dyDescent="0.45">
      <c r="A1339" s="39"/>
      <c r="B1339" s="47"/>
    </row>
    <row r="1340" spans="1:2" s="48" customFormat="1" x14ac:dyDescent="0.45">
      <c r="A1340" s="39"/>
      <c r="B1340" s="47"/>
    </row>
    <row r="1341" spans="1:2" s="48" customFormat="1" x14ac:dyDescent="0.45">
      <c r="A1341" s="39"/>
      <c r="B1341" s="47"/>
    </row>
    <row r="1342" spans="1:2" s="48" customFormat="1" x14ac:dyDescent="0.45">
      <c r="A1342" s="39"/>
      <c r="B1342" s="47"/>
    </row>
    <row r="1343" spans="1:2" s="48" customFormat="1" x14ac:dyDescent="0.45">
      <c r="A1343" s="39"/>
      <c r="B1343" s="47"/>
    </row>
    <row r="1344" spans="1:2" s="48" customFormat="1" x14ac:dyDescent="0.45">
      <c r="A1344" s="39"/>
      <c r="B1344" s="47"/>
    </row>
    <row r="1345" spans="1:2" s="48" customFormat="1" x14ac:dyDescent="0.45">
      <c r="A1345" s="39"/>
      <c r="B1345" s="47"/>
    </row>
    <row r="1346" spans="1:2" s="48" customFormat="1" x14ac:dyDescent="0.45">
      <c r="A1346" s="39"/>
      <c r="B1346" s="47"/>
    </row>
    <row r="1347" spans="1:2" s="48" customFormat="1" x14ac:dyDescent="0.45">
      <c r="A1347" s="39"/>
      <c r="B1347" s="47"/>
    </row>
    <row r="1348" spans="1:2" s="48" customFormat="1" x14ac:dyDescent="0.45">
      <c r="A1348" s="39"/>
      <c r="B1348" s="47"/>
    </row>
    <row r="1349" spans="1:2" s="48" customFormat="1" x14ac:dyDescent="0.45">
      <c r="A1349" s="39"/>
      <c r="B1349" s="47"/>
    </row>
    <row r="1350" spans="1:2" s="48" customFormat="1" x14ac:dyDescent="0.45">
      <c r="A1350" s="39"/>
      <c r="B1350" s="47"/>
    </row>
    <row r="1351" spans="1:2" s="48" customFormat="1" x14ac:dyDescent="0.45">
      <c r="A1351" s="39"/>
      <c r="B1351" s="47"/>
    </row>
    <row r="1352" spans="1:2" s="48" customFormat="1" x14ac:dyDescent="0.45">
      <c r="A1352" s="39"/>
      <c r="B1352" s="47"/>
    </row>
    <row r="1353" spans="1:2" s="48" customFormat="1" x14ac:dyDescent="0.45">
      <c r="A1353" s="39"/>
      <c r="B1353" s="47"/>
    </row>
    <row r="1354" spans="1:2" s="48" customFormat="1" x14ac:dyDescent="0.45">
      <c r="A1354" s="39"/>
      <c r="B1354" s="47"/>
    </row>
    <row r="1355" spans="1:2" s="48" customFormat="1" x14ac:dyDescent="0.45">
      <c r="A1355" s="39"/>
      <c r="B1355" s="47"/>
    </row>
    <row r="1356" spans="1:2" s="48" customFormat="1" x14ac:dyDescent="0.45">
      <c r="A1356" s="39"/>
      <c r="B1356" s="47"/>
    </row>
    <row r="1357" spans="1:2" s="48" customFormat="1" x14ac:dyDescent="0.45">
      <c r="A1357" s="39"/>
      <c r="B1357" s="47"/>
    </row>
    <row r="1358" spans="1:2" s="48" customFormat="1" x14ac:dyDescent="0.45">
      <c r="A1358" s="39"/>
      <c r="B1358" s="47"/>
    </row>
    <row r="1359" spans="1:2" s="48" customFormat="1" x14ac:dyDescent="0.45">
      <c r="A1359" s="39"/>
      <c r="B1359" s="47"/>
    </row>
    <row r="1360" spans="1:2" s="48" customFormat="1" x14ac:dyDescent="0.45">
      <c r="A1360" s="39"/>
      <c r="B1360" s="47"/>
    </row>
    <row r="1361" spans="1:2" s="48" customFormat="1" x14ac:dyDescent="0.45">
      <c r="A1361" s="39"/>
      <c r="B1361" s="47"/>
    </row>
    <row r="1362" spans="1:2" s="48" customFormat="1" x14ac:dyDescent="0.45">
      <c r="A1362" s="39"/>
      <c r="B1362" s="47"/>
    </row>
    <row r="1363" spans="1:2" s="48" customFormat="1" x14ac:dyDescent="0.45">
      <c r="A1363" s="39"/>
      <c r="B1363" s="47"/>
    </row>
    <row r="1364" spans="1:2" s="48" customFormat="1" x14ac:dyDescent="0.45">
      <c r="A1364" s="39"/>
      <c r="B1364" s="47"/>
    </row>
    <row r="1365" spans="1:2" s="48" customFormat="1" x14ac:dyDescent="0.45">
      <c r="A1365" s="39"/>
      <c r="B1365" s="47"/>
    </row>
    <row r="1366" spans="1:2" s="48" customFormat="1" x14ac:dyDescent="0.45">
      <c r="A1366" s="39"/>
      <c r="B1366" s="47"/>
    </row>
    <row r="1367" spans="1:2" s="48" customFormat="1" x14ac:dyDescent="0.45">
      <c r="A1367" s="39"/>
      <c r="B1367" s="47"/>
    </row>
    <row r="1368" spans="1:2" s="48" customFormat="1" x14ac:dyDescent="0.45">
      <c r="A1368" s="39"/>
      <c r="B1368" s="47"/>
    </row>
    <row r="1369" spans="1:2" s="48" customFormat="1" x14ac:dyDescent="0.45">
      <c r="A1369" s="39"/>
      <c r="B1369" s="47"/>
    </row>
    <row r="1370" spans="1:2" s="48" customFormat="1" x14ac:dyDescent="0.45">
      <c r="A1370" s="39"/>
      <c r="B1370" s="47"/>
    </row>
    <row r="1371" spans="1:2" s="48" customFormat="1" x14ac:dyDescent="0.45">
      <c r="A1371" s="39"/>
      <c r="B1371" s="47"/>
    </row>
    <row r="1372" spans="1:2" s="48" customFormat="1" x14ac:dyDescent="0.45">
      <c r="A1372" s="39"/>
      <c r="B1372" s="47"/>
    </row>
    <row r="1373" spans="1:2" s="48" customFormat="1" x14ac:dyDescent="0.45">
      <c r="A1373" s="39"/>
      <c r="B1373" s="47"/>
    </row>
    <row r="1374" spans="1:2" s="48" customFormat="1" x14ac:dyDescent="0.45">
      <c r="A1374" s="39"/>
      <c r="B1374" s="47"/>
    </row>
    <row r="1375" spans="1:2" s="48" customFormat="1" x14ac:dyDescent="0.45">
      <c r="A1375" s="39"/>
      <c r="B1375" s="47"/>
    </row>
    <row r="1376" spans="1:2" s="48" customFormat="1" x14ac:dyDescent="0.45">
      <c r="A1376" s="39"/>
      <c r="B1376" s="47"/>
    </row>
    <row r="1377" spans="1:2" s="48" customFormat="1" x14ac:dyDescent="0.45">
      <c r="A1377" s="39"/>
      <c r="B1377" s="47"/>
    </row>
    <row r="1378" spans="1:2" s="48" customFormat="1" x14ac:dyDescent="0.45">
      <c r="A1378" s="39"/>
      <c r="B1378" s="47"/>
    </row>
    <row r="1379" spans="1:2" s="48" customFormat="1" x14ac:dyDescent="0.45">
      <c r="A1379" s="39"/>
      <c r="B1379" s="47"/>
    </row>
    <row r="1380" spans="1:2" s="48" customFormat="1" x14ac:dyDescent="0.45">
      <c r="A1380" s="39"/>
      <c r="B1380" s="47"/>
    </row>
    <row r="1381" spans="1:2" s="48" customFormat="1" x14ac:dyDescent="0.45">
      <c r="A1381" s="39"/>
      <c r="B1381" s="47"/>
    </row>
    <row r="1382" spans="1:2" s="48" customFormat="1" x14ac:dyDescent="0.45">
      <c r="A1382" s="39"/>
      <c r="B1382" s="47"/>
    </row>
    <row r="1383" spans="1:2" s="48" customFormat="1" x14ac:dyDescent="0.45">
      <c r="A1383" s="39"/>
      <c r="B1383" s="47"/>
    </row>
    <row r="1384" spans="1:2" s="48" customFormat="1" x14ac:dyDescent="0.45">
      <c r="A1384" s="39"/>
      <c r="B1384" s="47"/>
    </row>
    <row r="1385" spans="1:2" s="48" customFormat="1" x14ac:dyDescent="0.45">
      <c r="A1385" s="39"/>
      <c r="B1385" s="47"/>
    </row>
    <row r="1386" spans="1:2" s="48" customFormat="1" x14ac:dyDescent="0.45">
      <c r="A1386" s="39"/>
      <c r="B1386" s="47"/>
    </row>
    <row r="1387" spans="1:2" s="48" customFormat="1" x14ac:dyDescent="0.45">
      <c r="A1387" s="39"/>
      <c r="B1387" s="47"/>
    </row>
    <row r="1388" spans="1:2" s="48" customFormat="1" x14ac:dyDescent="0.45">
      <c r="A1388" s="39"/>
      <c r="B1388" s="47"/>
    </row>
    <row r="1389" spans="1:2" s="48" customFormat="1" x14ac:dyDescent="0.45">
      <c r="A1389" s="39"/>
      <c r="B1389" s="47"/>
    </row>
    <row r="1390" spans="1:2" s="48" customFormat="1" x14ac:dyDescent="0.45">
      <c r="A1390" s="39"/>
      <c r="B1390" s="47"/>
    </row>
    <row r="1391" spans="1:2" s="48" customFormat="1" x14ac:dyDescent="0.45">
      <c r="A1391" s="39"/>
      <c r="B1391" s="47"/>
    </row>
    <row r="1392" spans="1:2" s="48" customFormat="1" x14ac:dyDescent="0.45">
      <c r="A1392" s="39"/>
      <c r="B1392" s="47"/>
    </row>
    <row r="1393" spans="1:2" s="48" customFormat="1" x14ac:dyDescent="0.45">
      <c r="A1393" s="39"/>
      <c r="B1393" s="47"/>
    </row>
    <row r="1394" spans="1:2" s="48" customFormat="1" x14ac:dyDescent="0.45">
      <c r="A1394" s="39"/>
      <c r="B1394" s="47"/>
    </row>
    <row r="1395" spans="1:2" s="48" customFormat="1" x14ac:dyDescent="0.45">
      <c r="A1395" s="39"/>
      <c r="B1395" s="47"/>
    </row>
    <row r="1396" spans="1:2" s="48" customFormat="1" x14ac:dyDescent="0.45">
      <c r="A1396" s="39"/>
      <c r="B1396" s="47"/>
    </row>
    <row r="1397" spans="1:2" s="48" customFormat="1" x14ac:dyDescent="0.45">
      <c r="A1397" s="39"/>
      <c r="B1397" s="47"/>
    </row>
    <row r="1398" spans="1:2" s="48" customFormat="1" x14ac:dyDescent="0.45">
      <c r="A1398" s="39"/>
      <c r="B1398" s="47"/>
    </row>
    <row r="1399" spans="1:2" s="48" customFormat="1" x14ac:dyDescent="0.45">
      <c r="A1399" s="39"/>
      <c r="B1399" s="47"/>
    </row>
    <row r="1400" spans="1:2" s="48" customFormat="1" x14ac:dyDescent="0.45">
      <c r="A1400" s="39"/>
      <c r="B1400" s="47"/>
    </row>
    <row r="1401" spans="1:2" s="48" customFormat="1" x14ac:dyDescent="0.45">
      <c r="A1401" s="39"/>
      <c r="B1401" s="47"/>
    </row>
    <row r="1402" spans="1:2" s="48" customFormat="1" x14ac:dyDescent="0.45">
      <c r="A1402" s="39"/>
      <c r="B1402" s="47"/>
    </row>
    <row r="1403" spans="1:2" s="48" customFormat="1" x14ac:dyDescent="0.45">
      <c r="A1403" s="39"/>
      <c r="B1403" s="47"/>
    </row>
    <row r="1404" spans="1:2" s="48" customFormat="1" x14ac:dyDescent="0.45">
      <c r="A1404" s="39"/>
      <c r="B1404" s="47"/>
    </row>
    <row r="1405" spans="1:2" s="48" customFormat="1" x14ac:dyDescent="0.45">
      <c r="A1405" s="39"/>
      <c r="B1405" s="47"/>
    </row>
    <row r="1406" spans="1:2" s="48" customFormat="1" x14ac:dyDescent="0.45">
      <c r="A1406" s="39"/>
      <c r="B1406" s="47"/>
    </row>
    <row r="1407" spans="1:2" s="48" customFormat="1" x14ac:dyDescent="0.45">
      <c r="A1407" s="39"/>
      <c r="B1407" s="47"/>
    </row>
    <row r="1408" spans="1:2" s="48" customFormat="1" x14ac:dyDescent="0.45">
      <c r="A1408" s="39"/>
      <c r="B1408" s="47"/>
    </row>
    <row r="1409" spans="1:2" s="48" customFormat="1" x14ac:dyDescent="0.45">
      <c r="A1409" s="39"/>
      <c r="B1409" s="47"/>
    </row>
    <row r="1410" spans="1:2" s="48" customFormat="1" x14ac:dyDescent="0.45">
      <c r="A1410" s="39"/>
      <c r="B1410" s="47"/>
    </row>
    <row r="1411" spans="1:2" s="48" customFormat="1" x14ac:dyDescent="0.45">
      <c r="A1411" s="39"/>
      <c r="B1411" s="47"/>
    </row>
    <row r="1412" spans="1:2" s="48" customFormat="1" x14ac:dyDescent="0.45">
      <c r="A1412" s="39"/>
      <c r="B1412" s="47"/>
    </row>
    <row r="1413" spans="1:2" s="48" customFormat="1" x14ac:dyDescent="0.45">
      <c r="A1413" s="39"/>
      <c r="B1413" s="47"/>
    </row>
    <row r="1414" spans="1:2" s="48" customFormat="1" x14ac:dyDescent="0.45">
      <c r="A1414" s="39"/>
      <c r="B1414" s="47"/>
    </row>
    <row r="1415" spans="1:2" s="48" customFormat="1" x14ac:dyDescent="0.45">
      <c r="A1415" s="39"/>
      <c r="B1415" s="47"/>
    </row>
    <row r="1416" spans="1:2" s="48" customFormat="1" x14ac:dyDescent="0.45">
      <c r="A1416" s="39"/>
      <c r="B1416" s="47"/>
    </row>
    <row r="1417" spans="1:2" s="48" customFormat="1" x14ac:dyDescent="0.45">
      <c r="A1417" s="39"/>
      <c r="B1417" s="47"/>
    </row>
    <row r="1418" spans="1:2" s="48" customFormat="1" x14ac:dyDescent="0.45">
      <c r="A1418" s="39"/>
      <c r="B1418" s="47"/>
    </row>
    <row r="1419" spans="1:2" s="48" customFormat="1" x14ac:dyDescent="0.45">
      <c r="A1419" s="39"/>
      <c r="B1419" s="47"/>
    </row>
    <row r="1420" spans="1:2" s="48" customFormat="1" x14ac:dyDescent="0.45">
      <c r="A1420" s="39"/>
      <c r="B1420" s="47"/>
    </row>
    <row r="1421" spans="1:2" s="48" customFormat="1" x14ac:dyDescent="0.45">
      <c r="A1421" s="39"/>
      <c r="B1421" s="47"/>
    </row>
    <row r="1422" spans="1:2" s="48" customFormat="1" x14ac:dyDescent="0.45">
      <c r="A1422" s="39"/>
      <c r="B1422" s="47"/>
    </row>
    <row r="1423" spans="1:2" s="48" customFormat="1" x14ac:dyDescent="0.45">
      <c r="A1423" s="39"/>
      <c r="B1423" s="47"/>
    </row>
    <row r="1424" spans="1:2" s="48" customFormat="1" x14ac:dyDescent="0.45">
      <c r="A1424" s="39"/>
      <c r="B1424" s="47"/>
    </row>
    <row r="1425" spans="1:2" s="48" customFormat="1" x14ac:dyDescent="0.45">
      <c r="A1425" s="39"/>
      <c r="B1425" s="47"/>
    </row>
    <row r="1426" spans="1:2" s="48" customFormat="1" x14ac:dyDescent="0.45">
      <c r="A1426" s="39"/>
      <c r="B1426" s="47"/>
    </row>
    <row r="1427" spans="1:2" s="48" customFormat="1" x14ac:dyDescent="0.45">
      <c r="A1427" s="39"/>
      <c r="B1427" s="47"/>
    </row>
    <row r="1428" spans="1:2" s="48" customFormat="1" x14ac:dyDescent="0.45">
      <c r="A1428" s="39"/>
      <c r="B1428" s="47"/>
    </row>
    <row r="1429" spans="1:2" s="48" customFormat="1" x14ac:dyDescent="0.45">
      <c r="A1429" s="39"/>
      <c r="B1429" s="47"/>
    </row>
    <row r="1430" spans="1:2" s="48" customFormat="1" x14ac:dyDescent="0.45">
      <c r="A1430" s="39"/>
      <c r="B1430" s="47"/>
    </row>
    <row r="1431" spans="1:2" s="48" customFormat="1" x14ac:dyDescent="0.45">
      <c r="A1431" s="39"/>
      <c r="B1431" s="47"/>
    </row>
    <row r="1432" spans="1:2" s="48" customFormat="1" x14ac:dyDescent="0.45">
      <c r="A1432" s="39"/>
      <c r="B1432" s="47"/>
    </row>
    <row r="1433" spans="1:2" s="48" customFormat="1" x14ac:dyDescent="0.45">
      <c r="A1433" s="39"/>
      <c r="B1433" s="47"/>
    </row>
    <row r="1434" spans="1:2" s="48" customFormat="1" x14ac:dyDescent="0.45">
      <c r="A1434" s="39"/>
      <c r="B1434" s="47"/>
    </row>
    <row r="1435" spans="1:2" s="48" customFormat="1" x14ac:dyDescent="0.45">
      <c r="A1435" s="39"/>
      <c r="B1435" s="47"/>
    </row>
    <row r="1436" spans="1:2" s="48" customFormat="1" x14ac:dyDescent="0.45">
      <c r="A1436" s="39"/>
      <c r="B1436" s="47"/>
    </row>
    <row r="1437" spans="1:2" s="48" customFormat="1" x14ac:dyDescent="0.45">
      <c r="A1437" s="39"/>
      <c r="B1437" s="47"/>
    </row>
    <row r="1438" spans="1:2" s="48" customFormat="1" x14ac:dyDescent="0.45">
      <c r="A1438" s="39"/>
      <c r="B1438" s="47"/>
    </row>
    <row r="1439" spans="1:2" s="48" customFormat="1" x14ac:dyDescent="0.45">
      <c r="A1439" s="39"/>
      <c r="B1439" s="47"/>
    </row>
    <row r="1440" spans="1:2" s="48" customFormat="1" x14ac:dyDescent="0.45">
      <c r="A1440" s="39"/>
      <c r="B1440" s="47"/>
    </row>
    <row r="1441" spans="1:2" s="48" customFormat="1" x14ac:dyDescent="0.45">
      <c r="A1441" s="39"/>
      <c r="B1441" s="47"/>
    </row>
    <row r="1442" spans="1:2" s="48" customFormat="1" x14ac:dyDescent="0.45">
      <c r="A1442" s="39"/>
      <c r="B1442" s="47"/>
    </row>
    <row r="1443" spans="1:2" s="48" customFormat="1" x14ac:dyDescent="0.45">
      <c r="A1443" s="39"/>
      <c r="B1443" s="47"/>
    </row>
    <row r="1444" spans="1:2" s="48" customFormat="1" x14ac:dyDescent="0.45">
      <c r="A1444" s="39"/>
      <c r="B1444" s="47"/>
    </row>
    <row r="1445" spans="1:2" s="48" customFormat="1" x14ac:dyDescent="0.45">
      <c r="A1445" s="39"/>
      <c r="B1445" s="47"/>
    </row>
    <row r="1446" spans="1:2" s="48" customFormat="1" x14ac:dyDescent="0.45">
      <c r="A1446" s="39"/>
      <c r="B1446" s="47"/>
    </row>
    <row r="1447" spans="1:2" s="48" customFormat="1" x14ac:dyDescent="0.45">
      <c r="A1447" s="39"/>
      <c r="B1447" s="47"/>
    </row>
    <row r="1448" spans="1:2" s="48" customFormat="1" x14ac:dyDescent="0.45">
      <c r="A1448" s="39"/>
      <c r="B1448" s="47"/>
    </row>
    <row r="1449" spans="1:2" s="48" customFormat="1" x14ac:dyDescent="0.45">
      <c r="A1449" s="39"/>
      <c r="B1449" s="47"/>
    </row>
    <row r="1450" spans="1:2" s="48" customFormat="1" x14ac:dyDescent="0.45">
      <c r="A1450" s="39"/>
      <c r="B1450" s="47"/>
    </row>
    <row r="1451" spans="1:2" s="48" customFormat="1" x14ac:dyDescent="0.45">
      <c r="A1451" s="39"/>
      <c r="B1451" s="47"/>
    </row>
    <row r="1452" spans="1:2" s="48" customFormat="1" x14ac:dyDescent="0.45">
      <c r="A1452" s="39"/>
      <c r="B1452" s="47"/>
    </row>
    <row r="1453" spans="1:2" s="48" customFormat="1" x14ac:dyDescent="0.45">
      <c r="A1453" s="39"/>
      <c r="B1453" s="47"/>
    </row>
    <row r="1454" spans="1:2" s="48" customFormat="1" x14ac:dyDescent="0.45">
      <c r="A1454" s="39"/>
      <c r="B1454" s="47"/>
    </row>
    <row r="1455" spans="1:2" s="48" customFormat="1" x14ac:dyDescent="0.45">
      <c r="A1455" s="39"/>
      <c r="B1455" s="47"/>
    </row>
    <row r="1456" spans="1:2" s="48" customFormat="1" x14ac:dyDescent="0.45">
      <c r="A1456" s="39"/>
      <c r="B1456" s="47"/>
    </row>
    <row r="1457" spans="1:2" s="48" customFormat="1" x14ac:dyDescent="0.45">
      <c r="A1457" s="39"/>
      <c r="B1457" s="47"/>
    </row>
    <row r="1458" spans="1:2" s="48" customFormat="1" x14ac:dyDescent="0.45">
      <c r="A1458" s="39"/>
      <c r="B1458" s="47"/>
    </row>
    <row r="1459" spans="1:2" s="48" customFormat="1" x14ac:dyDescent="0.45">
      <c r="A1459" s="39"/>
      <c r="B1459" s="47"/>
    </row>
    <row r="1460" spans="1:2" s="48" customFormat="1" x14ac:dyDescent="0.45">
      <c r="A1460" s="39"/>
      <c r="B1460" s="47"/>
    </row>
    <row r="1461" spans="1:2" s="48" customFormat="1" x14ac:dyDescent="0.45">
      <c r="A1461" s="39"/>
      <c r="B1461" s="47"/>
    </row>
    <row r="1462" spans="1:2" s="48" customFormat="1" x14ac:dyDescent="0.45">
      <c r="A1462" s="39"/>
      <c r="B1462" s="47"/>
    </row>
    <row r="1463" spans="1:2" s="48" customFormat="1" x14ac:dyDescent="0.45">
      <c r="A1463" s="39"/>
      <c r="B1463" s="47"/>
    </row>
    <row r="1464" spans="1:2" s="48" customFormat="1" x14ac:dyDescent="0.45">
      <c r="A1464" s="39"/>
      <c r="B1464" s="47"/>
    </row>
    <row r="1465" spans="1:2" s="48" customFormat="1" x14ac:dyDescent="0.45">
      <c r="A1465" s="39"/>
      <c r="B1465" s="47"/>
    </row>
    <row r="1466" spans="1:2" s="48" customFormat="1" x14ac:dyDescent="0.45">
      <c r="A1466" s="39"/>
      <c r="B1466" s="47"/>
    </row>
    <row r="1467" spans="1:2" s="48" customFormat="1" x14ac:dyDescent="0.45">
      <c r="A1467" s="39"/>
      <c r="B1467" s="47"/>
    </row>
    <row r="1468" spans="1:2" s="48" customFormat="1" x14ac:dyDescent="0.45">
      <c r="A1468" s="39"/>
      <c r="B1468" s="47"/>
    </row>
    <row r="1469" spans="1:2" s="48" customFormat="1" x14ac:dyDescent="0.45">
      <c r="A1469" s="39"/>
      <c r="B1469" s="47"/>
    </row>
    <row r="1470" spans="1:2" s="48" customFormat="1" x14ac:dyDescent="0.45">
      <c r="A1470" s="39"/>
      <c r="B1470" s="47"/>
    </row>
    <row r="1471" spans="1:2" s="48" customFormat="1" x14ac:dyDescent="0.45">
      <c r="A1471" s="39"/>
      <c r="B1471" s="47"/>
    </row>
    <row r="1472" spans="1:2" s="48" customFormat="1" x14ac:dyDescent="0.45">
      <c r="A1472" s="39"/>
      <c r="B1472" s="47"/>
    </row>
    <row r="1473" spans="1:2" s="48" customFormat="1" x14ac:dyDescent="0.45">
      <c r="A1473" s="39"/>
      <c r="B1473" s="47"/>
    </row>
    <row r="1474" spans="1:2" s="48" customFormat="1" x14ac:dyDescent="0.45">
      <c r="A1474" s="39"/>
      <c r="B1474" s="47"/>
    </row>
    <row r="1475" spans="1:2" s="48" customFormat="1" x14ac:dyDescent="0.45">
      <c r="A1475" s="39"/>
      <c r="B1475" s="47"/>
    </row>
    <row r="1476" spans="1:2" s="48" customFormat="1" x14ac:dyDescent="0.45">
      <c r="A1476" s="39"/>
      <c r="B1476" s="47"/>
    </row>
    <row r="1477" spans="1:2" s="48" customFormat="1" x14ac:dyDescent="0.45">
      <c r="A1477" s="39"/>
      <c r="B1477" s="47"/>
    </row>
    <row r="1478" spans="1:2" s="48" customFormat="1" x14ac:dyDescent="0.45">
      <c r="A1478" s="39"/>
      <c r="B1478" s="47"/>
    </row>
    <row r="1479" spans="1:2" s="48" customFormat="1" x14ac:dyDescent="0.45">
      <c r="A1479" s="39"/>
      <c r="B1479" s="47"/>
    </row>
    <row r="1480" spans="1:2" s="48" customFormat="1" x14ac:dyDescent="0.45">
      <c r="A1480" s="39"/>
      <c r="B1480" s="47"/>
    </row>
    <row r="1481" spans="1:2" s="48" customFormat="1" x14ac:dyDescent="0.45">
      <c r="A1481" s="39"/>
      <c r="B1481" s="47"/>
    </row>
    <row r="1482" spans="1:2" s="48" customFormat="1" x14ac:dyDescent="0.45">
      <c r="A1482" s="39"/>
      <c r="B1482" s="47"/>
    </row>
    <row r="1483" spans="1:2" s="48" customFormat="1" x14ac:dyDescent="0.45">
      <c r="A1483" s="39"/>
      <c r="B1483" s="47"/>
    </row>
    <row r="1484" spans="1:2" s="48" customFormat="1" x14ac:dyDescent="0.45">
      <c r="A1484" s="39"/>
      <c r="B1484" s="47"/>
    </row>
    <row r="1485" spans="1:2" s="48" customFormat="1" x14ac:dyDescent="0.45">
      <c r="A1485" s="39"/>
      <c r="B1485" s="47"/>
    </row>
    <row r="1486" spans="1:2" s="48" customFormat="1" x14ac:dyDescent="0.45">
      <c r="A1486" s="39"/>
      <c r="B1486" s="47"/>
    </row>
    <row r="1487" spans="1:2" s="48" customFormat="1" x14ac:dyDescent="0.45">
      <c r="A1487" s="39"/>
      <c r="B1487" s="47"/>
    </row>
    <row r="1488" spans="1:2" s="48" customFormat="1" x14ac:dyDescent="0.45">
      <c r="A1488" s="39"/>
      <c r="B1488" s="47"/>
    </row>
    <row r="1489" spans="1:2" s="48" customFormat="1" x14ac:dyDescent="0.45">
      <c r="A1489" s="39"/>
      <c r="B1489" s="47"/>
    </row>
    <row r="1490" spans="1:2" s="48" customFormat="1" x14ac:dyDescent="0.45">
      <c r="A1490" s="39"/>
      <c r="B1490" s="47"/>
    </row>
    <row r="1491" spans="1:2" s="48" customFormat="1" x14ac:dyDescent="0.45">
      <c r="A1491" s="39"/>
      <c r="B1491" s="47"/>
    </row>
    <row r="1492" spans="1:2" s="48" customFormat="1" x14ac:dyDescent="0.45">
      <c r="A1492" s="39"/>
      <c r="B1492" s="47"/>
    </row>
    <row r="1493" spans="1:2" s="48" customFormat="1" x14ac:dyDescent="0.45">
      <c r="A1493" s="39"/>
      <c r="B1493" s="47"/>
    </row>
    <row r="1494" spans="1:2" s="48" customFormat="1" x14ac:dyDescent="0.45">
      <c r="A1494" s="39"/>
      <c r="B1494" s="47"/>
    </row>
    <row r="1495" spans="1:2" s="48" customFormat="1" x14ac:dyDescent="0.45">
      <c r="A1495" s="39"/>
      <c r="B1495" s="47"/>
    </row>
    <row r="1496" spans="1:2" s="48" customFormat="1" x14ac:dyDescent="0.45">
      <c r="A1496" s="39"/>
      <c r="B1496" s="47"/>
    </row>
    <row r="1497" spans="1:2" s="48" customFormat="1" x14ac:dyDescent="0.45">
      <c r="A1497" s="39"/>
      <c r="B1497" s="47"/>
    </row>
    <row r="1498" spans="1:2" s="48" customFormat="1" x14ac:dyDescent="0.45">
      <c r="A1498" s="39"/>
      <c r="B1498" s="47"/>
    </row>
    <row r="1499" spans="1:2" s="48" customFormat="1" x14ac:dyDescent="0.45">
      <c r="A1499" s="39"/>
      <c r="B1499" s="47"/>
    </row>
    <row r="1500" spans="1:2" s="48" customFormat="1" x14ac:dyDescent="0.45">
      <c r="A1500" s="39"/>
      <c r="B1500" s="47"/>
    </row>
    <row r="1501" spans="1:2" s="48" customFormat="1" x14ac:dyDescent="0.45">
      <c r="A1501" s="39"/>
      <c r="B1501" s="47"/>
    </row>
    <row r="1502" spans="1:2" s="48" customFormat="1" x14ac:dyDescent="0.45">
      <c r="A1502" s="39"/>
      <c r="B1502" s="47"/>
    </row>
    <row r="1503" spans="1:2" s="48" customFormat="1" x14ac:dyDescent="0.45">
      <c r="A1503" s="39"/>
      <c r="B1503" s="47"/>
    </row>
    <row r="1504" spans="1:2" s="48" customFormat="1" x14ac:dyDescent="0.45">
      <c r="A1504" s="39"/>
      <c r="B1504" s="47"/>
    </row>
    <row r="1505" spans="1:2" s="48" customFormat="1" x14ac:dyDescent="0.45">
      <c r="A1505" s="39"/>
      <c r="B1505" s="47"/>
    </row>
    <row r="1506" spans="1:2" s="48" customFormat="1" x14ac:dyDescent="0.45">
      <c r="A1506" s="39"/>
      <c r="B1506" s="47"/>
    </row>
    <row r="1507" spans="1:2" s="48" customFormat="1" x14ac:dyDescent="0.45">
      <c r="A1507" s="39"/>
      <c r="B1507" s="47"/>
    </row>
    <row r="1508" spans="1:2" s="48" customFormat="1" x14ac:dyDescent="0.45">
      <c r="A1508" s="39"/>
      <c r="B1508" s="47"/>
    </row>
    <row r="1509" spans="1:2" s="48" customFormat="1" x14ac:dyDescent="0.45">
      <c r="A1509" s="39"/>
      <c r="B1509" s="47"/>
    </row>
    <row r="1510" spans="1:2" s="48" customFormat="1" x14ac:dyDescent="0.45">
      <c r="A1510" s="39"/>
      <c r="B1510" s="47"/>
    </row>
    <row r="1511" spans="1:2" s="48" customFormat="1" x14ac:dyDescent="0.45">
      <c r="A1511" s="39"/>
      <c r="B1511" s="47"/>
    </row>
    <row r="1512" spans="1:2" s="48" customFormat="1" x14ac:dyDescent="0.45">
      <c r="A1512" s="39"/>
      <c r="B1512" s="47"/>
    </row>
    <row r="1513" spans="1:2" s="48" customFormat="1" x14ac:dyDescent="0.45">
      <c r="A1513" s="39"/>
      <c r="B1513" s="47"/>
    </row>
    <row r="1514" spans="1:2" s="48" customFormat="1" x14ac:dyDescent="0.45">
      <c r="A1514" s="39"/>
      <c r="B1514" s="47"/>
    </row>
    <row r="1515" spans="1:2" s="48" customFormat="1" x14ac:dyDescent="0.45">
      <c r="A1515" s="39"/>
      <c r="B1515" s="47"/>
    </row>
    <row r="1516" spans="1:2" s="48" customFormat="1" x14ac:dyDescent="0.45">
      <c r="A1516" s="39"/>
      <c r="B1516" s="47"/>
    </row>
    <row r="1517" spans="1:2" s="48" customFormat="1" x14ac:dyDescent="0.45">
      <c r="A1517" s="39"/>
      <c r="B1517" s="47"/>
    </row>
    <row r="1518" spans="1:2" s="48" customFormat="1" x14ac:dyDescent="0.45">
      <c r="A1518" s="39"/>
      <c r="B1518" s="47"/>
    </row>
    <row r="1519" spans="1:2" s="48" customFormat="1" x14ac:dyDescent="0.45">
      <c r="A1519" s="39"/>
      <c r="B1519" s="47"/>
    </row>
    <row r="1520" spans="1:2" s="48" customFormat="1" x14ac:dyDescent="0.45">
      <c r="A1520" s="39"/>
      <c r="B1520" s="47"/>
    </row>
    <row r="1521" spans="1:2" s="48" customFormat="1" x14ac:dyDescent="0.45">
      <c r="A1521" s="39"/>
      <c r="B1521" s="47"/>
    </row>
    <row r="1522" spans="1:2" s="48" customFormat="1" x14ac:dyDescent="0.45">
      <c r="A1522" s="39"/>
      <c r="B1522" s="47"/>
    </row>
    <row r="1523" spans="1:2" s="48" customFormat="1" x14ac:dyDescent="0.45">
      <c r="A1523" s="39"/>
      <c r="B1523" s="47"/>
    </row>
    <row r="1524" spans="1:2" s="48" customFormat="1" x14ac:dyDescent="0.45">
      <c r="A1524" s="39"/>
      <c r="B1524" s="47"/>
    </row>
    <row r="1525" spans="1:2" s="48" customFormat="1" x14ac:dyDescent="0.45">
      <c r="A1525" s="39"/>
      <c r="B1525" s="47"/>
    </row>
    <row r="1526" spans="1:2" s="48" customFormat="1" x14ac:dyDescent="0.45">
      <c r="A1526" s="39"/>
      <c r="B1526" s="47"/>
    </row>
    <row r="1527" spans="1:2" s="48" customFormat="1" x14ac:dyDescent="0.45">
      <c r="A1527" s="39"/>
      <c r="B1527" s="47"/>
    </row>
    <row r="1528" spans="1:2" s="48" customFormat="1" x14ac:dyDescent="0.45">
      <c r="A1528" s="39"/>
      <c r="B1528" s="47"/>
    </row>
    <row r="1529" spans="1:2" s="48" customFormat="1" x14ac:dyDescent="0.45">
      <c r="A1529" s="39"/>
      <c r="B1529" s="47"/>
    </row>
    <row r="1530" spans="1:2" s="48" customFormat="1" x14ac:dyDescent="0.45">
      <c r="A1530" s="39"/>
      <c r="B1530" s="47"/>
    </row>
    <row r="1531" spans="1:2" s="48" customFormat="1" x14ac:dyDescent="0.45">
      <c r="A1531" s="39"/>
      <c r="B1531" s="47"/>
    </row>
    <row r="1532" spans="1:2" s="48" customFormat="1" x14ac:dyDescent="0.45">
      <c r="A1532" s="39"/>
      <c r="B1532" s="47"/>
    </row>
    <row r="1533" spans="1:2" s="48" customFormat="1" x14ac:dyDescent="0.45">
      <c r="A1533" s="39"/>
      <c r="B1533" s="47"/>
    </row>
    <row r="1534" spans="1:2" s="48" customFormat="1" x14ac:dyDescent="0.45">
      <c r="A1534" s="39"/>
      <c r="B1534" s="47"/>
    </row>
    <row r="1535" spans="1:2" s="48" customFormat="1" x14ac:dyDescent="0.45">
      <c r="A1535" s="39"/>
      <c r="B1535" s="47"/>
    </row>
    <row r="1536" spans="1:2" s="48" customFormat="1" x14ac:dyDescent="0.45">
      <c r="A1536" s="39"/>
      <c r="B1536" s="47"/>
    </row>
    <row r="1537" spans="1:2" s="48" customFormat="1" x14ac:dyDescent="0.45">
      <c r="A1537" s="39"/>
      <c r="B1537" s="47"/>
    </row>
    <row r="1538" spans="1:2" s="48" customFormat="1" x14ac:dyDescent="0.45">
      <c r="A1538" s="39"/>
      <c r="B1538" s="47"/>
    </row>
    <row r="1539" spans="1:2" s="48" customFormat="1" x14ac:dyDescent="0.45">
      <c r="A1539" s="39"/>
      <c r="B1539" s="47"/>
    </row>
    <row r="1540" spans="1:2" s="48" customFormat="1" x14ac:dyDescent="0.45">
      <c r="A1540" s="39"/>
      <c r="B1540" s="47"/>
    </row>
    <row r="1541" spans="1:2" s="48" customFormat="1" x14ac:dyDescent="0.45">
      <c r="A1541" s="39"/>
      <c r="B1541" s="47"/>
    </row>
    <row r="1542" spans="1:2" s="48" customFormat="1" x14ac:dyDescent="0.45">
      <c r="A1542" s="39"/>
      <c r="B1542" s="47"/>
    </row>
    <row r="1543" spans="1:2" s="48" customFormat="1" x14ac:dyDescent="0.45">
      <c r="A1543" s="39"/>
      <c r="B1543" s="47"/>
    </row>
    <row r="1544" spans="1:2" s="48" customFormat="1" x14ac:dyDescent="0.45">
      <c r="A1544" s="39"/>
      <c r="B1544" s="47"/>
    </row>
    <row r="1545" spans="1:2" s="48" customFormat="1" x14ac:dyDescent="0.45">
      <c r="A1545" s="39"/>
      <c r="B1545" s="47"/>
    </row>
    <row r="1546" spans="1:2" s="48" customFormat="1" x14ac:dyDescent="0.45">
      <c r="A1546" s="39"/>
      <c r="B1546" s="47"/>
    </row>
    <row r="1547" spans="1:2" s="48" customFormat="1" x14ac:dyDescent="0.45">
      <c r="A1547" s="39"/>
      <c r="B1547" s="47"/>
    </row>
    <row r="1548" spans="1:2" s="48" customFormat="1" x14ac:dyDescent="0.45">
      <c r="A1548" s="39"/>
      <c r="B1548" s="47"/>
    </row>
    <row r="1549" spans="1:2" s="48" customFormat="1" x14ac:dyDescent="0.45">
      <c r="A1549" s="39"/>
      <c r="B1549" s="47"/>
    </row>
    <row r="1550" spans="1:2" s="48" customFormat="1" x14ac:dyDescent="0.45">
      <c r="A1550" s="39"/>
      <c r="B1550" s="47"/>
    </row>
    <row r="1551" spans="1:2" s="48" customFormat="1" x14ac:dyDescent="0.45">
      <c r="A1551" s="39"/>
      <c r="B1551" s="47"/>
    </row>
    <row r="1552" spans="1:2" s="48" customFormat="1" x14ac:dyDescent="0.45">
      <c r="A1552" s="39"/>
      <c r="B1552" s="47"/>
    </row>
    <row r="1553" spans="1:2" s="48" customFormat="1" x14ac:dyDescent="0.45">
      <c r="A1553" s="39"/>
      <c r="B1553" s="47"/>
    </row>
    <row r="1554" spans="1:2" s="48" customFormat="1" x14ac:dyDescent="0.45">
      <c r="A1554" s="39"/>
      <c r="B1554" s="47"/>
    </row>
    <row r="1555" spans="1:2" s="48" customFormat="1" x14ac:dyDescent="0.45">
      <c r="A1555" s="39"/>
      <c r="B1555" s="47"/>
    </row>
    <row r="1556" spans="1:2" s="48" customFormat="1" x14ac:dyDescent="0.45">
      <c r="A1556" s="39"/>
      <c r="B1556" s="47"/>
    </row>
    <row r="1557" spans="1:2" s="48" customFormat="1" x14ac:dyDescent="0.45">
      <c r="A1557" s="39"/>
      <c r="B1557" s="47"/>
    </row>
    <row r="1558" spans="1:2" s="48" customFormat="1" x14ac:dyDescent="0.45">
      <c r="A1558" s="39"/>
      <c r="B1558" s="47"/>
    </row>
    <row r="1559" spans="1:2" s="48" customFormat="1" x14ac:dyDescent="0.45">
      <c r="A1559" s="39"/>
      <c r="B1559" s="47"/>
    </row>
    <row r="1560" spans="1:2" s="48" customFormat="1" x14ac:dyDescent="0.45">
      <c r="A1560" s="39"/>
      <c r="B1560" s="47"/>
    </row>
    <row r="1561" spans="1:2" s="48" customFormat="1" x14ac:dyDescent="0.45">
      <c r="A1561" s="39"/>
      <c r="B1561" s="47"/>
    </row>
    <row r="1562" spans="1:2" s="48" customFormat="1" x14ac:dyDescent="0.45">
      <c r="A1562" s="39"/>
      <c r="B1562" s="47"/>
    </row>
    <row r="1563" spans="1:2" s="48" customFormat="1" x14ac:dyDescent="0.45">
      <c r="A1563" s="39"/>
      <c r="B1563" s="47"/>
    </row>
    <row r="1564" spans="1:2" s="48" customFormat="1" x14ac:dyDescent="0.45">
      <c r="A1564" s="39"/>
      <c r="B1564" s="47"/>
    </row>
    <row r="1565" spans="1:2" s="48" customFormat="1" x14ac:dyDescent="0.45">
      <c r="A1565" s="39"/>
      <c r="B1565" s="47"/>
    </row>
    <row r="1566" spans="1:2" s="48" customFormat="1" x14ac:dyDescent="0.45">
      <c r="A1566" s="39"/>
      <c r="B1566" s="47"/>
    </row>
    <row r="1567" spans="1:2" s="48" customFormat="1" x14ac:dyDescent="0.45">
      <c r="A1567" s="39"/>
      <c r="B1567" s="47"/>
    </row>
    <row r="1568" spans="1:2" s="48" customFormat="1" x14ac:dyDescent="0.45">
      <c r="A1568" s="39"/>
      <c r="B1568" s="47"/>
    </row>
    <row r="1569" spans="1:2" s="48" customFormat="1" x14ac:dyDescent="0.45">
      <c r="A1569" s="39"/>
      <c r="B1569" s="47"/>
    </row>
    <row r="1570" spans="1:2" s="48" customFormat="1" x14ac:dyDescent="0.45">
      <c r="A1570" s="39"/>
      <c r="B1570" s="47"/>
    </row>
    <row r="1571" spans="1:2" s="48" customFormat="1" x14ac:dyDescent="0.45">
      <c r="A1571" s="39"/>
      <c r="B1571" s="47"/>
    </row>
    <row r="1572" spans="1:2" s="48" customFormat="1" x14ac:dyDescent="0.45">
      <c r="A1572" s="39"/>
      <c r="B1572" s="47"/>
    </row>
    <row r="1573" spans="1:2" s="48" customFormat="1" x14ac:dyDescent="0.45">
      <c r="A1573" s="39"/>
      <c r="B1573" s="47"/>
    </row>
    <row r="1574" spans="1:2" s="48" customFormat="1" x14ac:dyDescent="0.45">
      <c r="A1574" s="39"/>
      <c r="B1574" s="47"/>
    </row>
    <row r="1575" spans="1:2" s="48" customFormat="1" x14ac:dyDescent="0.45">
      <c r="A1575" s="39"/>
      <c r="B1575" s="47"/>
    </row>
    <row r="1576" spans="1:2" s="48" customFormat="1" x14ac:dyDescent="0.45">
      <c r="A1576" s="39"/>
      <c r="B1576" s="47"/>
    </row>
    <row r="1577" spans="1:2" s="48" customFormat="1" x14ac:dyDescent="0.45">
      <c r="A1577" s="39"/>
      <c r="B1577" s="47"/>
    </row>
    <row r="1578" spans="1:2" s="48" customFormat="1" x14ac:dyDescent="0.45">
      <c r="A1578" s="39"/>
      <c r="B1578" s="47"/>
    </row>
    <row r="1579" spans="1:2" s="48" customFormat="1" x14ac:dyDescent="0.45">
      <c r="A1579" s="39"/>
      <c r="B1579" s="47"/>
    </row>
    <row r="1580" spans="1:2" s="48" customFormat="1" x14ac:dyDescent="0.45">
      <c r="A1580" s="39"/>
      <c r="B1580" s="47"/>
    </row>
    <row r="1581" spans="1:2" s="48" customFormat="1" x14ac:dyDescent="0.45">
      <c r="A1581" s="39"/>
      <c r="B1581" s="47"/>
    </row>
    <row r="1582" spans="1:2" s="48" customFormat="1" x14ac:dyDescent="0.45">
      <c r="A1582" s="39"/>
      <c r="B1582" s="47"/>
    </row>
    <row r="1583" spans="1:2" s="48" customFormat="1" x14ac:dyDescent="0.45">
      <c r="A1583" s="39"/>
      <c r="B1583" s="47"/>
    </row>
    <row r="1584" spans="1:2" s="48" customFormat="1" x14ac:dyDescent="0.45">
      <c r="A1584" s="39"/>
      <c r="B1584" s="47"/>
    </row>
    <row r="1585" spans="1:2" s="48" customFormat="1" x14ac:dyDescent="0.45">
      <c r="A1585" s="39"/>
      <c r="B1585" s="47"/>
    </row>
    <row r="1586" spans="1:2" s="48" customFormat="1" x14ac:dyDescent="0.45">
      <c r="A1586" s="39"/>
      <c r="B1586" s="47"/>
    </row>
    <row r="1587" spans="1:2" s="48" customFormat="1" x14ac:dyDescent="0.45">
      <c r="A1587" s="39"/>
      <c r="B1587" s="47"/>
    </row>
    <row r="1588" spans="1:2" s="48" customFormat="1" x14ac:dyDescent="0.45">
      <c r="A1588" s="39"/>
      <c r="B1588" s="47"/>
    </row>
    <row r="1589" spans="1:2" s="48" customFormat="1" x14ac:dyDescent="0.45">
      <c r="A1589" s="39"/>
      <c r="B1589" s="47"/>
    </row>
    <row r="1590" spans="1:2" s="48" customFormat="1" x14ac:dyDescent="0.45">
      <c r="A1590" s="39"/>
      <c r="B1590" s="47"/>
    </row>
    <row r="1591" spans="1:2" s="48" customFormat="1" x14ac:dyDescent="0.45">
      <c r="A1591" s="39"/>
      <c r="B1591" s="47"/>
    </row>
    <row r="1592" spans="1:2" s="48" customFormat="1" x14ac:dyDescent="0.45">
      <c r="A1592" s="39"/>
      <c r="B1592" s="47"/>
    </row>
    <row r="1593" spans="1:2" s="48" customFormat="1" x14ac:dyDescent="0.45">
      <c r="A1593" s="39"/>
      <c r="B1593" s="47"/>
    </row>
    <row r="1594" spans="1:2" s="48" customFormat="1" x14ac:dyDescent="0.45">
      <c r="A1594" s="39"/>
      <c r="B1594" s="47"/>
    </row>
    <row r="1595" spans="1:2" s="48" customFormat="1" x14ac:dyDescent="0.45">
      <c r="A1595" s="39"/>
      <c r="B1595" s="47"/>
    </row>
    <row r="1596" spans="1:2" s="48" customFormat="1" x14ac:dyDescent="0.45">
      <c r="A1596" s="39"/>
      <c r="B1596" s="47"/>
    </row>
    <row r="1597" spans="1:2" s="48" customFormat="1" x14ac:dyDescent="0.45">
      <c r="A1597" s="39"/>
      <c r="B1597" s="47"/>
    </row>
    <row r="1598" spans="1:2" s="48" customFormat="1" x14ac:dyDescent="0.45">
      <c r="A1598" s="39"/>
      <c r="B1598" s="47"/>
    </row>
    <row r="1599" spans="1:2" s="48" customFormat="1" x14ac:dyDescent="0.45">
      <c r="A1599" s="39"/>
      <c r="B1599" s="47"/>
    </row>
    <row r="1600" spans="1:2" s="48" customFormat="1" x14ac:dyDescent="0.45">
      <c r="A1600" s="39"/>
      <c r="B1600" s="47"/>
    </row>
    <row r="1601" spans="1:2" s="48" customFormat="1" x14ac:dyDescent="0.45">
      <c r="A1601" s="39"/>
      <c r="B1601" s="47"/>
    </row>
    <row r="1602" spans="1:2" s="48" customFormat="1" x14ac:dyDescent="0.45">
      <c r="A1602" s="39"/>
      <c r="B1602" s="47"/>
    </row>
    <row r="1603" spans="1:2" s="48" customFormat="1" x14ac:dyDescent="0.45">
      <c r="A1603" s="39"/>
      <c r="B1603" s="47"/>
    </row>
    <row r="1604" spans="1:2" s="48" customFormat="1" x14ac:dyDescent="0.45">
      <c r="A1604" s="39"/>
      <c r="B1604" s="47"/>
    </row>
    <row r="1605" spans="1:2" s="48" customFormat="1" x14ac:dyDescent="0.45">
      <c r="A1605" s="39"/>
      <c r="B1605" s="47"/>
    </row>
    <row r="1606" spans="1:2" s="48" customFormat="1" x14ac:dyDescent="0.45">
      <c r="A1606" s="39"/>
      <c r="B1606" s="47"/>
    </row>
    <row r="1607" spans="1:2" s="48" customFormat="1" x14ac:dyDescent="0.45">
      <c r="A1607" s="39"/>
      <c r="B1607" s="47"/>
    </row>
    <row r="1608" spans="1:2" s="48" customFormat="1" x14ac:dyDescent="0.45">
      <c r="A1608" s="39"/>
      <c r="B1608" s="47"/>
    </row>
    <row r="1609" spans="1:2" s="48" customFormat="1" x14ac:dyDescent="0.45">
      <c r="A1609" s="39"/>
      <c r="B1609" s="47"/>
    </row>
    <row r="1610" spans="1:2" s="48" customFormat="1" x14ac:dyDescent="0.45">
      <c r="A1610" s="39"/>
      <c r="B1610" s="47"/>
    </row>
    <row r="1611" spans="1:2" s="48" customFormat="1" x14ac:dyDescent="0.45">
      <c r="A1611" s="39"/>
      <c r="B1611" s="47"/>
    </row>
    <row r="1612" spans="1:2" s="48" customFormat="1" x14ac:dyDescent="0.45">
      <c r="A1612" s="39"/>
      <c r="B1612" s="47"/>
    </row>
    <row r="1613" spans="1:2" s="48" customFormat="1" x14ac:dyDescent="0.45">
      <c r="A1613" s="39"/>
      <c r="B1613" s="47"/>
    </row>
    <row r="1614" spans="1:2" s="48" customFormat="1" x14ac:dyDescent="0.45">
      <c r="A1614" s="39"/>
      <c r="B1614" s="47"/>
    </row>
    <row r="1615" spans="1:2" s="48" customFormat="1" x14ac:dyDescent="0.45">
      <c r="A1615" s="39"/>
      <c r="B1615" s="47"/>
    </row>
    <row r="1616" spans="1:2" s="48" customFormat="1" x14ac:dyDescent="0.45">
      <c r="A1616" s="39"/>
      <c r="B1616" s="47"/>
    </row>
    <row r="1617" spans="1:2" s="48" customFormat="1" x14ac:dyDescent="0.45">
      <c r="A1617" s="39"/>
      <c r="B1617" s="47"/>
    </row>
    <row r="1618" spans="1:2" s="48" customFormat="1" x14ac:dyDescent="0.45">
      <c r="A1618" s="39"/>
      <c r="B1618" s="47"/>
    </row>
    <row r="1619" spans="1:2" s="48" customFormat="1" x14ac:dyDescent="0.45">
      <c r="A1619" s="39"/>
      <c r="B1619" s="47"/>
    </row>
    <row r="1620" spans="1:2" s="48" customFormat="1" x14ac:dyDescent="0.45">
      <c r="A1620" s="39"/>
      <c r="B1620" s="47"/>
    </row>
    <row r="1621" spans="1:2" s="48" customFormat="1" x14ac:dyDescent="0.45">
      <c r="A1621" s="39"/>
      <c r="B1621" s="47"/>
    </row>
    <row r="1622" spans="1:2" s="48" customFormat="1" x14ac:dyDescent="0.45">
      <c r="A1622" s="39"/>
      <c r="B1622" s="47"/>
    </row>
    <row r="1623" spans="1:2" s="48" customFormat="1" x14ac:dyDescent="0.45">
      <c r="A1623" s="39"/>
      <c r="B1623" s="47"/>
    </row>
    <row r="1624" spans="1:2" s="48" customFormat="1" x14ac:dyDescent="0.45">
      <c r="A1624" s="39"/>
      <c r="B1624" s="47"/>
    </row>
    <row r="1625" spans="1:2" s="48" customFormat="1" x14ac:dyDescent="0.45">
      <c r="A1625" s="39"/>
      <c r="B1625" s="47"/>
    </row>
    <row r="1626" spans="1:2" s="48" customFormat="1" x14ac:dyDescent="0.45">
      <c r="A1626" s="39"/>
      <c r="B1626" s="47"/>
    </row>
    <row r="1627" spans="1:2" s="48" customFormat="1" x14ac:dyDescent="0.45">
      <c r="A1627" s="39"/>
      <c r="B1627" s="47"/>
    </row>
    <row r="1628" spans="1:2" s="48" customFormat="1" x14ac:dyDescent="0.45">
      <c r="A1628" s="39"/>
      <c r="B1628" s="47"/>
    </row>
    <row r="1629" spans="1:2" s="48" customFormat="1" x14ac:dyDescent="0.45">
      <c r="A1629" s="39"/>
      <c r="B1629" s="47"/>
    </row>
    <row r="1630" spans="1:2" s="48" customFormat="1" x14ac:dyDescent="0.45">
      <c r="A1630" s="39"/>
      <c r="B1630" s="47"/>
    </row>
    <row r="1631" spans="1:2" s="48" customFormat="1" x14ac:dyDescent="0.45">
      <c r="A1631" s="39"/>
      <c r="B1631" s="47"/>
    </row>
    <row r="1632" spans="1:2" s="48" customFormat="1" x14ac:dyDescent="0.45">
      <c r="A1632" s="39"/>
      <c r="B1632" s="47"/>
    </row>
    <row r="1633" spans="1:2" s="48" customFormat="1" x14ac:dyDescent="0.45">
      <c r="A1633" s="39"/>
      <c r="B1633" s="47"/>
    </row>
    <row r="1634" spans="1:2" s="48" customFormat="1" x14ac:dyDescent="0.45">
      <c r="A1634" s="39"/>
      <c r="B1634" s="47"/>
    </row>
    <row r="1635" spans="1:2" s="48" customFormat="1" x14ac:dyDescent="0.45">
      <c r="A1635" s="39"/>
      <c r="B1635" s="47"/>
    </row>
    <row r="1636" spans="1:2" s="48" customFormat="1" x14ac:dyDescent="0.45">
      <c r="A1636" s="39"/>
      <c r="B1636" s="47"/>
    </row>
    <row r="1637" spans="1:2" s="48" customFormat="1" x14ac:dyDescent="0.45">
      <c r="A1637" s="39"/>
      <c r="B1637" s="47"/>
    </row>
    <row r="1638" spans="1:2" s="48" customFormat="1" x14ac:dyDescent="0.45">
      <c r="A1638" s="39"/>
      <c r="B1638" s="47"/>
    </row>
    <row r="1639" spans="1:2" s="48" customFormat="1" x14ac:dyDescent="0.45">
      <c r="A1639" s="39"/>
      <c r="B1639" s="47"/>
    </row>
    <row r="1640" spans="1:2" s="48" customFormat="1" x14ac:dyDescent="0.45">
      <c r="A1640" s="39"/>
      <c r="B1640" s="47"/>
    </row>
    <row r="1641" spans="1:2" s="48" customFormat="1" x14ac:dyDescent="0.45">
      <c r="A1641" s="39"/>
      <c r="B1641" s="47"/>
    </row>
    <row r="1642" spans="1:2" s="48" customFormat="1" x14ac:dyDescent="0.45">
      <c r="A1642" s="39"/>
      <c r="B1642" s="47"/>
    </row>
    <row r="1643" spans="1:2" s="48" customFormat="1" x14ac:dyDescent="0.45">
      <c r="A1643" s="39"/>
      <c r="B1643" s="47"/>
    </row>
    <row r="1644" spans="1:2" s="48" customFormat="1" x14ac:dyDescent="0.45">
      <c r="A1644" s="39"/>
      <c r="B1644" s="47"/>
    </row>
    <row r="1645" spans="1:2" s="48" customFormat="1" x14ac:dyDescent="0.45">
      <c r="A1645" s="39"/>
      <c r="B1645" s="47"/>
    </row>
    <row r="1646" spans="1:2" s="48" customFormat="1" x14ac:dyDescent="0.45">
      <c r="A1646" s="39"/>
      <c r="B1646" s="47"/>
    </row>
    <row r="1647" spans="1:2" s="48" customFormat="1" x14ac:dyDescent="0.45">
      <c r="A1647" s="39"/>
      <c r="B1647" s="47"/>
    </row>
    <row r="1648" spans="1:2" s="48" customFormat="1" x14ac:dyDescent="0.45">
      <c r="A1648" s="39"/>
      <c r="B1648" s="47"/>
    </row>
    <row r="1649" spans="1:2" s="48" customFormat="1" x14ac:dyDescent="0.45">
      <c r="A1649" s="39"/>
      <c r="B1649" s="47"/>
    </row>
    <row r="1650" spans="1:2" s="48" customFormat="1" x14ac:dyDescent="0.45">
      <c r="A1650" s="39"/>
      <c r="B1650" s="47"/>
    </row>
    <row r="1651" spans="1:2" s="48" customFormat="1" x14ac:dyDescent="0.45">
      <c r="A1651" s="39"/>
      <c r="B1651" s="47"/>
    </row>
    <row r="1652" spans="1:2" s="48" customFormat="1" x14ac:dyDescent="0.45">
      <c r="A1652" s="39"/>
      <c r="B1652" s="47"/>
    </row>
    <row r="1653" spans="1:2" s="48" customFormat="1" x14ac:dyDescent="0.45">
      <c r="A1653" s="39"/>
      <c r="B1653" s="47"/>
    </row>
    <row r="1654" spans="1:2" s="48" customFormat="1" x14ac:dyDescent="0.45">
      <c r="A1654" s="39"/>
      <c r="B1654" s="47"/>
    </row>
    <row r="1655" spans="1:2" s="48" customFormat="1" x14ac:dyDescent="0.45">
      <c r="A1655" s="39"/>
      <c r="B1655" s="47"/>
    </row>
    <row r="1656" spans="1:2" s="48" customFormat="1" x14ac:dyDescent="0.45">
      <c r="A1656" s="39"/>
      <c r="B1656" s="47"/>
    </row>
    <row r="1657" spans="1:2" s="48" customFormat="1" x14ac:dyDescent="0.45">
      <c r="A1657" s="39"/>
      <c r="B1657" s="47"/>
    </row>
    <row r="1658" spans="1:2" s="48" customFormat="1" x14ac:dyDescent="0.45">
      <c r="A1658" s="39"/>
      <c r="B1658" s="47"/>
    </row>
    <row r="1659" spans="1:2" s="48" customFormat="1" x14ac:dyDescent="0.45">
      <c r="A1659" s="39"/>
      <c r="B1659" s="47"/>
    </row>
    <row r="1660" spans="1:2" s="48" customFormat="1" x14ac:dyDescent="0.45">
      <c r="A1660" s="39"/>
      <c r="B1660" s="47"/>
    </row>
    <row r="1661" spans="1:2" s="48" customFormat="1" x14ac:dyDescent="0.45">
      <c r="A1661" s="39"/>
      <c r="B1661" s="47"/>
    </row>
    <row r="1662" spans="1:2" s="48" customFormat="1" x14ac:dyDescent="0.45">
      <c r="A1662" s="39"/>
      <c r="B1662" s="47"/>
    </row>
    <row r="1663" spans="1:2" s="48" customFormat="1" x14ac:dyDescent="0.45">
      <c r="A1663" s="39"/>
      <c r="B1663" s="47"/>
    </row>
    <row r="1664" spans="1:2" s="48" customFormat="1" x14ac:dyDescent="0.45">
      <c r="A1664" s="39"/>
      <c r="B1664" s="47"/>
    </row>
    <row r="1665" spans="1:2" s="48" customFormat="1" x14ac:dyDescent="0.45">
      <c r="A1665" s="39"/>
      <c r="B1665" s="47"/>
    </row>
    <row r="1666" spans="1:2" s="48" customFormat="1" x14ac:dyDescent="0.45">
      <c r="A1666" s="39"/>
      <c r="B1666" s="47"/>
    </row>
    <row r="1667" spans="1:2" s="48" customFormat="1" x14ac:dyDescent="0.45">
      <c r="A1667" s="39"/>
      <c r="B1667" s="47"/>
    </row>
    <row r="1668" spans="1:2" s="48" customFormat="1" x14ac:dyDescent="0.45">
      <c r="A1668" s="39"/>
      <c r="B1668" s="47"/>
    </row>
    <row r="1669" spans="1:2" s="48" customFormat="1" x14ac:dyDescent="0.45">
      <c r="A1669" s="39"/>
      <c r="B1669" s="47"/>
    </row>
    <row r="1670" spans="1:2" s="48" customFormat="1" x14ac:dyDescent="0.45">
      <c r="A1670" s="39"/>
      <c r="B1670" s="47"/>
    </row>
    <row r="1671" spans="1:2" s="48" customFormat="1" x14ac:dyDescent="0.45">
      <c r="A1671" s="39"/>
      <c r="B1671" s="47"/>
    </row>
    <row r="1672" spans="1:2" s="48" customFormat="1" x14ac:dyDescent="0.45">
      <c r="A1672" s="39"/>
      <c r="B1672" s="47"/>
    </row>
    <row r="1673" spans="1:2" s="48" customFormat="1" x14ac:dyDescent="0.45">
      <c r="A1673" s="39"/>
      <c r="B1673" s="47"/>
    </row>
    <row r="1674" spans="1:2" s="48" customFormat="1" x14ac:dyDescent="0.45">
      <c r="A1674" s="39"/>
      <c r="B1674" s="47"/>
    </row>
    <row r="1675" spans="1:2" s="48" customFormat="1" x14ac:dyDescent="0.45">
      <c r="A1675" s="39"/>
      <c r="B1675" s="47"/>
    </row>
    <row r="1676" spans="1:2" s="48" customFormat="1" x14ac:dyDescent="0.45">
      <c r="A1676" s="39"/>
      <c r="B1676" s="47"/>
    </row>
    <row r="1677" spans="1:2" s="48" customFormat="1" x14ac:dyDescent="0.45">
      <c r="A1677" s="39"/>
      <c r="B1677" s="47"/>
    </row>
    <row r="1678" spans="1:2" s="48" customFormat="1" x14ac:dyDescent="0.45">
      <c r="A1678" s="39"/>
      <c r="B1678" s="47"/>
    </row>
    <row r="1679" spans="1:2" s="48" customFormat="1" x14ac:dyDescent="0.45">
      <c r="A1679" s="39"/>
      <c r="B1679" s="47"/>
    </row>
    <row r="1680" spans="1:2" s="48" customFormat="1" x14ac:dyDescent="0.45">
      <c r="A1680" s="39"/>
      <c r="B1680" s="47"/>
    </row>
    <row r="1681" spans="1:2" s="48" customFormat="1" x14ac:dyDescent="0.45">
      <c r="A1681" s="39"/>
      <c r="B1681" s="47"/>
    </row>
    <row r="1682" spans="1:2" s="48" customFormat="1" x14ac:dyDescent="0.45">
      <c r="A1682" s="39"/>
      <c r="B1682" s="47"/>
    </row>
    <row r="1683" spans="1:2" s="48" customFormat="1" x14ac:dyDescent="0.45">
      <c r="A1683" s="39"/>
      <c r="B1683" s="47"/>
    </row>
    <row r="1684" spans="1:2" s="48" customFormat="1" x14ac:dyDescent="0.45">
      <c r="A1684" s="39"/>
      <c r="B1684" s="47"/>
    </row>
    <row r="1685" spans="1:2" s="48" customFormat="1" x14ac:dyDescent="0.45">
      <c r="A1685" s="39"/>
      <c r="B1685" s="47"/>
    </row>
    <row r="1686" spans="1:2" s="48" customFormat="1" x14ac:dyDescent="0.45">
      <c r="A1686" s="39"/>
      <c r="B1686" s="47"/>
    </row>
    <row r="1687" spans="1:2" s="48" customFormat="1" x14ac:dyDescent="0.45">
      <c r="A1687" s="39"/>
      <c r="B1687" s="47"/>
    </row>
    <row r="1688" spans="1:2" s="48" customFormat="1" x14ac:dyDescent="0.45">
      <c r="A1688" s="39"/>
      <c r="B1688" s="47"/>
    </row>
    <row r="1689" spans="1:2" s="48" customFormat="1" x14ac:dyDescent="0.45">
      <c r="A1689" s="39"/>
      <c r="B1689" s="47"/>
    </row>
    <row r="1690" spans="1:2" s="48" customFormat="1" x14ac:dyDescent="0.45">
      <c r="A1690" s="39"/>
      <c r="B1690" s="47"/>
    </row>
    <row r="1691" spans="1:2" s="48" customFormat="1" x14ac:dyDescent="0.45">
      <c r="A1691" s="39"/>
      <c r="B1691" s="47"/>
    </row>
    <row r="1692" spans="1:2" s="48" customFormat="1" x14ac:dyDescent="0.45">
      <c r="A1692" s="39"/>
      <c r="B1692" s="47"/>
    </row>
    <row r="1693" spans="1:2" s="48" customFormat="1" x14ac:dyDescent="0.45">
      <c r="A1693" s="39"/>
      <c r="B1693" s="47"/>
    </row>
    <row r="1694" spans="1:2" s="48" customFormat="1" x14ac:dyDescent="0.45">
      <c r="A1694" s="39"/>
      <c r="B1694" s="47"/>
    </row>
    <row r="1695" spans="1:2" s="48" customFormat="1" x14ac:dyDescent="0.45">
      <c r="A1695" s="39"/>
      <c r="B1695" s="47"/>
    </row>
    <row r="1696" spans="1:2" s="48" customFormat="1" x14ac:dyDescent="0.45">
      <c r="A1696" s="39"/>
      <c r="B1696" s="47"/>
    </row>
    <row r="1697" spans="1:2" s="48" customFormat="1" x14ac:dyDescent="0.45">
      <c r="A1697" s="39"/>
      <c r="B1697" s="47"/>
    </row>
    <row r="1698" spans="1:2" s="48" customFormat="1" x14ac:dyDescent="0.45">
      <c r="A1698" s="39"/>
      <c r="B1698" s="47"/>
    </row>
    <row r="1699" spans="1:2" s="48" customFormat="1" x14ac:dyDescent="0.45">
      <c r="A1699" s="39"/>
      <c r="B1699" s="47"/>
    </row>
    <row r="1700" spans="1:2" s="48" customFormat="1" x14ac:dyDescent="0.45">
      <c r="A1700" s="39"/>
      <c r="B1700" s="47"/>
    </row>
    <row r="1701" spans="1:2" s="48" customFormat="1" x14ac:dyDescent="0.45">
      <c r="A1701" s="39"/>
      <c r="B1701" s="47"/>
    </row>
    <row r="1702" spans="1:2" s="48" customFormat="1" x14ac:dyDescent="0.45">
      <c r="A1702" s="39"/>
      <c r="B1702" s="47"/>
    </row>
    <row r="1703" spans="1:2" s="48" customFormat="1" x14ac:dyDescent="0.45">
      <c r="A1703" s="39"/>
      <c r="B1703" s="47"/>
    </row>
    <row r="1704" spans="1:2" s="48" customFormat="1" x14ac:dyDescent="0.45">
      <c r="A1704" s="39"/>
      <c r="B1704" s="47"/>
    </row>
    <row r="1705" spans="1:2" s="48" customFormat="1" x14ac:dyDescent="0.45">
      <c r="A1705" s="39"/>
      <c r="B1705" s="47"/>
    </row>
    <row r="1706" spans="1:2" s="48" customFormat="1" x14ac:dyDescent="0.45">
      <c r="A1706" s="39"/>
      <c r="B1706" s="47"/>
    </row>
    <row r="1707" spans="1:2" s="48" customFormat="1" x14ac:dyDescent="0.45">
      <c r="A1707" s="39"/>
      <c r="B1707" s="47"/>
    </row>
    <row r="1708" spans="1:2" s="48" customFormat="1" x14ac:dyDescent="0.45">
      <c r="A1708" s="39"/>
      <c r="B1708" s="47"/>
    </row>
    <row r="1709" spans="1:2" s="48" customFormat="1" x14ac:dyDescent="0.45">
      <c r="A1709" s="39"/>
      <c r="B1709" s="47"/>
    </row>
    <row r="1710" spans="1:2" s="48" customFormat="1" x14ac:dyDescent="0.45">
      <c r="A1710" s="39"/>
      <c r="B1710" s="47"/>
    </row>
    <row r="1711" spans="1:2" s="48" customFormat="1" x14ac:dyDescent="0.45">
      <c r="A1711" s="39"/>
      <c r="B1711" s="47"/>
    </row>
    <row r="1712" spans="1:2" s="48" customFormat="1" x14ac:dyDescent="0.45">
      <c r="A1712" s="39"/>
      <c r="B1712" s="47"/>
    </row>
    <row r="1713" spans="1:2" s="48" customFormat="1" x14ac:dyDescent="0.45">
      <c r="A1713" s="39"/>
      <c r="B1713" s="47"/>
    </row>
    <row r="1714" spans="1:2" s="48" customFormat="1" x14ac:dyDescent="0.45">
      <c r="A1714" s="39"/>
      <c r="B1714" s="47"/>
    </row>
    <row r="1715" spans="1:2" s="48" customFormat="1" x14ac:dyDescent="0.45">
      <c r="A1715" s="39"/>
      <c r="B1715" s="47"/>
    </row>
    <row r="1716" spans="1:2" s="48" customFormat="1" x14ac:dyDescent="0.45">
      <c r="A1716" s="39"/>
      <c r="B1716" s="47"/>
    </row>
    <row r="1717" spans="1:2" s="48" customFormat="1" x14ac:dyDescent="0.45">
      <c r="A1717" s="39"/>
      <c r="B1717" s="47"/>
    </row>
    <row r="1718" spans="1:2" s="48" customFormat="1" x14ac:dyDescent="0.45">
      <c r="A1718" s="39"/>
      <c r="B1718" s="47"/>
    </row>
    <row r="1719" spans="1:2" s="48" customFormat="1" x14ac:dyDescent="0.45">
      <c r="A1719" s="39"/>
      <c r="B1719" s="47"/>
    </row>
    <row r="1720" spans="1:2" s="48" customFormat="1" x14ac:dyDescent="0.45">
      <c r="A1720" s="39"/>
      <c r="B1720" s="47"/>
    </row>
    <row r="1721" spans="1:2" s="48" customFormat="1" x14ac:dyDescent="0.45">
      <c r="A1721" s="39"/>
      <c r="B1721" s="47"/>
    </row>
    <row r="1722" spans="1:2" s="48" customFormat="1" x14ac:dyDescent="0.45">
      <c r="A1722" s="39"/>
      <c r="B1722" s="47"/>
    </row>
    <row r="1723" spans="1:2" s="48" customFormat="1" x14ac:dyDescent="0.45">
      <c r="A1723" s="39"/>
      <c r="B1723" s="47"/>
    </row>
    <row r="1724" spans="1:2" s="48" customFormat="1" x14ac:dyDescent="0.45">
      <c r="A1724" s="39"/>
      <c r="B1724" s="47"/>
    </row>
    <row r="1725" spans="1:2" s="48" customFormat="1" x14ac:dyDescent="0.45">
      <c r="A1725" s="39"/>
      <c r="B1725" s="47"/>
    </row>
    <row r="1726" spans="1:2" s="48" customFormat="1" x14ac:dyDescent="0.45">
      <c r="A1726" s="39"/>
      <c r="B1726" s="47"/>
    </row>
    <row r="1727" spans="1:2" s="48" customFormat="1" x14ac:dyDescent="0.45">
      <c r="A1727" s="39"/>
      <c r="B1727" s="47"/>
    </row>
    <row r="1728" spans="1:2" s="48" customFormat="1" x14ac:dyDescent="0.45">
      <c r="A1728" s="39"/>
      <c r="B1728" s="47"/>
    </row>
    <row r="1729" spans="1:2" s="48" customFormat="1" x14ac:dyDescent="0.45">
      <c r="A1729" s="39"/>
      <c r="B1729" s="47"/>
    </row>
    <row r="1730" spans="1:2" s="48" customFormat="1" x14ac:dyDescent="0.45">
      <c r="A1730" s="39"/>
      <c r="B1730" s="47"/>
    </row>
    <row r="1731" spans="1:2" s="48" customFormat="1" x14ac:dyDescent="0.45">
      <c r="A1731" s="39"/>
      <c r="B1731" s="47"/>
    </row>
    <row r="1732" spans="1:2" s="48" customFormat="1" x14ac:dyDescent="0.45">
      <c r="A1732" s="39"/>
      <c r="B1732" s="47"/>
    </row>
    <row r="1733" spans="1:2" s="48" customFormat="1" x14ac:dyDescent="0.45">
      <c r="A1733" s="39"/>
      <c r="B1733" s="47"/>
    </row>
    <row r="1734" spans="1:2" s="48" customFormat="1" x14ac:dyDescent="0.45">
      <c r="A1734" s="39"/>
      <c r="B1734" s="47"/>
    </row>
    <row r="1735" spans="1:2" s="48" customFormat="1" x14ac:dyDescent="0.45">
      <c r="A1735" s="39"/>
      <c r="B1735" s="47"/>
    </row>
    <row r="1736" spans="1:2" s="48" customFormat="1" x14ac:dyDescent="0.45">
      <c r="A1736" s="39"/>
      <c r="B1736" s="47"/>
    </row>
    <row r="1737" spans="1:2" s="48" customFormat="1" x14ac:dyDescent="0.45">
      <c r="A1737" s="39"/>
      <c r="B1737" s="47"/>
    </row>
    <row r="1738" spans="1:2" s="48" customFormat="1" x14ac:dyDescent="0.45">
      <c r="A1738" s="39"/>
      <c r="B1738" s="47"/>
    </row>
    <row r="1739" spans="1:2" s="48" customFormat="1" x14ac:dyDescent="0.45">
      <c r="A1739" s="39"/>
      <c r="B1739" s="47"/>
    </row>
    <row r="1740" spans="1:2" s="48" customFormat="1" x14ac:dyDescent="0.45">
      <c r="A1740" s="39"/>
      <c r="B1740" s="47"/>
    </row>
    <row r="1741" spans="1:2" s="48" customFormat="1" x14ac:dyDescent="0.45">
      <c r="A1741" s="39"/>
      <c r="B1741" s="47"/>
    </row>
    <row r="1742" spans="1:2" s="48" customFormat="1" x14ac:dyDescent="0.45">
      <c r="A1742" s="39"/>
      <c r="B1742" s="47"/>
    </row>
    <row r="1743" spans="1:2" s="48" customFormat="1" x14ac:dyDescent="0.45">
      <c r="A1743" s="39"/>
      <c r="B1743" s="47"/>
    </row>
    <row r="1744" spans="1:2" s="48" customFormat="1" x14ac:dyDescent="0.45">
      <c r="A1744" s="39"/>
      <c r="B1744" s="47"/>
    </row>
    <row r="1745" spans="1:2" s="48" customFormat="1" x14ac:dyDescent="0.45">
      <c r="A1745" s="39"/>
      <c r="B1745" s="47"/>
    </row>
    <row r="1746" spans="1:2" s="48" customFormat="1" x14ac:dyDescent="0.45">
      <c r="A1746" s="39"/>
      <c r="B1746" s="47"/>
    </row>
    <row r="1747" spans="1:2" s="48" customFormat="1" x14ac:dyDescent="0.45">
      <c r="A1747" s="39"/>
      <c r="B1747" s="47"/>
    </row>
    <row r="1748" spans="1:2" s="48" customFormat="1" x14ac:dyDescent="0.45">
      <c r="A1748" s="39"/>
      <c r="B1748" s="47"/>
    </row>
    <row r="1749" spans="1:2" s="48" customFormat="1" x14ac:dyDescent="0.45">
      <c r="A1749" s="39"/>
      <c r="B1749" s="47"/>
    </row>
    <row r="1750" spans="1:2" s="48" customFormat="1" x14ac:dyDescent="0.45">
      <c r="A1750" s="39"/>
      <c r="B1750" s="47"/>
    </row>
    <row r="1751" spans="1:2" s="48" customFormat="1" x14ac:dyDescent="0.45">
      <c r="A1751" s="39"/>
      <c r="B1751" s="47"/>
    </row>
    <row r="1752" spans="1:2" s="48" customFormat="1" x14ac:dyDescent="0.45">
      <c r="A1752" s="39"/>
      <c r="B1752" s="47"/>
    </row>
    <row r="1753" spans="1:2" s="48" customFormat="1" x14ac:dyDescent="0.45">
      <c r="A1753" s="39"/>
      <c r="B1753" s="47"/>
    </row>
    <row r="1754" spans="1:2" s="48" customFormat="1" x14ac:dyDescent="0.45">
      <c r="A1754" s="39"/>
      <c r="B1754" s="47"/>
    </row>
    <row r="1755" spans="1:2" s="48" customFormat="1" x14ac:dyDescent="0.45">
      <c r="A1755" s="39"/>
      <c r="B1755" s="47"/>
    </row>
    <row r="1756" spans="1:2" s="48" customFormat="1" x14ac:dyDescent="0.45">
      <c r="A1756" s="39"/>
      <c r="B1756" s="47"/>
    </row>
    <row r="1757" spans="1:2" s="48" customFormat="1" x14ac:dyDescent="0.45">
      <c r="A1757" s="39"/>
      <c r="B1757" s="47"/>
    </row>
    <row r="1758" spans="1:2" s="48" customFormat="1" x14ac:dyDescent="0.45">
      <c r="A1758" s="39"/>
      <c r="B1758" s="47"/>
    </row>
    <row r="1759" spans="1:2" s="48" customFormat="1" x14ac:dyDescent="0.45">
      <c r="A1759" s="39"/>
      <c r="B1759" s="47"/>
    </row>
    <row r="1760" spans="1:2" s="48" customFormat="1" x14ac:dyDescent="0.45">
      <c r="A1760" s="39"/>
      <c r="B1760" s="47"/>
    </row>
    <row r="1761" spans="1:2" s="48" customFormat="1" x14ac:dyDescent="0.45">
      <c r="A1761" s="39"/>
      <c r="B1761" s="47"/>
    </row>
    <row r="1762" spans="1:2" s="48" customFormat="1" x14ac:dyDescent="0.45">
      <c r="A1762" s="39"/>
      <c r="B1762" s="47"/>
    </row>
    <row r="1763" spans="1:2" s="48" customFormat="1" x14ac:dyDescent="0.45">
      <c r="A1763" s="39"/>
      <c r="B1763" s="47"/>
    </row>
    <row r="1764" spans="1:2" s="48" customFormat="1" x14ac:dyDescent="0.45">
      <c r="A1764" s="39"/>
      <c r="B1764" s="47"/>
    </row>
    <row r="1765" spans="1:2" s="48" customFormat="1" x14ac:dyDescent="0.45">
      <c r="A1765" s="39"/>
      <c r="B1765" s="47"/>
    </row>
    <row r="1766" spans="1:2" s="48" customFormat="1" x14ac:dyDescent="0.45">
      <c r="A1766" s="39"/>
      <c r="B1766" s="47"/>
    </row>
    <row r="1767" spans="1:2" s="48" customFormat="1" x14ac:dyDescent="0.45">
      <c r="A1767" s="39"/>
      <c r="B1767" s="47"/>
    </row>
    <row r="1768" spans="1:2" s="48" customFormat="1" x14ac:dyDescent="0.45">
      <c r="A1768" s="39"/>
      <c r="B1768" s="47"/>
    </row>
    <row r="1769" spans="1:2" s="48" customFormat="1" x14ac:dyDescent="0.45">
      <c r="A1769" s="39"/>
      <c r="B1769" s="47"/>
    </row>
    <row r="1770" spans="1:2" s="48" customFormat="1" x14ac:dyDescent="0.45">
      <c r="A1770" s="39"/>
      <c r="B1770" s="47"/>
    </row>
    <row r="1771" spans="1:2" s="48" customFormat="1" x14ac:dyDescent="0.45">
      <c r="A1771" s="39"/>
      <c r="B1771" s="47"/>
    </row>
    <row r="1772" spans="1:2" s="48" customFormat="1" x14ac:dyDescent="0.45">
      <c r="A1772" s="39"/>
      <c r="B1772" s="47"/>
    </row>
    <row r="1773" spans="1:2" s="48" customFormat="1" x14ac:dyDescent="0.45">
      <c r="A1773" s="39"/>
      <c r="B1773" s="47"/>
    </row>
    <row r="1774" spans="1:2" s="48" customFormat="1" x14ac:dyDescent="0.45">
      <c r="A1774" s="39"/>
      <c r="B1774" s="47"/>
    </row>
    <row r="1775" spans="1:2" s="48" customFormat="1" x14ac:dyDescent="0.45">
      <c r="A1775" s="39"/>
      <c r="B1775" s="47"/>
    </row>
    <row r="1776" spans="1:2" s="48" customFormat="1" x14ac:dyDescent="0.45">
      <c r="A1776" s="39"/>
      <c r="B1776" s="47"/>
    </row>
    <row r="1777" spans="1:2" s="48" customFormat="1" x14ac:dyDescent="0.45">
      <c r="A1777" s="39"/>
      <c r="B1777" s="47"/>
    </row>
    <row r="1778" spans="1:2" s="48" customFormat="1" x14ac:dyDescent="0.45">
      <c r="A1778" s="39"/>
      <c r="B1778" s="47"/>
    </row>
    <row r="1779" spans="1:2" s="48" customFormat="1" x14ac:dyDescent="0.45">
      <c r="A1779" s="39"/>
      <c r="B1779" s="47"/>
    </row>
    <row r="1780" spans="1:2" s="48" customFormat="1" x14ac:dyDescent="0.45">
      <c r="A1780" s="39"/>
      <c r="B1780" s="47"/>
    </row>
    <row r="1781" spans="1:2" s="48" customFormat="1" x14ac:dyDescent="0.45">
      <c r="A1781" s="39"/>
      <c r="B1781" s="47"/>
    </row>
    <row r="1782" spans="1:2" s="48" customFormat="1" x14ac:dyDescent="0.45">
      <c r="A1782" s="39"/>
      <c r="B1782" s="47"/>
    </row>
    <row r="1783" spans="1:2" s="48" customFormat="1" x14ac:dyDescent="0.45">
      <c r="A1783" s="39"/>
      <c r="B1783" s="47"/>
    </row>
  </sheetData>
  <mergeCells count="1">
    <mergeCell ref="B2:C2"/>
  </mergeCells>
  <printOptions horizontalCentered="1"/>
  <pageMargins left="0" right="0" top="0.98425196850393704" bottom="0.55118110236220474" header="0.31496062992125984" footer="0.31496062992125984"/>
  <pageSetup scale="24" orientation="portrait" r:id="rId1"/>
  <headerFooter>
    <oddFooter>&amp;RPág. &amp;P de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view="pageBreakPreview" topLeftCell="A67" zoomScaleNormal="100" zoomScaleSheetLayoutView="100" workbookViewId="0">
      <selection activeCell="B74" sqref="B74"/>
    </sheetView>
  </sheetViews>
  <sheetFormatPr baseColWidth="10" defaultColWidth="21" defaultRowHeight="18.5" x14ac:dyDescent="0.35"/>
  <cols>
    <col min="1" max="1" width="2.81640625" style="43" customWidth="1"/>
    <col min="2" max="2" width="75.54296875" style="43" customWidth="1"/>
    <col min="3" max="3" width="55.7265625" style="43" customWidth="1"/>
    <col min="4" max="234" width="21" style="43"/>
    <col min="235" max="236" width="40.7265625" style="43" customWidth="1"/>
    <col min="237" max="237" width="21" style="43"/>
    <col min="238" max="238" width="10.1796875" style="43" customWidth="1"/>
    <col min="239" max="239" width="26.81640625" style="43" customWidth="1"/>
    <col min="240" max="245" width="21" style="43"/>
    <col min="246" max="246" width="2.81640625" style="43" customWidth="1"/>
    <col min="247" max="248" width="99.54296875" style="43" customWidth="1"/>
    <col min="249" max="490" width="21" style="43"/>
    <col min="491" max="492" width="40.7265625" style="43" customWidth="1"/>
    <col min="493" max="493" width="21" style="43"/>
    <col min="494" max="494" width="10.1796875" style="43" customWidth="1"/>
    <col min="495" max="495" width="26.81640625" style="43" customWidth="1"/>
    <col min="496" max="501" width="21" style="43"/>
    <col min="502" max="502" width="2.81640625" style="43" customWidth="1"/>
    <col min="503" max="504" width="99.54296875" style="43" customWidth="1"/>
    <col min="505" max="746" width="21" style="43"/>
    <col min="747" max="748" width="40.7265625" style="43" customWidth="1"/>
    <col min="749" max="749" width="21" style="43"/>
    <col min="750" max="750" width="10.1796875" style="43" customWidth="1"/>
    <col min="751" max="751" width="26.81640625" style="43" customWidth="1"/>
    <col min="752" max="757" width="21" style="43"/>
    <col min="758" max="758" width="2.81640625" style="43" customWidth="1"/>
    <col min="759" max="760" width="99.54296875" style="43" customWidth="1"/>
    <col min="761" max="1002" width="21" style="43"/>
    <col min="1003" max="1004" width="40.7265625" style="43" customWidth="1"/>
    <col min="1005" max="1005" width="21" style="43"/>
    <col min="1006" max="1006" width="10.1796875" style="43" customWidth="1"/>
    <col min="1007" max="1007" width="26.81640625" style="43" customWidth="1"/>
    <col min="1008" max="1013" width="21" style="43"/>
    <col min="1014" max="1014" width="2.81640625" style="43" customWidth="1"/>
    <col min="1015" max="1016" width="99.54296875" style="43" customWidth="1"/>
    <col min="1017" max="1258" width="21" style="43"/>
    <col min="1259" max="1260" width="40.7265625" style="43" customWidth="1"/>
    <col min="1261" max="1261" width="21" style="43"/>
    <col min="1262" max="1262" width="10.1796875" style="43" customWidth="1"/>
    <col min="1263" max="1263" width="26.81640625" style="43" customWidth="1"/>
    <col min="1264" max="1269" width="21" style="43"/>
    <col min="1270" max="1270" width="2.81640625" style="43" customWidth="1"/>
    <col min="1271" max="1272" width="99.54296875" style="43" customWidth="1"/>
    <col min="1273" max="1514" width="21" style="43"/>
    <col min="1515" max="1516" width="40.7265625" style="43" customWidth="1"/>
    <col min="1517" max="1517" width="21" style="43"/>
    <col min="1518" max="1518" width="10.1796875" style="43" customWidth="1"/>
    <col min="1519" max="1519" width="26.81640625" style="43" customWidth="1"/>
    <col min="1520" max="1525" width="21" style="43"/>
    <col min="1526" max="1526" width="2.81640625" style="43" customWidth="1"/>
    <col min="1527" max="1528" width="99.54296875" style="43" customWidth="1"/>
    <col min="1529" max="1770" width="21" style="43"/>
    <col min="1771" max="1772" width="40.7265625" style="43" customWidth="1"/>
    <col min="1773" max="1773" width="21" style="43"/>
    <col min="1774" max="1774" width="10.1796875" style="43" customWidth="1"/>
    <col min="1775" max="1775" width="26.81640625" style="43" customWidth="1"/>
    <col min="1776" max="1781" width="21" style="43"/>
    <col min="1782" max="1782" width="2.81640625" style="43" customWidth="1"/>
    <col min="1783" max="1784" width="99.54296875" style="43" customWidth="1"/>
    <col min="1785" max="2026" width="21" style="43"/>
    <col min="2027" max="2028" width="40.7265625" style="43" customWidth="1"/>
    <col min="2029" max="2029" width="21" style="43"/>
    <col min="2030" max="2030" width="10.1796875" style="43" customWidth="1"/>
    <col min="2031" max="2031" width="26.81640625" style="43" customWidth="1"/>
    <col min="2032" max="2037" width="21" style="43"/>
    <col min="2038" max="2038" width="2.81640625" style="43" customWidth="1"/>
    <col min="2039" max="2040" width="99.54296875" style="43" customWidth="1"/>
    <col min="2041" max="2282" width="21" style="43"/>
    <col min="2283" max="2284" width="40.7265625" style="43" customWidth="1"/>
    <col min="2285" max="2285" width="21" style="43"/>
    <col min="2286" max="2286" width="10.1796875" style="43" customWidth="1"/>
    <col min="2287" max="2287" width="26.81640625" style="43" customWidth="1"/>
    <col min="2288" max="2293" width="21" style="43"/>
    <col min="2294" max="2294" width="2.81640625" style="43" customWidth="1"/>
    <col min="2295" max="2296" width="99.54296875" style="43" customWidth="1"/>
    <col min="2297" max="2538" width="21" style="43"/>
    <col min="2539" max="2540" width="40.7265625" style="43" customWidth="1"/>
    <col min="2541" max="2541" width="21" style="43"/>
    <col min="2542" max="2542" width="10.1796875" style="43" customWidth="1"/>
    <col min="2543" max="2543" width="26.81640625" style="43" customWidth="1"/>
    <col min="2544" max="2549" width="21" style="43"/>
    <col min="2550" max="2550" width="2.81640625" style="43" customWidth="1"/>
    <col min="2551" max="2552" width="99.54296875" style="43" customWidth="1"/>
    <col min="2553" max="2794" width="21" style="43"/>
    <col min="2795" max="2796" width="40.7265625" style="43" customWidth="1"/>
    <col min="2797" max="2797" width="21" style="43"/>
    <col min="2798" max="2798" width="10.1796875" style="43" customWidth="1"/>
    <col min="2799" max="2799" width="26.81640625" style="43" customWidth="1"/>
    <col min="2800" max="2805" width="21" style="43"/>
    <col min="2806" max="2806" width="2.81640625" style="43" customWidth="1"/>
    <col min="2807" max="2808" width="99.54296875" style="43" customWidth="1"/>
    <col min="2809" max="3050" width="21" style="43"/>
    <col min="3051" max="3052" width="40.7265625" style="43" customWidth="1"/>
    <col min="3053" max="3053" width="21" style="43"/>
    <col min="3054" max="3054" width="10.1796875" style="43" customWidth="1"/>
    <col min="3055" max="3055" width="26.81640625" style="43" customWidth="1"/>
    <col min="3056" max="3061" width="21" style="43"/>
    <col min="3062" max="3062" width="2.81640625" style="43" customWidth="1"/>
    <col min="3063" max="3064" width="99.54296875" style="43" customWidth="1"/>
    <col min="3065" max="3306" width="21" style="43"/>
    <col min="3307" max="3308" width="40.7265625" style="43" customWidth="1"/>
    <col min="3309" max="3309" width="21" style="43"/>
    <col min="3310" max="3310" width="10.1796875" style="43" customWidth="1"/>
    <col min="3311" max="3311" width="26.81640625" style="43" customWidth="1"/>
    <col min="3312" max="3317" width="21" style="43"/>
    <col min="3318" max="3318" width="2.81640625" style="43" customWidth="1"/>
    <col min="3319" max="3320" width="99.54296875" style="43" customWidth="1"/>
    <col min="3321" max="3562" width="21" style="43"/>
    <col min="3563" max="3564" width="40.7265625" style="43" customWidth="1"/>
    <col min="3565" max="3565" width="21" style="43"/>
    <col min="3566" max="3566" width="10.1796875" style="43" customWidth="1"/>
    <col min="3567" max="3567" width="26.81640625" style="43" customWidth="1"/>
    <col min="3568" max="3573" width="21" style="43"/>
    <col min="3574" max="3574" width="2.81640625" style="43" customWidth="1"/>
    <col min="3575" max="3576" width="99.54296875" style="43" customWidth="1"/>
    <col min="3577" max="3818" width="21" style="43"/>
    <col min="3819" max="3820" width="40.7265625" style="43" customWidth="1"/>
    <col min="3821" max="3821" width="21" style="43"/>
    <col min="3822" max="3822" width="10.1796875" style="43" customWidth="1"/>
    <col min="3823" max="3823" width="26.81640625" style="43" customWidth="1"/>
    <col min="3824" max="3829" width="21" style="43"/>
    <col min="3830" max="3830" width="2.81640625" style="43" customWidth="1"/>
    <col min="3831" max="3832" width="99.54296875" style="43" customWidth="1"/>
    <col min="3833" max="4074" width="21" style="43"/>
    <col min="4075" max="4076" width="40.7265625" style="43" customWidth="1"/>
    <col min="4077" max="4077" width="21" style="43"/>
    <col min="4078" max="4078" width="10.1796875" style="43" customWidth="1"/>
    <col min="4079" max="4079" width="26.81640625" style="43" customWidth="1"/>
    <col min="4080" max="4085" width="21" style="43"/>
    <col min="4086" max="4086" width="2.81640625" style="43" customWidth="1"/>
    <col min="4087" max="4088" width="99.54296875" style="43" customWidth="1"/>
    <col min="4089" max="4330" width="21" style="43"/>
    <col min="4331" max="4332" width="40.7265625" style="43" customWidth="1"/>
    <col min="4333" max="4333" width="21" style="43"/>
    <col min="4334" max="4334" width="10.1796875" style="43" customWidth="1"/>
    <col min="4335" max="4335" width="26.81640625" style="43" customWidth="1"/>
    <col min="4336" max="4341" width="21" style="43"/>
    <col min="4342" max="4342" width="2.81640625" style="43" customWidth="1"/>
    <col min="4343" max="4344" width="99.54296875" style="43" customWidth="1"/>
    <col min="4345" max="4586" width="21" style="43"/>
    <col min="4587" max="4588" width="40.7265625" style="43" customWidth="1"/>
    <col min="4589" max="4589" width="21" style="43"/>
    <col min="4590" max="4590" width="10.1796875" style="43" customWidth="1"/>
    <col min="4591" max="4591" width="26.81640625" style="43" customWidth="1"/>
    <col min="4592" max="4597" width="21" style="43"/>
    <col min="4598" max="4598" width="2.81640625" style="43" customWidth="1"/>
    <col min="4599" max="4600" width="99.54296875" style="43" customWidth="1"/>
    <col min="4601" max="4842" width="21" style="43"/>
    <col min="4843" max="4844" width="40.7265625" style="43" customWidth="1"/>
    <col min="4845" max="4845" width="21" style="43"/>
    <col min="4846" max="4846" width="10.1796875" style="43" customWidth="1"/>
    <col min="4847" max="4847" width="26.81640625" style="43" customWidth="1"/>
    <col min="4848" max="4853" width="21" style="43"/>
    <col min="4854" max="4854" width="2.81640625" style="43" customWidth="1"/>
    <col min="4855" max="4856" width="99.54296875" style="43" customWidth="1"/>
    <col min="4857" max="5098" width="21" style="43"/>
    <col min="5099" max="5100" width="40.7265625" style="43" customWidth="1"/>
    <col min="5101" max="5101" width="21" style="43"/>
    <col min="5102" max="5102" width="10.1796875" style="43" customWidth="1"/>
    <col min="5103" max="5103" width="26.81640625" style="43" customWidth="1"/>
    <col min="5104" max="5109" width="21" style="43"/>
    <col min="5110" max="5110" width="2.81640625" style="43" customWidth="1"/>
    <col min="5111" max="5112" width="99.54296875" style="43" customWidth="1"/>
    <col min="5113" max="5354" width="21" style="43"/>
    <col min="5355" max="5356" width="40.7265625" style="43" customWidth="1"/>
    <col min="5357" max="5357" width="21" style="43"/>
    <col min="5358" max="5358" width="10.1796875" style="43" customWidth="1"/>
    <col min="5359" max="5359" width="26.81640625" style="43" customWidth="1"/>
    <col min="5360" max="5365" width="21" style="43"/>
    <col min="5366" max="5366" width="2.81640625" style="43" customWidth="1"/>
    <col min="5367" max="5368" width="99.54296875" style="43" customWidth="1"/>
    <col min="5369" max="5610" width="21" style="43"/>
    <col min="5611" max="5612" width="40.7265625" style="43" customWidth="1"/>
    <col min="5613" max="5613" width="21" style="43"/>
    <col min="5614" max="5614" width="10.1796875" style="43" customWidth="1"/>
    <col min="5615" max="5615" width="26.81640625" style="43" customWidth="1"/>
    <col min="5616" max="5621" width="21" style="43"/>
    <col min="5622" max="5622" width="2.81640625" style="43" customWidth="1"/>
    <col min="5623" max="5624" width="99.54296875" style="43" customWidth="1"/>
    <col min="5625" max="5866" width="21" style="43"/>
    <col min="5867" max="5868" width="40.7265625" style="43" customWidth="1"/>
    <col min="5869" max="5869" width="21" style="43"/>
    <col min="5870" max="5870" width="10.1796875" style="43" customWidth="1"/>
    <col min="5871" max="5871" width="26.81640625" style="43" customWidth="1"/>
    <col min="5872" max="5877" width="21" style="43"/>
    <col min="5878" max="5878" width="2.81640625" style="43" customWidth="1"/>
    <col min="5879" max="5880" width="99.54296875" style="43" customWidth="1"/>
    <col min="5881" max="6122" width="21" style="43"/>
    <col min="6123" max="6124" width="40.7265625" style="43" customWidth="1"/>
    <col min="6125" max="6125" width="21" style="43"/>
    <col min="6126" max="6126" width="10.1796875" style="43" customWidth="1"/>
    <col min="6127" max="6127" width="26.81640625" style="43" customWidth="1"/>
    <col min="6128" max="6133" width="21" style="43"/>
    <col min="6134" max="6134" width="2.81640625" style="43" customWidth="1"/>
    <col min="6135" max="6136" width="99.54296875" style="43" customWidth="1"/>
    <col min="6137" max="6378" width="21" style="43"/>
    <col min="6379" max="6380" width="40.7265625" style="43" customWidth="1"/>
    <col min="6381" max="6381" width="21" style="43"/>
    <col min="6382" max="6382" width="10.1796875" style="43" customWidth="1"/>
    <col min="6383" max="6383" width="26.81640625" style="43" customWidth="1"/>
    <col min="6384" max="6389" width="21" style="43"/>
    <col min="6390" max="6390" width="2.81640625" style="43" customWidth="1"/>
    <col min="6391" max="6392" width="99.54296875" style="43" customWidth="1"/>
    <col min="6393" max="6634" width="21" style="43"/>
    <col min="6635" max="6636" width="40.7265625" style="43" customWidth="1"/>
    <col min="6637" max="6637" width="21" style="43"/>
    <col min="6638" max="6638" width="10.1796875" style="43" customWidth="1"/>
    <col min="6639" max="6639" width="26.81640625" style="43" customWidth="1"/>
    <col min="6640" max="6645" width="21" style="43"/>
    <col min="6646" max="6646" width="2.81640625" style="43" customWidth="1"/>
    <col min="6647" max="6648" width="99.54296875" style="43" customWidth="1"/>
    <col min="6649" max="6890" width="21" style="43"/>
    <col min="6891" max="6892" width="40.7265625" style="43" customWidth="1"/>
    <col min="6893" max="6893" width="21" style="43"/>
    <col min="6894" max="6894" width="10.1796875" style="43" customWidth="1"/>
    <col min="6895" max="6895" width="26.81640625" style="43" customWidth="1"/>
    <col min="6896" max="6901" width="21" style="43"/>
    <col min="6902" max="6902" width="2.81640625" style="43" customWidth="1"/>
    <col min="6903" max="6904" width="99.54296875" style="43" customWidth="1"/>
    <col min="6905" max="7146" width="21" style="43"/>
    <col min="7147" max="7148" width="40.7265625" style="43" customWidth="1"/>
    <col min="7149" max="7149" width="21" style="43"/>
    <col min="7150" max="7150" width="10.1796875" style="43" customWidth="1"/>
    <col min="7151" max="7151" width="26.81640625" style="43" customWidth="1"/>
    <col min="7152" max="7157" width="21" style="43"/>
    <col min="7158" max="7158" width="2.81640625" style="43" customWidth="1"/>
    <col min="7159" max="7160" width="99.54296875" style="43" customWidth="1"/>
    <col min="7161" max="7402" width="21" style="43"/>
    <col min="7403" max="7404" width="40.7265625" style="43" customWidth="1"/>
    <col min="7405" max="7405" width="21" style="43"/>
    <col min="7406" max="7406" width="10.1796875" style="43" customWidth="1"/>
    <col min="7407" max="7407" width="26.81640625" style="43" customWidth="1"/>
    <col min="7408" max="7413" width="21" style="43"/>
    <col min="7414" max="7414" width="2.81640625" style="43" customWidth="1"/>
    <col min="7415" max="7416" width="99.54296875" style="43" customWidth="1"/>
    <col min="7417" max="7658" width="21" style="43"/>
    <col min="7659" max="7660" width="40.7265625" style="43" customWidth="1"/>
    <col min="7661" max="7661" width="21" style="43"/>
    <col min="7662" max="7662" width="10.1796875" style="43" customWidth="1"/>
    <col min="7663" max="7663" width="26.81640625" style="43" customWidth="1"/>
    <col min="7664" max="7669" width="21" style="43"/>
    <col min="7670" max="7670" width="2.81640625" style="43" customWidth="1"/>
    <col min="7671" max="7672" width="99.54296875" style="43" customWidth="1"/>
    <col min="7673" max="7914" width="21" style="43"/>
    <col min="7915" max="7916" width="40.7265625" style="43" customWidth="1"/>
    <col min="7917" max="7917" width="21" style="43"/>
    <col min="7918" max="7918" width="10.1796875" style="43" customWidth="1"/>
    <col min="7919" max="7919" width="26.81640625" style="43" customWidth="1"/>
    <col min="7920" max="7925" width="21" style="43"/>
    <col min="7926" max="7926" width="2.81640625" style="43" customWidth="1"/>
    <col min="7927" max="7928" width="99.54296875" style="43" customWidth="1"/>
    <col min="7929" max="8170" width="21" style="43"/>
    <col min="8171" max="8172" width="40.7265625" style="43" customWidth="1"/>
    <col min="8173" max="8173" width="21" style="43"/>
    <col min="8174" max="8174" width="10.1796875" style="43" customWidth="1"/>
    <col min="8175" max="8175" width="26.81640625" style="43" customWidth="1"/>
    <col min="8176" max="8181" width="21" style="43"/>
    <col min="8182" max="8182" width="2.81640625" style="43" customWidth="1"/>
    <col min="8183" max="8184" width="99.54296875" style="43" customWidth="1"/>
    <col min="8185" max="8426" width="21" style="43"/>
    <col min="8427" max="8428" width="40.7265625" style="43" customWidth="1"/>
    <col min="8429" max="8429" width="21" style="43"/>
    <col min="8430" max="8430" width="10.1796875" style="43" customWidth="1"/>
    <col min="8431" max="8431" width="26.81640625" style="43" customWidth="1"/>
    <col min="8432" max="8437" width="21" style="43"/>
    <col min="8438" max="8438" width="2.81640625" style="43" customWidth="1"/>
    <col min="8439" max="8440" width="99.54296875" style="43" customWidth="1"/>
    <col min="8441" max="8682" width="21" style="43"/>
    <col min="8683" max="8684" width="40.7265625" style="43" customWidth="1"/>
    <col min="8685" max="8685" width="21" style="43"/>
    <col min="8686" max="8686" width="10.1796875" style="43" customWidth="1"/>
    <col min="8687" max="8687" width="26.81640625" style="43" customWidth="1"/>
    <col min="8688" max="8693" width="21" style="43"/>
    <col min="8694" max="8694" width="2.81640625" style="43" customWidth="1"/>
    <col min="8695" max="8696" width="99.54296875" style="43" customWidth="1"/>
    <col min="8697" max="8938" width="21" style="43"/>
    <col min="8939" max="8940" width="40.7265625" style="43" customWidth="1"/>
    <col min="8941" max="8941" width="21" style="43"/>
    <col min="8942" max="8942" width="10.1796875" style="43" customWidth="1"/>
    <col min="8943" max="8943" width="26.81640625" style="43" customWidth="1"/>
    <col min="8944" max="8949" width="21" style="43"/>
    <col min="8950" max="8950" width="2.81640625" style="43" customWidth="1"/>
    <col min="8951" max="8952" width="99.54296875" style="43" customWidth="1"/>
    <col min="8953" max="9194" width="21" style="43"/>
    <col min="9195" max="9196" width="40.7265625" style="43" customWidth="1"/>
    <col min="9197" max="9197" width="21" style="43"/>
    <col min="9198" max="9198" width="10.1796875" style="43" customWidth="1"/>
    <col min="9199" max="9199" width="26.81640625" style="43" customWidth="1"/>
    <col min="9200" max="9205" width="21" style="43"/>
    <col min="9206" max="9206" width="2.81640625" style="43" customWidth="1"/>
    <col min="9207" max="9208" width="99.54296875" style="43" customWidth="1"/>
    <col min="9209" max="9450" width="21" style="43"/>
    <col min="9451" max="9452" width="40.7265625" style="43" customWidth="1"/>
    <col min="9453" max="9453" width="21" style="43"/>
    <col min="9454" max="9454" width="10.1796875" style="43" customWidth="1"/>
    <col min="9455" max="9455" width="26.81640625" style="43" customWidth="1"/>
    <col min="9456" max="9461" width="21" style="43"/>
    <col min="9462" max="9462" width="2.81640625" style="43" customWidth="1"/>
    <col min="9463" max="9464" width="99.54296875" style="43" customWidth="1"/>
    <col min="9465" max="9706" width="21" style="43"/>
    <col min="9707" max="9708" width="40.7265625" style="43" customWidth="1"/>
    <col min="9709" max="9709" width="21" style="43"/>
    <col min="9710" max="9710" width="10.1796875" style="43" customWidth="1"/>
    <col min="9711" max="9711" width="26.81640625" style="43" customWidth="1"/>
    <col min="9712" max="9717" width="21" style="43"/>
    <col min="9718" max="9718" width="2.81640625" style="43" customWidth="1"/>
    <col min="9719" max="9720" width="99.54296875" style="43" customWidth="1"/>
    <col min="9721" max="9962" width="21" style="43"/>
    <col min="9963" max="9964" width="40.7265625" style="43" customWidth="1"/>
    <col min="9965" max="9965" width="21" style="43"/>
    <col min="9966" max="9966" width="10.1796875" style="43" customWidth="1"/>
    <col min="9967" max="9967" width="26.81640625" style="43" customWidth="1"/>
    <col min="9968" max="9973" width="21" style="43"/>
    <col min="9974" max="9974" width="2.81640625" style="43" customWidth="1"/>
    <col min="9975" max="9976" width="99.54296875" style="43" customWidth="1"/>
    <col min="9977" max="10218" width="21" style="43"/>
    <col min="10219" max="10220" width="40.7265625" style="43" customWidth="1"/>
    <col min="10221" max="10221" width="21" style="43"/>
    <col min="10222" max="10222" width="10.1796875" style="43" customWidth="1"/>
    <col min="10223" max="10223" width="26.81640625" style="43" customWidth="1"/>
    <col min="10224" max="10229" width="21" style="43"/>
    <col min="10230" max="10230" width="2.81640625" style="43" customWidth="1"/>
    <col min="10231" max="10232" width="99.54296875" style="43" customWidth="1"/>
    <col min="10233" max="10474" width="21" style="43"/>
    <col min="10475" max="10476" width="40.7265625" style="43" customWidth="1"/>
    <col min="10477" max="10477" width="21" style="43"/>
    <col min="10478" max="10478" width="10.1796875" style="43" customWidth="1"/>
    <col min="10479" max="10479" width="26.81640625" style="43" customWidth="1"/>
    <col min="10480" max="10485" width="21" style="43"/>
    <col min="10486" max="10486" width="2.81640625" style="43" customWidth="1"/>
    <col min="10487" max="10488" width="99.54296875" style="43" customWidth="1"/>
    <col min="10489" max="10730" width="21" style="43"/>
    <col min="10731" max="10732" width="40.7265625" style="43" customWidth="1"/>
    <col min="10733" max="10733" width="21" style="43"/>
    <col min="10734" max="10734" width="10.1796875" style="43" customWidth="1"/>
    <col min="10735" max="10735" width="26.81640625" style="43" customWidth="1"/>
    <col min="10736" max="10741" width="21" style="43"/>
    <col min="10742" max="10742" width="2.81640625" style="43" customWidth="1"/>
    <col min="10743" max="10744" width="99.54296875" style="43" customWidth="1"/>
    <col min="10745" max="10986" width="21" style="43"/>
    <col min="10987" max="10988" width="40.7265625" style="43" customWidth="1"/>
    <col min="10989" max="10989" width="21" style="43"/>
    <col min="10990" max="10990" width="10.1796875" style="43" customWidth="1"/>
    <col min="10991" max="10991" width="26.81640625" style="43" customWidth="1"/>
    <col min="10992" max="10997" width="21" style="43"/>
    <col min="10998" max="10998" width="2.81640625" style="43" customWidth="1"/>
    <col min="10999" max="11000" width="99.54296875" style="43" customWidth="1"/>
    <col min="11001" max="11242" width="21" style="43"/>
    <col min="11243" max="11244" width="40.7265625" style="43" customWidth="1"/>
    <col min="11245" max="11245" width="21" style="43"/>
    <col min="11246" max="11246" width="10.1796875" style="43" customWidth="1"/>
    <col min="11247" max="11247" width="26.81640625" style="43" customWidth="1"/>
    <col min="11248" max="11253" width="21" style="43"/>
    <col min="11254" max="11254" width="2.81640625" style="43" customWidth="1"/>
    <col min="11255" max="11256" width="99.54296875" style="43" customWidth="1"/>
    <col min="11257" max="11498" width="21" style="43"/>
    <col min="11499" max="11500" width="40.7265625" style="43" customWidth="1"/>
    <col min="11501" max="11501" width="21" style="43"/>
    <col min="11502" max="11502" width="10.1796875" style="43" customWidth="1"/>
    <col min="11503" max="11503" width="26.81640625" style="43" customWidth="1"/>
    <col min="11504" max="11509" width="21" style="43"/>
    <col min="11510" max="11510" width="2.81640625" style="43" customWidth="1"/>
    <col min="11511" max="11512" width="99.54296875" style="43" customWidth="1"/>
    <col min="11513" max="11754" width="21" style="43"/>
    <col min="11755" max="11756" width="40.7265625" style="43" customWidth="1"/>
    <col min="11757" max="11757" width="21" style="43"/>
    <col min="11758" max="11758" width="10.1796875" style="43" customWidth="1"/>
    <col min="11759" max="11759" width="26.81640625" style="43" customWidth="1"/>
    <col min="11760" max="11765" width="21" style="43"/>
    <col min="11766" max="11766" width="2.81640625" style="43" customWidth="1"/>
    <col min="11767" max="11768" width="99.54296875" style="43" customWidth="1"/>
    <col min="11769" max="12010" width="21" style="43"/>
    <col min="12011" max="12012" width="40.7265625" style="43" customWidth="1"/>
    <col min="12013" max="12013" width="21" style="43"/>
    <col min="12014" max="12014" width="10.1796875" style="43" customWidth="1"/>
    <col min="12015" max="12015" width="26.81640625" style="43" customWidth="1"/>
    <col min="12016" max="12021" width="21" style="43"/>
    <col min="12022" max="12022" width="2.81640625" style="43" customWidth="1"/>
    <col min="12023" max="12024" width="99.54296875" style="43" customWidth="1"/>
    <col min="12025" max="12266" width="21" style="43"/>
    <col min="12267" max="12268" width="40.7265625" style="43" customWidth="1"/>
    <col min="12269" max="12269" width="21" style="43"/>
    <col min="12270" max="12270" width="10.1796875" style="43" customWidth="1"/>
    <col min="12271" max="12271" width="26.81640625" style="43" customWidth="1"/>
    <col min="12272" max="12277" width="21" style="43"/>
    <col min="12278" max="12278" width="2.81640625" style="43" customWidth="1"/>
    <col min="12279" max="12280" width="99.54296875" style="43" customWidth="1"/>
    <col min="12281" max="12522" width="21" style="43"/>
    <col min="12523" max="12524" width="40.7265625" style="43" customWidth="1"/>
    <col min="12525" max="12525" width="21" style="43"/>
    <col min="12526" max="12526" width="10.1796875" style="43" customWidth="1"/>
    <col min="12527" max="12527" width="26.81640625" style="43" customWidth="1"/>
    <col min="12528" max="12533" width="21" style="43"/>
    <col min="12534" max="12534" width="2.81640625" style="43" customWidth="1"/>
    <col min="12535" max="12536" width="99.54296875" style="43" customWidth="1"/>
    <col min="12537" max="12778" width="21" style="43"/>
    <col min="12779" max="12780" width="40.7265625" style="43" customWidth="1"/>
    <col min="12781" max="12781" width="21" style="43"/>
    <col min="12782" max="12782" width="10.1796875" style="43" customWidth="1"/>
    <col min="12783" max="12783" width="26.81640625" style="43" customWidth="1"/>
    <col min="12784" max="12789" width="21" style="43"/>
    <col min="12790" max="12790" width="2.81640625" style="43" customWidth="1"/>
    <col min="12791" max="12792" width="99.54296875" style="43" customWidth="1"/>
    <col min="12793" max="13034" width="21" style="43"/>
    <col min="13035" max="13036" width="40.7265625" style="43" customWidth="1"/>
    <col min="13037" max="13037" width="21" style="43"/>
    <col min="13038" max="13038" width="10.1796875" style="43" customWidth="1"/>
    <col min="13039" max="13039" width="26.81640625" style="43" customWidth="1"/>
    <col min="13040" max="13045" width="21" style="43"/>
    <col min="13046" max="13046" width="2.81640625" style="43" customWidth="1"/>
    <col min="13047" max="13048" width="99.54296875" style="43" customWidth="1"/>
    <col min="13049" max="13290" width="21" style="43"/>
    <col min="13291" max="13292" width="40.7265625" style="43" customWidth="1"/>
    <col min="13293" max="13293" width="21" style="43"/>
    <col min="13294" max="13294" width="10.1796875" style="43" customWidth="1"/>
    <col min="13295" max="13295" width="26.81640625" style="43" customWidth="1"/>
    <col min="13296" max="13301" width="21" style="43"/>
    <col min="13302" max="13302" width="2.81640625" style="43" customWidth="1"/>
    <col min="13303" max="13304" width="99.54296875" style="43" customWidth="1"/>
    <col min="13305" max="13546" width="21" style="43"/>
    <col min="13547" max="13548" width="40.7265625" style="43" customWidth="1"/>
    <col min="13549" max="13549" width="21" style="43"/>
    <col min="13550" max="13550" width="10.1796875" style="43" customWidth="1"/>
    <col min="13551" max="13551" width="26.81640625" style="43" customWidth="1"/>
    <col min="13552" max="13557" width="21" style="43"/>
    <col min="13558" max="13558" width="2.81640625" style="43" customWidth="1"/>
    <col min="13559" max="13560" width="99.54296875" style="43" customWidth="1"/>
    <col min="13561" max="13802" width="21" style="43"/>
    <col min="13803" max="13804" width="40.7265625" style="43" customWidth="1"/>
    <col min="13805" max="13805" width="21" style="43"/>
    <col min="13806" max="13806" width="10.1796875" style="43" customWidth="1"/>
    <col min="13807" max="13807" width="26.81640625" style="43" customWidth="1"/>
    <col min="13808" max="13813" width="21" style="43"/>
    <col min="13814" max="13814" width="2.81640625" style="43" customWidth="1"/>
    <col min="13815" max="13816" width="99.54296875" style="43" customWidth="1"/>
    <col min="13817" max="14058" width="21" style="43"/>
    <col min="14059" max="14060" width="40.7265625" style="43" customWidth="1"/>
    <col min="14061" max="14061" width="21" style="43"/>
    <col min="14062" max="14062" width="10.1796875" style="43" customWidth="1"/>
    <col min="14063" max="14063" width="26.81640625" style="43" customWidth="1"/>
    <col min="14064" max="14069" width="21" style="43"/>
    <col min="14070" max="14070" width="2.81640625" style="43" customWidth="1"/>
    <col min="14071" max="14072" width="99.54296875" style="43" customWidth="1"/>
    <col min="14073" max="14314" width="21" style="43"/>
    <col min="14315" max="14316" width="40.7265625" style="43" customWidth="1"/>
    <col min="14317" max="14317" width="21" style="43"/>
    <col min="14318" max="14318" width="10.1796875" style="43" customWidth="1"/>
    <col min="14319" max="14319" width="26.81640625" style="43" customWidth="1"/>
    <col min="14320" max="14325" width="21" style="43"/>
    <col min="14326" max="14326" width="2.81640625" style="43" customWidth="1"/>
    <col min="14327" max="14328" width="99.54296875" style="43" customWidth="1"/>
    <col min="14329" max="14570" width="21" style="43"/>
    <col min="14571" max="14572" width="40.7265625" style="43" customWidth="1"/>
    <col min="14573" max="14573" width="21" style="43"/>
    <col min="14574" max="14574" width="10.1796875" style="43" customWidth="1"/>
    <col min="14575" max="14575" width="26.81640625" style="43" customWidth="1"/>
    <col min="14576" max="14581" width="21" style="43"/>
    <col min="14582" max="14582" width="2.81640625" style="43" customWidth="1"/>
    <col min="14583" max="14584" width="99.54296875" style="43" customWidth="1"/>
    <col min="14585" max="14826" width="21" style="43"/>
    <col min="14827" max="14828" width="40.7265625" style="43" customWidth="1"/>
    <col min="14829" max="14829" width="21" style="43"/>
    <col min="14830" max="14830" width="10.1796875" style="43" customWidth="1"/>
    <col min="14831" max="14831" width="26.81640625" style="43" customWidth="1"/>
    <col min="14832" max="14837" width="21" style="43"/>
    <col min="14838" max="14838" width="2.81640625" style="43" customWidth="1"/>
    <col min="14839" max="14840" width="99.54296875" style="43" customWidth="1"/>
    <col min="14841" max="15082" width="21" style="43"/>
    <col min="15083" max="15084" width="40.7265625" style="43" customWidth="1"/>
    <col min="15085" max="15085" width="21" style="43"/>
    <col min="15086" max="15086" width="10.1796875" style="43" customWidth="1"/>
    <col min="15087" max="15087" width="26.81640625" style="43" customWidth="1"/>
    <col min="15088" max="15093" width="21" style="43"/>
    <col min="15094" max="15094" width="2.81640625" style="43" customWidth="1"/>
    <col min="15095" max="15096" width="99.54296875" style="43" customWidth="1"/>
    <col min="15097" max="15338" width="21" style="43"/>
    <col min="15339" max="15340" width="40.7265625" style="43" customWidth="1"/>
    <col min="15341" max="15341" width="21" style="43"/>
    <col min="15342" max="15342" width="10.1796875" style="43" customWidth="1"/>
    <col min="15343" max="15343" width="26.81640625" style="43" customWidth="1"/>
    <col min="15344" max="15349" width="21" style="43"/>
    <col min="15350" max="15350" width="2.81640625" style="43" customWidth="1"/>
    <col min="15351" max="15352" width="99.54296875" style="43" customWidth="1"/>
    <col min="15353" max="15594" width="21" style="43"/>
    <col min="15595" max="15596" width="40.7265625" style="43" customWidth="1"/>
    <col min="15597" max="15597" width="21" style="43"/>
    <col min="15598" max="15598" width="10.1796875" style="43" customWidth="1"/>
    <col min="15599" max="15599" width="26.81640625" style="43" customWidth="1"/>
    <col min="15600" max="15605" width="21" style="43"/>
    <col min="15606" max="15606" width="2.81640625" style="43" customWidth="1"/>
    <col min="15607" max="15608" width="99.54296875" style="43" customWidth="1"/>
    <col min="15609" max="15850" width="21" style="43"/>
    <col min="15851" max="15852" width="40.7265625" style="43" customWidth="1"/>
    <col min="15853" max="15853" width="21" style="43"/>
    <col min="15854" max="15854" width="10.1796875" style="43" customWidth="1"/>
    <col min="15855" max="15855" width="26.81640625" style="43" customWidth="1"/>
    <col min="15856" max="15861" width="21" style="43"/>
    <col min="15862" max="15862" width="2.81640625" style="43" customWidth="1"/>
    <col min="15863" max="15864" width="99.54296875" style="43" customWidth="1"/>
    <col min="15865" max="16106" width="21" style="43"/>
    <col min="16107" max="16108" width="40.7265625" style="43" customWidth="1"/>
    <col min="16109" max="16109" width="21" style="43"/>
    <col min="16110" max="16110" width="10.1796875" style="43" customWidth="1"/>
    <col min="16111" max="16111" width="26.81640625" style="43" customWidth="1"/>
    <col min="16112" max="16117" width="21" style="43"/>
    <col min="16118" max="16118" width="2.81640625" style="43" customWidth="1"/>
    <col min="16119" max="16120" width="99.54296875" style="43" customWidth="1"/>
    <col min="16121" max="16362" width="21" style="43"/>
    <col min="16363" max="16364" width="40.7265625" style="43" customWidth="1"/>
    <col min="16365" max="16365" width="21" style="43"/>
    <col min="16366" max="16366" width="10.1796875" style="43" customWidth="1"/>
    <col min="16367" max="16367" width="26.81640625" style="43" customWidth="1"/>
    <col min="16368" max="16384" width="21" style="43"/>
  </cols>
  <sheetData>
    <row r="1" spans="1:3" s="40" customFormat="1" ht="31.5" customHeight="1" x14ac:dyDescent="0.35">
      <c r="B1" s="509" t="s">
        <v>563</v>
      </c>
      <c r="C1" s="509"/>
    </row>
    <row r="2" spans="1:3" s="40" customFormat="1" ht="31.5" customHeight="1" x14ac:dyDescent="0.35">
      <c r="B2" s="510"/>
      <c r="C2" s="510"/>
    </row>
    <row r="3" spans="1:3" s="37" customFormat="1" ht="36.75" customHeight="1" x14ac:dyDescent="0.35">
      <c r="A3" s="167"/>
      <c r="B3" s="283" t="s">
        <v>456</v>
      </c>
      <c r="C3" s="167" t="s">
        <v>836</v>
      </c>
    </row>
    <row r="4" spans="1:3" x14ac:dyDescent="0.35">
      <c r="A4" s="313" t="s">
        <v>1</v>
      </c>
      <c r="B4" s="284" t="s">
        <v>0</v>
      </c>
      <c r="C4" s="120" t="s">
        <v>479</v>
      </c>
    </row>
    <row r="5" spans="1:3" s="39" customFormat="1" x14ac:dyDescent="0.45">
      <c r="A5" s="243"/>
      <c r="B5" s="285" t="s">
        <v>367</v>
      </c>
      <c r="C5" s="182" t="s">
        <v>380</v>
      </c>
    </row>
    <row r="6" spans="1:3" ht="31" x14ac:dyDescent="0.35">
      <c r="A6" s="313" t="s">
        <v>1</v>
      </c>
      <c r="B6" s="284" t="s">
        <v>457</v>
      </c>
      <c r="C6" s="120" t="s">
        <v>381</v>
      </c>
    </row>
    <row r="7" spans="1:3" s="39" customFormat="1" x14ac:dyDescent="0.45">
      <c r="A7" s="243"/>
      <c r="B7" s="285" t="s">
        <v>367</v>
      </c>
      <c r="C7" s="182" t="s">
        <v>380</v>
      </c>
    </row>
    <row r="8" spans="1:3" ht="31" x14ac:dyDescent="0.35">
      <c r="A8" s="313" t="s">
        <v>1</v>
      </c>
      <c r="B8" s="284" t="s">
        <v>3</v>
      </c>
      <c r="C8" s="120" t="s">
        <v>381</v>
      </c>
    </row>
    <row r="9" spans="1:3" s="39" customFormat="1" x14ac:dyDescent="0.45">
      <c r="A9" s="243"/>
      <c r="B9" s="285" t="s">
        <v>367</v>
      </c>
      <c r="C9" s="182" t="s">
        <v>380</v>
      </c>
    </row>
    <row r="10" spans="1:3" x14ac:dyDescent="0.35">
      <c r="A10" s="313" t="s">
        <v>1</v>
      </c>
      <c r="B10" s="286" t="s">
        <v>25</v>
      </c>
      <c r="C10" s="120" t="s">
        <v>382</v>
      </c>
    </row>
    <row r="11" spans="1:3" s="39" customFormat="1" x14ac:dyDescent="0.45">
      <c r="A11" s="243"/>
      <c r="B11" s="183"/>
      <c r="C11" s="182"/>
    </row>
    <row r="12" spans="1:3" ht="84.75" customHeight="1" x14ac:dyDescent="0.35">
      <c r="A12" s="313" t="s">
        <v>1</v>
      </c>
      <c r="B12" s="284" t="s">
        <v>458</v>
      </c>
      <c r="C12" s="287" t="s">
        <v>478</v>
      </c>
    </row>
    <row r="13" spans="1:3" s="39" customFormat="1" x14ac:dyDescent="0.45">
      <c r="A13" s="243"/>
      <c r="B13" s="285"/>
      <c r="C13" s="288"/>
    </row>
    <row r="14" spans="1:3" ht="46.5" x14ac:dyDescent="0.35">
      <c r="A14" s="313" t="s">
        <v>1</v>
      </c>
      <c r="B14" s="284" t="s">
        <v>104</v>
      </c>
      <c r="C14" s="193" t="s">
        <v>706</v>
      </c>
    </row>
    <row r="15" spans="1:3" s="39" customFormat="1" x14ac:dyDescent="0.45">
      <c r="A15" s="243"/>
      <c r="B15" s="285"/>
      <c r="C15" s="288"/>
    </row>
    <row r="16" spans="1:3" ht="31" x14ac:dyDescent="0.35">
      <c r="A16" s="313" t="s">
        <v>1</v>
      </c>
      <c r="B16" s="284" t="s">
        <v>459</v>
      </c>
      <c r="C16" s="287" t="s">
        <v>916</v>
      </c>
    </row>
    <row r="17" spans="1:3" s="39" customFormat="1" x14ac:dyDescent="0.45">
      <c r="A17" s="243"/>
      <c r="B17" s="285"/>
      <c r="C17" s="288"/>
    </row>
    <row r="18" spans="1:3" x14ac:dyDescent="0.35">
      <c r="A18" s="313" t="s">
        <v>1</v>
      </c>
      <c r="B18" s="284" t="s">
        <v>460</v>
      </c>
      <c r="C18" s="122" t="s">
        <v>519</v>
      </c>
    </row>
    <row r="19" spans="1:3" s="39" customFormat="1" x14ac:dyDescent="0.45">
      <c r="A19" s="243"/>
      <c r="B19" s="289"/>
      <c r="C19" s="290"/>
    </row>
    <row r="20" spans="1:3" ht="46.5" x14ac:dyDescent="0.35">
      <c r="A20" s="313" t="s">
        <v>1</v>
      </c>
      <c r="B20" s="284" t="s">
        <v>105</v>
      </c>
      <c r="C20" s="291" t="s">
        <v>707</v>
      </c>
    </row>
    <row r="21" spans="1:3" s="39" customFormat="1" x14ac:dyDescent="0.45">
      <c r="A21" s="243"/>
      <c r="B21" s="292"/>
      <c r="C21" s="288"/>
    </row>
    <row r="22" spans="1:3" s="45" customFormat="1" x14ac:dyDescent="0.35">
      <c r="A22" s="313" t="s">
        <v>1</v>
      </c>
      <c r="B22" s="284" t="s">
        <v>461</v>
      </c>
      <c r="C22" s="287" t="s">
        <v>769</v>
      </c>
    </row>
    <row r="23" spans="1:3" s="39" customFormat="1" x14ac:dyDescent="0.45">
      <c r="A23" s="313"/>
      <c r="B23" s="284"/>
      <c r="C23" s="293"/>
    </row>
    <row r="24" spans="1:3" x14ac:dyDescent="0.35">
      <c r="A24" s="281"/>
      <c r="B24" s="283" t="s">
        <v>462</v>
      </c>
      <c r="C24" s="199"/>
    </row>
    <row r="25" spans="1:3" x14ac:dyDescent="0.35">
      <c r="A25" s="313" t="s">
        <v>1</v>
      </c>
      <c r="B25" s="294" t="s">
        <v>463</v>
      </c>
      <c r="C25" s="295" t="s">
        <v>81</v>
      </c>
    </row>
    <row r="26" spans="1:3" ht="31" x14ac:dyDescent="0.35">
      <c r="A26" s="313" t="s">
        <v>1</v>
      </c>
      <c r="B26" s="294" t="s">
        <v>464</v>
      </c>
      <c r="C26" s="295" t="s">
        <v>81</v>
      </c>
    </row>
    <row r="27" spans="1:3" x14ac:dyDescent="0.35">
      <c r="A27" s="313"/>
      <c r="B27" s="294" t="s">
        <v>747</v>
      </c>
      <c r="C27" s="295" t="s">
        <v>81</v>
      </c>
    </row>
    <row r="28" spans="1:3" x14ac:dyDescent="0.35">
      <c r="A28" s="313" t="s">
        <v>1</v>
      </c>
      <c r="B28" s="294" t="s">
        <v>465</v>
      </c>
      <c r="C28" s="291" t="s">
        <v>499</v>
      </c>
    </row>
    <row r="29" spans="1:3" x14ac:dyDescent="0.35">
      <c r="A29" s="314"/>
      <c r="B29" s="296"/>
      <c r="C29" s="297"/>
    </row>
    <row r="30" spans="1:3" s="39" customFormat="1" ht="20.149999999999999" customHeight="1" x14ac:dyDescent="0.45">
      <c r="A30" s="281"/>
      <c r="B30" s="283" t="s">
        <v>466</v>
      </c>
      <c r="C30" s="199"/>
    </row>
    <row r="31" spans="1:3" ht="31" x14ac:dyDescent="0.35">
      <c r="A31" s="313" t="s">
        <v>1</v>
      </c>
      <c r="B31" s="296" t="s">
        <v>106</v>
      </c>
      <c r="C31" s="298" t="s">
        <v>857</v>
      </c>
    </row>
    <row r="32" spans="1:3" x14ac:dyDescent="0.35">
      <c r="A32" s="313" t="s">
        <v>1</v>
      </c>
      <c r="B32" s="299" t="s">
        <v>367</v>
      </c>
      <c r="C32" s="300"/>
    </row>
    <row r="33" spans="1:3" x14ac:dyDescent="0.35">
      <c r="A33" s="281"/>
      <c r="B33" s="283" t="s">
        <v>107</v>
      </c>
      <c r="C33" s="199"/>
    </row>
    <row r="34" spans="1:3" x14ac:dyDescent="0.35">
      <c r="A34" s="313"/>
      <c r="B34" s="294"/>
      <c r="C34" s="301">
        <v>72000000</v>
      </c>
    </row>
    <row r="35" spans="1:3" x14ac:dyDescent="0.35">
      <c r="A35" s="313"/>
      <c r="B35" s="294"/>
      <c r="C35" s="291"/>
    </row>
    <row r="36" spans="1:3" x14ac:dyDescent="0.35">
      <c r="A36" s="281"/>
      <c r="B36" s="283" t="s">
        <v>467</v>
      </c>
      <c r="C36" s="199">
        <v>0</v>
      </c>
    </row>
    <row r="37" spans="1:3" s="39" customFormat="1" ht="20.149999999999999" customHeight="1" x14ac:dyDescent="0.45">
      <c r="A37" s="313"/>
      <c r="B37" s="296"/>
      <c r="C37" s="297"/>
    </row>
    <row r="38" spans="1:3" x14ac:dyDescent="0.35">
      <c r="A38" s="281" t="s">
        <v>1</v>
      </c>
      <c r="B38" s="283" t="s">
        <v>562</v>
      </c>
      <c r="C38" s="199"/>
    </row>
    <row r="39" spans="1:3" x14ac:dyDescent="0.35">
      <c r="A39" s="313"/>
      <c r="B39" s="294"/>
      <c r="C39" s="302"/>
    </row>
    <row r="40" spans="1:3" x14ac:dyDescent="0.35">
      <c r="A40" s="313" t="s">
        <v>1</v>
      </c>
      <c r="B40" s="296" t="s">
        <v>468</v>
      </c>
      <c r="C40" s="303">
        <v>0</v>
      </c>
    </row>
    <row r="41" spans="1:3" s="39" customFormat="1" ht="20.149999999999999" customHeight="1" x14ac:dyDescent="0.45">
      <c r="A41" s="280"/>
      <c r="B41" s="284"/>
      <c r="C41" s="293"/>
    </row>
    <row r="42" spans="1:3" x14ac:dyDescent="0.35">
      <c r="A42" s="281"/>
      <c r="B42" s="283" t="s">
        <v>12</v>
      </c>
      <c r="C42" s="199"/>
    </row>
    <row r="43" spans="1:3" s="39" customFormat="1" x14ac:dyDescent="0.45">
      <c r="A43" s="313" t="s">
        <v>1</v>
      </c>
      <c r="B43" s="294" t="s">
        <v>116</v>
      </c>
      <c r="C43" s="132" t="s">
        <v>912</v>
      </c>
    </row>
    <row r="44" spans="1:3" x14ac:dyDescent="0.35">
      <c r="A44" s="313" t="s">
        <v>1</v>
      </c>
      <c r="B44" s="294" t="s">
        <v>96</v>
      </c>
      <c r="C44" s="132" t="s">
        <v>81</v>
      </c>
    </row>
    <row r="45" spans="1:3" x14ac:dyDescent="0.35">
      <c r="A45" s="313" t="s">
        <v>1</v>
      </c>
      <c r="B45" s="294" t="s">
        <v>469</v>
      </c>
      <c r="C45" s="132" t="s">
        <v>81</v>
      </c>
    </row>
    <row r="46" spans="1:3" s="39" customFormat="1" ht="20.149999999999999" customHeight="1" x14ac:dyDescent="0.45">
      <c r="A46" s="313" t="s">
        <v>1</v>
      </c>
      <c r="B46" s="294" t="s">
        <v>470</v>
      </c>
      <c r="C46" s="132" t="s">
        <v>374</v>
      </c>
    </row>
    <row r="47" spans="1:3" x14ac:dyDescent="0.35">
      <c r="A47" s="313" t="s">
        <v>1</v>
      </c>
      <c r="B47" s="294" t="s">
        <v>471</v>
      </c>
      <c r="C47" s="132" t="s">
        <v>81</v>
      </c>
    </row>
    <row r="48" spans="1:3" s="39" customFormat="1" ht="44.25" customHeight="1" x14ac:dyDescent="0.45">
      <c r="A48" s="313" t="s">
        <v>1</v>
      </c>
      <c r="B48" s="294" t="s">
        <v>13</v>
      </c>
      <c r="C48" s="304" t="s">
        <v>472</v>
      </c>
    </row>
    <row r="49" spans="1:3" ht="31" x14ac:dyDescent="0.35">
      <c r="A49" s="313" t="s">
        <v>1</v>
      </c>
      <c r="B49" s="294" t="s">
        <v>473</v>
      </c>
      <c r="C49" s="304" t="s">
        <v>500</v>
      </c>
    </row>
    <row r="50" spans="1:3" x14ac:dyDescent="0.35">
      <c r="A50" s="313" t="s">
        <v>1</v>
      </c>
      <c r="B50" s="294" t="s">
        <v>501</v>
      </c>
      <c r="C50" s="305" t="s">
        <v>81</v>
      </c>
    </row>
    <row r="51" spans="1:3" s="39" customFormat="1" ht="20.149999999999999" customHeight="1" x14ac:dyDescent="0.45">
      <c r="A51" s="313" t="s">
        <v>1</v>
      </c>
      <c r="B51" s="294" t="s">
        <v>502</v>
      </c>
      <c r="C51" s="295" t="s">
        <v>81</v>
      </c>
    </row>
    <row r="52" spans="1:3" ht="31" x14ac:dyDescent="0.35">
      <c r="A52" s="313" t="s">
        <v>1</v>
      </c>
      <c r="B52" s="294" t="s">
        <v>503</v>
      </c>
      <c r="C52" s="295" t="s">
        <v>81</v>
      </c>
    </row>
    <row r="53" spans="1:3" ht="93" x14ac:dyDescent="0.35">
      <c r="A53" s="313" t="s">
        <v>1</v>
      </c>
      <c r="B53" s="294" t="s">
        <v>748</v>
      </c>
      <c r="C53" s="295" t="s">
        <v>81</v>
      </c>
    </row>
    <row r="54" spans="1:3" ht="31" x14ac:dyDescent="0.35">
      <c r="A54" s="313" t="s">
        <v>1</v>
      </c>
      <c r="B54" s="306" t="s">
        <v>746</v>
      </c>
      <c r="C54" s="295" t="s">
        <v>81</v>
      </c>
    </row>
    <row r="55" spans="1:3" ht="46.5" x14ac:dyDescent="0.35">
      <c r="A55" s="313"/>
      <c r="B55" s="306" t="s">
        <v>749</v>
      </c>
      <c r="C55" s="295" t="s">
        <v>81</v>
      </c>
    </row>
    <row r="56" spans="1:3" ht="31" x14ac:dyDescent="0.35">
      <c r="A56" s="313"/>
      <c r="B56" s="306" t="s">
        <v>796</v>
      </c>
      <c r="C56" s="295" t="s">
        <v>918</v>
      </c>
    </row>
    <row r="57" spans="1:3" ht="31" x14ac:dyDescent="0.35">
      <c r="A57" s="313"/>
      <c r="B57" s="306" t="s">
        <v>797</v>
      </c>
      <c r="C57" s="295" t="s">
        <v>918</v>
      </c>
    </row>
    <row r="58" spans="1:3" ht="46.5" x14ac:dyDescent="0.35">
      <c r="A58" s="313"/>
      <c r="B58" s="306" t="s">
        <v>798</v>
      </c>
      <c r="C58" s="295" t="s">
        <v>918</v>
      </c>
    </row>
    <row r="59" spans="1:3" x14ac:dyDescent="0.35">
      <c r="A59" s="313"/>
      <c r="B59" s="306"/>
      <c r="C59" s="295"/>
    </row>
    <row r="60" spans="1:3" x14ac:dyDescent="0.35">
      <c r="A60" s="281" t="s">
        <v>1</v>
      </c>
      <c r="B60" s="283" t="s">
        <v>11</v>
      </c>
      <c r="C60" s="199"/>
    </row>
    <row r="61" spans="1:3" x14ac:dyDescent="0.35">
      <c r="A61" s="313" t="s">
        <v>1</v>
      </c>
      <c r="B61" s="294" t="s">
        <v>497</v>
      </c>
      <c r="C61" s="291" t="s">
        <v>498</v>
      </c>
    </row>
    <row r="62" spans="1:3" x14ac:dyDescent="0.35">
      <c r="A62" s="313" t="s">
        <v>1</v>
      </c>
      <c r="B62" s="294" t="s">
        <v>367</v>
      </c>
      <c r="C62" s="291"/>
    </row>
    <row r="63" spans="1:3" x14ac:dyDescent="0.35">
      <c r="A63" s="281" t="s">
        <v>1</v>
      </c>
      <c r="B63" s="283" t="s">
        <v>27</v>
      </c>
      <c r="C63" s="167"/>
    </row>
    <row r="64" spans="1:3" s="39" customFormat="1" ht="46.5" x14ac:dyDescent="0.45">
      <c r="A64" s="313" t="s">
        <v>1</v>
      </c>
      <c r="B64" s="271" t="s">
        <v>850</v>
      </c>
      <c r="C64" s="132" t="s">
        <v>81</v>
      </c>
    </row>
    <row r="65" spans="1:3" x14ac:dyDescent="0.35">
      <c r="A65" s="313" t="s">
        <v>1</v>
      </c>
      <c r="B65" s="307"/>
      <c r="C65" s="193"/>
    </row>
    <row r="66" spans="1:3" x14ac:dyDescent="0.35">
      <c r="A66" s="281"/>
      <c r="B66" s="283" t="s">
        <v>474</v>
      </c>
      <c r="C66" s="167"/>
    </row>
    <row r="67" spans="1:3" s="39" customFormat="1" ht="20.149999999999999" customHeight="1" x14ac:dyDescent="0.45">
      <c r="A67" s="313"/>
      <c r="B67" s="308" t="s">
        <v>852</v>
      </c>
      <c r="C67" s="132" t="s">
        <v>81</v>
      </c>
    </row>
    <row r="68" spans="1:3" s="94" customFormat="1" ht="20.149999999999999" customHeight="1" x14ac:dyDescent="0.45">
      <c r="A68" s="315"/>
      <c r="B68" s="284"/>
      <c r="C68" s="291"/>
    </row>
    <row r="69" spans="1:3" s="94" customFormat="1" ht="20.149999999999999" customHeight="1" x14ac:dyDescent="0.45">
      <c r="A69" s="281"/>
      <c r="B69" s="283" t="s">
        <v>98</v>
      </c>
      <c r="C69" s="167" t="s">
        <v>923</v>
      </c>
    </row>
    <row r="70" spans="1:3" s="94" customFormat="1" x14ac:dyDescent="0.45">
      <c r="A70" s="315"/>
      <c r="B70" s="309"/>
      <c r="C70" s="120"/>
    </row>
    <row r="71" spans="1:3" s="94" customFormat="1" x14ac:dyDescent="0.45">
      <c r="A71" s="281"/>
      <c r="B71" s="283" t="s">
        <v>99</v>
      </c>
      <c r="C71" s="167" t="s">
        <v>923</v>
      </c>
    </row>
    <row r="72" spans="1:3" s="94" customFormat="1" x14ac:dyDescent="0.45">
      <c r="A72" s="315"/>
      <c r="B72" s="311"/>
      <c r="C72" s="312"/>
    </row>
    <row r="73" spans="1:3" s="94" customFormat="1" x14ac:dyDescent="0.45">
      <c r="A73" s="281"/>
      <c r="B73" s="283" t="s">
        <v>100</v>
      </c>
      <c r="C73" s="205" t="s">
        <v>923</v>
      </c>
    </row>
    <row r="74" spans="1:3" s="94" customFormat="1" x14ac:dyDescent="0.45">
      <c r="A74" s="315"/>
      <c r="B74" s="309"/>
      <c r="C74" s="310"/>
    </row>
    <row r="75" spans="1:3" s="94" customFormat="1" ht="20.149999999999999" customHeight="1" x14ac:dyDescent="0.45">
      <c r="A75" s="281"/>
      <c r="B75" s="283" t="s">
        <v>101</v>
      </c>
      <c r="C75" s="278">
        <v>0.18</v>
      </c>
    </row>
    <row r="76" spans="1:3" s="94" customFormat="1" x14ac:dyDescent="0.45">
      <c r="A76" s="315"/>
      <c r="B76" s="309"/>
      <c r="C76" s="310"/>
    </row>
    <row r="77" spans="1:3" s="94" customFormat="1" ht="23.25" customHeight="1" x14ac:dyDescent="0.45">
      <c r="A77" s="281"/>
      <c r="B77" s="283" t="s">
        <v>102</v>
      </c>
      <c r="C77" s="167" t="s">
        <v>708</v>
      </c>
    </row>
    <row r="78" spans="1:3" x14ac:dyDescent="0.35">
      <c r="A78" s="177" t="s">
        <v>919</v>
      </c>
      <c r="B78" s="178"/>
    </row>
    <row r="79" spans="1:3" x14ac:dyDescent="0.35">
      <c r="A79" s="177" t="s">
        <v>844</v>
      </c>
      <c r="B79" s="178"/>
    </row>
    <row r="80" spans="1:3" x14ac:dyDescent="0.45">
      <c r="A80" s="50" t="s">
        <v>941</v>
      </c>
      <c r="B80" s="178"/>
    </row>
    <row r="81" spans="1:1" x14ac:dyDescent="0.45">
      <c r="A81" s="39"/>
    </row>
    <row r="82" spans="1:1" x14ac:dyDescent="0.45">
      <c r="A82" s="39"/>
    </row>
  </sheetData>
  <mergeCells count="1">
    <mergeCell ref="B1:C2"/>
  </mergeCells>
  <printOptions horizontalCentered="1"/>
  <pageMargins left="0" right="0" top="0.98425196850393704" bottom="0.55118110236220474" header="0.31496062992125984" footer="0.31496062992125984"/>
  <pageSetup scale="31" orientation="portrait" r:id="rId1"/>
  <headerFooter>
    <oddFooter>&amp;RPág.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6"/>
  <sheetViews>
    <sheetView showGridLines="0" view="pageBreakPreview" zoomScale="70" zoomScaleNormal="100" zoomScaleSheetLayoutView="70" workbookViewId="0">
      <selection activeCell="C41" sqref="C41"/>
    </sheetView>
  </sheetViews>
  <sheetFormatPr baseColWidth="10" defaultColWidth="21" defaultRowHeight="18.5" x14ac:dyDescent="0.35"/>
  <cols>
    <col min="1" max="1" width="2.81640625" style="43" customWidth="1"/>
    <col min="2" max="2" width="95.08984375" style="43" customWidth="1"/>
    <col min="3" max="3" width="101.453125" style="43" customWidth="1"/>
    <col min="4" max="235" width="21" style="43"/>
    <col min="236" max="237" width="40.7265625" style="43" customWidth="1"/>
    <col min="238" max="238" width="21" style="43"/>
    <col min="239" max="239" width="10.1796875" style="43" customWidth="1"/>
    <col min="240" max="240" width="26.81640625" style="43" customWidth="1"/>
    <col min="241" max="246" width="21" style="43"/>
    <col min="247" max="247" width="2.81640625" style="43" customWidth="1"/>
    <col min="248" max="249" width="99.54296875" style="43" customWidth="1"/>
    <col min="250" max="491" width="21" style="43"/>
    <col min="492" max="493" width="40.7265625" style="43" customWidth="1"/>
    <col min="494" max="494" width="21" style="43"/>
    <col min="495" max="495" width="10.1796875" style="43" customWidth="1"/>
    <col min="496" max="496" width="26.81640625" style="43" customWidth="1"/>
    <col min="497" max="502" width="21" style="43"/>
    <col min="503" max="503" width="2.81640625" style="43" customWidth="1"/>
    <col min="504" max="505" width="99.54296875" style="43" customWidth="1"/>
    <col min="506" max="747" width="21" style="43"/>
    <col min="748" max="749" width="40.7265625" style="43" customWidth="1"/>
    <col min="750" max="750" width="21" style="43"/>
    <col min="751" max="751" width="10.1796875" style="43" customWidth="1"/>
    <col min="752" max="752" width="26.81640625" style="43" customWidth="1"/>
    <col min="753" max="758" width="21" style="43"/>
    <col min="759" max="759" width="2.81640625" style="43" customWidth="1"/>
    <col min="760" max="761" width="99.54296875" style="43" customWidth="1"/>
    <col min="762" max="1003" width="21" style="43"/>
    <col min="1004" max="1005" width="40.7265625" style="43" customWidth="1"/>
    <col min="1006" max="1006" width="21" style="43"/>
    <col min="1007" max="1007" width="10.1796875" style="43" customWidth="1"/>
    <col min="1008" max="1008" width="26.81640625" style="43" customWidth="1"/>
    <col min="1009" max="1014" width="21" style="43"/>
    <col min="1015" max="1015" width="2.81640625" style="43" customWidth="1"/>
    <col min="1016" max="1017" width="99.54296875" style="43" customWidth="1"/>
    <col min="1018" max="1259" width="21" style="43"/>
    <col min="1260" max="1261" width="40.7265625" style="43" customWidth="1"/>
    <col min="1262" max="1262" width="21" style="43"/>
    <col min="1263" max="1263" width="10.1796875" style="43" customWidth="1"/>
    <col min="1264" max="1264" width="26.81640625" style="43" customWidth="1"/>
    <col min="1265" max="1270" width="21" style="43"/>
    <col min="1271" max="1271" width="2.81640625" style="43" customWidth="1"/>
    <col min="1272" max="1273" width="99.54296875" style="43" customWidth="1"/>
    <col min="1274" max="1515" width="21" style="43"/>
    <col min="1516" max="1517" width="40.7265625" style="43" customWidth="1"/>
    <col min="1518" max="1518" width="21" style="43"/>
    <col min="1519" max="1519" width="10.1796875" style="43" customWidth="1"/>
    <col min="1520" max="1520" width="26.81640625" style="43" customWidth="1"/>
    <col min="1521" max="1526" width="21" style="43"/>
    <col min="1527" max="1527" width="2.81640625" style="43" customWidth="1"/>
    <col min="1528" max="1529" width="99.54296875" style="43" customWidth="1"/>
    <col min="1530" max="1771" width="21" style="43"/>
    <col min="1772" max="1773" width="40.7265625" style="43" customWidth="1"/>
    <col min="1774" max="1774" width="21" style="43"/>
    <col min="1775" max="1775" width="10.1796875" style="43" customWidth="1"/>
    <col min="1776" max="1776" width="26.81640625" style="43" customWidth="1"/>
    <col min="1777" max="1782" width="21" style="43"/>
    <col min="1783" max="1783" width="2.81640625" style="43" customWidth="1"/>
    <col min="1784" max="1785" width="99.54296875" style="43" customWidth="1"/>
    <col min="1786" max="2027" width="21" style="43"/>
    <col min="2028" max="2029" width="40.7265625" style="43" customWidth="1"/>
    <col min="2030" max="2030" width="21" style="43"/>
    <col min="2031" max="2031" width="10.1796875" style="43" customWidth="1"/>
    <col min="2032" max="2032" width="26.81640625" style="43" customWidth="1"/>
    <col min="2033" max="2038" width="21" style="43"/>
    <col min="2039" max="2039" width="2.81640625" style="43" customWidth="1"/>
    <col min="2040" max="2041" width="99.54296875" style="43" customWidth="1"/>
    <col min="2042" max="2283" width="21" style="43"/>
    <col min="2284" max="2285" width="40.7265625" style="43" customWidth="1"/>
    <col min="2286" max="2286" width="21" style="43"/>
    <col min="2287" max="2287" width="10.1796875" style="43" customWidth="1"/>
    <col min="2288" max="2288" width="26.81640625" style="43" customWidth="1"/>
    <col min="2289" max="2294" width="21" style="43"/>
    <col min="2295" max="2295" width="2.81640625" style="43" customWidth="1"/>
    <col min="2296" max="2297" width="99.54296875" style="43" customWidth="1"/>
    <col min="2298" max="2539" width="21" style="43"/>
    <col min="2540" max="2541" width="40.7265625" style="43" customWidth="1"/>
    <col min="2542" max="2542" width="21" style="43"/>
    <col min="2543" max="2543" width="10.1796875" style="43" customWidth="1"/>
    <col min="2544" max="2544" width="26.81640625" style="43" customWidth="1"/>
    <col min="2545" max="2550" width="21" style="43"/>
    <col min="2551" max="2551" width="2.81640625" style="43" customWidth="1"/>
    <col min="2552" max="2553" width="99.54296875" style="43" customWidth="1"/>
    <col min="2554" max="2795" width="21" style="43"/>
    <col min="2796" max="2797" width="40.7265625" style="43" customWidth="1"/>
    <col min="2798" max="2798" width="21" style="43"/>
    <col min="2799" max="2799" width="10.1796875" style="43" customWidth="1"/>
    <col min="2800" max="2800" width="26.81640625" style="43" customWidth="1"/>
    <col min="2801" max="2806" width="21" style="43"/>
    <col min="2807" max="2807" width="2.81640625" style="43" customWidth="1"/>
    <col min="2808" max="2809" width="99.54296875" style="43" customWidth="1"/>
    <col min="2810" max="3051" width="21" style="43"/>
    <col min="3052" max="3053" width="40.7265625" style="43" customWidth="1"/>
    <col min="3054" max="3054" width="21" style="43"/>
    <col min="3055" max="3055" width="10.1796875" style="43" customWidth="1"/>
    <col min="3056" max="3056" width="26.81640625" style="43" customWidth="1"/>
    <col min="3057" max="3062" width="21" style="43"/>
    <col min="3063" max="3063" width="2.81640625" style="43" customWidth="1"/>
    <col min="3064" max="3065" width="99.54296875" style="43" customWidth="1"/>
    <col min="3066" max="3307" width="21" style="43"/>
    <col min="3308" max="3309" width="40.7265625" style="43" customWidth="1"/>
    <col min="3310" max="3310" width="21" style="43"/>
    <col min="3311" max="3311" width="10.1796875" style="43" customWidth="1"/>
    <col min="3312" max="3312" width="26.81640625" style="43" customWidth="1"/>
    <col min="3313" max="3318" width="21" style="43"/>
    <col min="3319" max="3319" width="2.81640625" style="43" customWidth="1"/>
    <col min="3320" max="3321" width="99.54296875" style="43" customWidth="1"/>
    <col min="3322" max="3563" width="21" style="43"/>
    <col min="3564" max="3565" width="40.7265625" style="43" customWidth="1"/>
    <col min="3566" max="3566" width="21" style="43"/>
    <col min="3567" max="3567" width="10.1796875" style="43" customWidth="1"/>
    <col min="3568" max="3568" width="26.81640625" style="43" customWidth="1"/>
    <col min="3569" max="3574" width="21" style="43"/>
    <col min="3575" max="3575" width="2.81640625" style="43" customWidth="1"/>
    <col min="3576" max="3577" width="99.54296875" style="43" customWidth="1"/>
    <col min="3578" max="3819" width="21" style="43"/>
    <col min="3820" max="3821" width="40.7265625" style="43" customWidth="1"/>
    <col min="3822" max="3822" width="21" style="43"/>
    <col min="3823" max="3823" width="10.1796875" style="43" customWidth="1"/>
    <col min="3824" max="3824" width="26.81640625" style="43" customWidth="1"/>
    <col min="3825" max="3830" width="21" style="43"/>
    <col min="3831" max="3831" width="2.81640625" style="43" customWidth="1"/>
    <col min="3832" max="3833" width="99.54296875" style="43" customWidth="1"/>
    <col min="3834" max="4075" width="21" style="43"/>
    <col min="4076" max="4077" width="40.7265625" style="43" customWidth="1"/>
    <col min="4078" max="4078" width="21" style="43"/>
    <col min="4079" max="4079" width="10.1796875" style="43" customWidth="1"/>
    <col min="4080" max="4080" width="26.81640625" style="43" customWidth="1"/>
    <col min="4081" max="4086" width="21" style="43"/>
    <col min="4087" max="4087" width="2.81640625" style="43" customWidth="1"/>
    <col min="4088" max="4089" width="99.54296875" style="43" customWidth="1"/>
    <col min="4090" max="4331" width="21" style="43"/>
    <col min="4332" max="4333" width="40.7265625" style="43" customWidth="1"/>
    <col min="4334" max="4334" width="21" style="43"/>
    <col min="4335" max="4335" width="10.1796875" style="43" customWidth="1"/>
    <col min="4336" max="4336" width="26.81640625" style="43" customWidth="1"/>
    <col min="4337" max="4342" width="21" style="43"/>
    <col min="4343" max="4343" width="2.81640625" style="43" customWidth="1"/>
    <col min="4344" max="4345" width="99.54296875" style="43" customWidth="1"/>
    <col min="4346" max="4587" width="21" style="43"/>
    <col min="4588" max="4589" width="40.7265625" style="43" customWidth="1"/>
    <col min="4590" max="4590" width="21" style="43"/>
    <col min="4591" max="4591" width="10.1796875" style="43" customWidth="1"/>
    <col min="4592" max="4592" width="26.81640625" style="43" customWidth="1"/>
    <col min="4593" max="4598" width="21" style="43"/>
    <col min="4599" max="4599" width="2.81640625" style="43" customWidth="1"/>
    <col min="4600" max="4601" width="99.54296875" style="43" customWidth="1"/>
    <col min="4602" max="4843" width="21" style="43"/>
    <col min="4844" max="4845" width="40.7265625" style="43" customWidth="1"/>
    <col min="4846" max="4846" width="21" style="43"/>
    <col min="4847" max="4847" width="10.1796875" style="43" customWidth="1"/>
    <col min="4848" max="4848" width="26.81640625" style="43" customWidth="1"/>
    <col min="4849" max="4854" width="21" style="43"/>
    <col min="4855" max="4855" width="2.81640625" style="43" customWidth="1"/>
    <col min="4856" max="4857" width="99.54296875" style="43" customWidth="1"/>
    <col min="4858" max="5099" width="21" style="43"/>
    <col min="5100" max="5101" width="40.7265625" style="43" customWidth="1"/>
    <col min="5102" max="5102" width="21" style="43"/>
    <col min="5103" max="5103" width="10.1796875" style="43" customWidth="1"/>
    <col min="5104" max="5104" width="26.81640625" style="43" customWidth="1"/>
    <col min="5105" max="5110" width="21" style="43"/>
    <col min="5111" max="5111" width="2.81640625" style="43" customWidth="1"/>
    <col min="5112" max="5113" width="99.54296875" style="43" customWidth="1"/>
    <col min="5114" max="5355" width="21" style="43"/>
    <col min="5356" max="5357" width="40.7265625" style="43" customWidth="1"/>
    <col min="5358" max="5358" width="21" style="43"/>
    <col min="5359" max="5359" width="10.1796875" style="43" customWidth="1"/>
    <col min="5360" max="5360" width="26.81640625" style="43" customWidth="1"/>
    <col min="5361" max="5366" width="21" style="43"/>
    <col min="5367" max="5367" width="2.81640625" style="43" customWidth="1"/>
    <col min="5368" max="5369" width="99.54296875" style="43" customWidth="1"/>
    <col min="5370" max="5611" width="21" style="43"/>
    <col min="5612" max="5613" width="40.7265625" style="43" customWidth="1"/>
    <col min="5614" max="5614" width="21" style="43"/>
    <col min="5615" max="5615" width="10.1796875" style="43" customWidth="1"/>
    <col min="5616" max="5616" width="26.81640625" style="43" customWidth="1"/>
    <col min="5617" max="5622" width="21" style="43"/>
    <col min="5623" max="5623" width="2.81640625" style="43" customWidth="1"/>
    <col min="5624" max="5625" width="99.54296875" style="43" customWidth="1"/>
    <col min="5626" max="5867" width="21" style="43"/>
    <col min="5868" max="5869" width="40.7265625" style="43" customWidth="1"/>
    <col min="5870" max="5870" width="21" style="43"/>
    <col min="5871" max="5871" width="10.1796875" style="43" customWidth="1"/>
    <col min="5872" max="5872" width="26.81640625" style="43" customWidth="1"/>
    <col min="5873" max="5878" width="21" style="43"/>
    <col min="5879" max="5879" width="2.81640625" style="43" customWidth="1"/>
    <col min="5880" max="5881" width="99.54296875" style="43" customWidth="1"/>
    <col min="5882" max="6123" width="21" style="43"/>
    <col min="6124" max="6125" width="40.7265625" style="43" customWidth="1"/>
    <col min="6126" max="6126" width="21" style="43"/>
    <col min="6127" max="6127" width="10.1796875" style="43" customWidth="1"/>
    <col min="6128" max="6128" width="26.81640625" style="43" customWidth="1"/>
    <col min="6129" max="6134" width="21" style="43"/>
    <col min="6135" max="6135" width="2.81640625" style="43" customWidth="1"/>
    <col min="6136" max="6137" width="99.54296875" style="43" customWidth="1"/>
    <col min="6138" max="6379" width="21" style="43"/>
    <col min="6380" max="6381" width="40.7265625" style="43" customWidth="1"/>
    <col min="6382" max="6382" width="21" style="43"/>
    <col min="6383" max="6383" width="10.1796875" style="43" customWidth="1"/>
    <col min="6384" max="6384" width="26.81640625" style="43" customWidth="1"/>
    <col min="6385" max="6390" width="21" style="43"/>
    <col min="6391" max="6391" width="2.81640625" style="43" customWidth="1"/>
    <col min="6392" max="6393" width="99.54296875" style="43" customWidth="1"/>
    <col min="6394" max="6635" width="21" style="43"/>
    <col min="6636" max="6637" width="40.7265625" style="43" customWidth="1"/>
    <col min="6638" max="6638" width="21" style="43"/>
    <col min="6639" max="6639" width="10.1796875" style="43" customWidth="1"/>
    <col min="6640" max="6640" width="26.81640625" style="43" customWidth="1"/>
    <col min="6641" max="6646" width="21" style="43"/>
    <col min="6647" max="6647" width="2.81640625" style="43" customWidth="1"/>
    <col min="6648" max="6649" width="99.54296875" style="43" customWidth="1"/>
    <col min="6650" max="6891" width="21" style="43"/>
    <col min="6892" max="6893" width="40.7265625" style="43" customWidth="1"/>
    <col min="6894" max="6894" width="21" style="43"/>
    <col min="6895" max="6895" width="10.1796875" style="43" customWidth="1"/>
    <col min="6896" max="6896" width="26.81640625" style="43" customWidth="1"/>
    <col min="6897" max="6902" width="21" style="43"/>
    <col min="6903" max="6903" width="2.81640625" style="43" customWidth="1"/>
    <col min="6904" max="6905" width="99.54296875" style="43" customWidth="1"/>
    <col min="6906" max="7147" width="21" style="43"/>
    <col min="7148" max="7149" width="40.7265625" style="43" customWidth="1"/>
    <col min="7150" max="7150" width="21" style="43"/>
    <col min="7151" max="7151" width="10.1796875" style="43" customWidth="1"/>
    <col min="7152" max="7152" width="26.81640625" style="43" customWidth="1"/>
    <col min="7153" max="7158" width="21" style="43"/>
    <col min="7159" max="7159" width="2.81640625" style="43" customWidth="1"/>
    <col min="7160" max="7161" width="99.54296875" style="43" customWidth="1"/>
    <col min="7162" max="7403" width="21" style="43"/>
    <col min="7404" max="7405" width="40.7265625" style="43" customWidth="1"/>
    <col min="7406" max="7406" width="21" style="43"/>
    <col min="7407" max="7407" width="10.1796875" style="43" customWidth="1"/>
    <col min="7408" max="7408" width="26.81640625" style="43" customWidth="1"/>
    <col min="7409" max="7414" width="21" style="43"/>
    <col min="7415" max="7415" width="2.81640625" style="43" customWidth="1"/>
    <col min="7416" max="7417" width="99.54296875" style="43" customWidth="1"/>
    <col min="7418" max="7659" width="21" style="43"/>
    <col min="7660" max="7661" width="40.7265625" style="43" customWidth="1"/>
    <col min="7662" max="7662" width="21" style="43"/>
    <col min="7663" max="7663" width="10.1796875" style="43" customWidth="1"/>
    <col min="7664" max="7664" width="26.81640625" style="43" customWidth="1"/>
    <col min="7665" max="7670" width="21" style="43"/>
    <col min="7671" max="7671" width="2.81640625" style="43" customWidth="1"/>
    <col min="7672" max="7673" width="99.54296875" style="43" customWidth="1"/>
    <col min="7674" max="7915" width="21" style="43"/>
    <col min="7916" max="7917" width="40.7265625" style="43" customWidth="1"/>
    <col min="7918" max="7918" width="21" style="43"/>
    <col min="7919" max="7919" width="10.1796875" style="43" customWidth="1"/>
    <col min="7920" max="7920" width="26.81640625" style="43" customWidth="1"/>
    <col min="7921" max="7926" width="21" style="43"/>
    <col min="7927" max="7927" width="2.81640625" style="43" customWidth="1"/>
    <col min="7928" max="7929" width="99.54296875" style="43" customWidth="1"/>
    <col min="7930" max="8171" width="21" style="43"/>
    <col min="8172" max="8173" width="40.7265625" style="43" customWidth="1"/>
    <col min="8174" max="8174" width="21" style="43"/>
    <col min="8175" max="8175" width="10.1796875" style="43" customWidth="1"/>
    <col min="8176" max="8176" width="26.81640625" style="43" customWidth="1"/>
    <col min="8177" max="8182" width="21" style="43"/>
    <col min="8183" max="8183" width="2.81640625" style="43" customWidth="1"/>
    <col min="8184" max="8185" width="99.54296875" style="43" customWidth="1"/>
    <col min="8186" max="8427" width="21" style="43"/>
    <col min="8428" max="8429" width="40.7265625" style="43" customWidth="1"/>
    <col min="8430" max="8430" width="21" style="43"/>
    <col min="8431" max="8431" width="10.1796875" style="43" customWidth="1"/>
    <col min="8432" max="8432" width="26.81640625" style="43" customWidth="1"/>
    <col min="8433" max="8438" width="21" style="43"/>
    <col min="8439" max="8439" width="2.81640625" style="43" customWidth="1"/>
    <col min="8440" max="8441" width="99.54296875" style="43" customWidth="1"/>
    <col min="8442" max="8683" width="21" style="43"/>
    <col min="8684" max="8685" width="40.7265625" style="43" customWidth="1"/>
    <col min="8686" max="8686" width="21" style="43"/>
    <col min="8687" max="8687" width="10.1796875" style="43" customWidth="1"/>
    <col min="8688" max="8688" width="26.81640625" style="43" customWidth="1"/>
    <col min="8689" max="8694" width="21" style="43"/>
    <col min="8695" max="8695" width="2.81640625" style="43" customWidth="1"/>
    <col min="8696" max="8697" width="99.54296875" style="43" customWidth="1"/>
    <col min="8698" max="8939" width="21" style="43"/>
    <col min="8940" max="8941" width="40.7265625" style="43" customWidth="1"/>
    <col min="8942" max="8942" width="21" style="43"/>
    <col min="8943" max="8943" width="10.1796875" style="43" customWidth="1"/>
    <col min="8944" max="8944" width="26.81640625" style="43" customWidth="1"/>
    <col min="8945" max="8950" width="21" style="43"/>
    <col min="8951" max="8951" width="2.81640625" style="43" customWidth="1"/>
    <col min="8952" max="8953" width="99.54296875" style="43" customWidth="1"/>
    <col min="8954" max="9195" width="21" style="43"/>
    <col min="9196" max="9197" width="40.7265625" style="43" customWidth="1"/>
    <col min="9198" max="9198" width="21" style="43"/>
    <col min="9199" max="9199" width="10.1796875" style="43" customWidth="1"/>
    <col min="9200" max="9200" width="26.81640625" style="43" customWidth="1"/>
    <col min="9201" max="9206" width="21" style="43"/>
    <col min="9207" max="9207" width="2.81640625" style="43" customWidth="1"/>
    <col min="9208" max="9209" width="99.54296875" style="43" customWidth="1"/>
    <col min="9210" max="9451" width="21" style="43"/>
    <col min="9452" max="9453" width="40.7265625" style="43" customWidth="1"/>
    <col min="9454" max="9454" width="21" style="43"/>
    <col min="9455" max="9455" width="10.1796875" style="43" customWidth="1"/>
    <col min="9456" max="9456" width="26.81640625" style="43" customWidth="1"/>
    <col min="9457" max="9462" width="21" style="43"/>
    <col min="9463" max="9463" width="2.81640625" style="43" customWidth="1"/>
    <col min="9464" max="9465" width="99.54296875" style="43" customWidth="1"/>
    <col min="9466" max="9707" width="21" style="43"/>
    <col min="9708" max="9709" width="40.7265625" style="43" customWidth="1"/>
    <col min="9710" max="9710" width="21" style="43"/>
    <col min="9711" max="9711" width="10.1796875" style="43" customWidth="1"/>
    <col min="9712" max="9712" width="26.81640625" style="43" customWidth="1"/>
    <col min="9713" max="9718" width="21" style="43"/>
    <col min="9719" max="9719" width="2.81640625" style="43" customWidth="1"/>
    <col min="9720" max="9721" width="99.54296875" style="43" customWidth="1"/>
    <col min="9722" max="9963" width="21" style="43"/>
    <col min="9964" max="9965" width="40.7265625" style="43" customWidth="1"/>
    <col min="9966" max="9966" width="21" style="43"/>
    <col min="9967" max="9967" width="10.1796875" style="43" customWidth="1"/>
    <col min="9968" max="9968" width="26.81640625" style="43" customWidth="1"/>
    <col min="9969" max="9974" width="21" style="43"/>
    <col min="9975" max="9975" width="2.81640625" style="43" customWidth="1"/>
    <col min="9976" max="9977" width="99.54296875" style="43" customWidth="1"/>
    <col min="9978" max="10219" width="21" style="43"/>
    <col min="10220" max="10221" width="40.7265625" style="43" customWidth="1"/>
    <col min="10222" max="10222" width="21" style="43"/>
    <col min="10223" max="10223" width="10.1796875" style="43" customWidth="1"/>
    <col min="10224" max="10224" width="26.81640625" style="43" customWidth="1"/>
    <col min="10225" max="10230" width="21" style="43"/>
    <col min="10231" max="10231" width="2.81640625" style="43" customWidth="1"/>
    <col min="10232" max="10233" width="99.54296875" style="43" customWidth="1"/>
    <col min="10234" max="10475" width="21" style="43"/>
    <col min="10476" max="10477" width="40.7265625" style="43" customWidth="1"/>
    <col min="10478" max="10478" width="21" style="43"/>
    <col min="10479" max="10479" width="10.1796875" style="43" customWidth="1"/>
    <col min="10480" max="10480" width="26.81640625" style="43" customWidth="1"/>
    <col min="10481" max="10486" width="21" style="43"/>
    <col min="10487" max="10487" width="2.81640625" style="43" customWidth="1"/>
    <col min="10488" max="10489" width="99.54296875" style="43" customWidth="1"/>
    <col min="10490" max="10731" width="21" style="43"/>
    <col min="10732" max="10733" width="40.7265625" style="43" customWidth="1"/>
    <col min="10734" max="10734" width="21" style="43"/>
    <col min="10735" max="10735" width="10.1796875" style="43" customWidth="1"/>
    <col min="10736" max="10736" width="26.81640625" style="43" customWidth="1"/>
    <col min="10737" max="10742" width="21" style="43"/>
    <col min="10743" max="10743" width="2.81640625" style="43" customWidth="1"/>
    <col min="10744" max="10745" width="99.54296875" style="43" customWidth="1"/>
    <col min="10746" max="10987" width="21" style="43"/>
    <col min="10988" max="10989" width="40.7265625" style="43" customWidth="1"/>
    <col min="10990" max="10990" width="21" style="43"/>
    <col min="10991" max="10991" width="10.1796875" style="43" customWidth="1"/>
    <col min="10992" max="10992" width="26.81640625" style="43" customWidth="1"/>
    <col min="10993" max="10998" width="21" style="43"/>
    <col min="10999" max="10999" width="2.81640625" style="43" customWidth="1"/>
    <col min="11000" max="11001" width="99.54296875" style="43" customWidth="1"/>
    <col min="11002" max="11243" width="21" style="43"/>
    <col min="11244" max="11245" width="40.7265625" style="43" customWidth="1"/>
    <col min="11246" max="11246" width="21" style="43"/>
    <col min="11247" max="11247" width="10.1796875" style="43" customWidth="1"/>
    <col min="11248" max="11248" width="26.81640625" style="43" customWidth="1"/>
    <col min="11249" max="11254" width="21" style="43"/>
    <col min="11255" max="11255" width="2.81640625" style="43" customWidth="1"/>
    <col min="11256" max="11257" width="99.54296875" style="43" customWidth="1"/>
    <col min="11258" max="11499" width="21" style="43"/>
    <col min="11500" max="11501" width="40.7265625" style="43" customWidth="1"/>
    <col min="11502" max="11502" width="21" style="43"/>
    <col min="11503" max="11503" width="10.1796875" style="43" customWidth="1"/>
    <col min="11504" max="11504" width="26.81640625" style="43" customWidth="1"/>
    <col min="11505" max="11510" width="21" style="43"/>
    <col min="11511" max="11511" width="2.81640625" style="43" customWidth="1"/>
    <col min="11512" max="11513" width="99.54296875" style="43" customWidth="1"/>
    <col min="11514" max="11755" width="21" style="43"/>
    <col min="11756" max="11757" width="40.7265625" style="43" customWidth="1"/>
    <col min="11758" max="11758" width="21" style="43"/>
    <col min="11759" max="11759" width="10.1796875" style="43" customWidth="1"/>
    <col min="11760" max="11760" width="26.81640625" style="43" customWidth="1"/>
    <col min="11761" max="11766" width="21" style="43"/>
    <col min="11767" max="11767" width="2.81640625" style="43" customWidth="1"/>
    <col min="11768" max="11769" width="99.54296875" style="43" customWidth="1"/>
    <col min="11770" max="12011" width="21" style="43"/>
    <col min="12012" max="12013" width="40.7265625" style="43" customWidth="1"/>
    <col min="12014" max="12014" width="21" style="43"/>
    <col min="12015" max="12015" width="10.1796875" style="43" customWidth="1"/>
    <col min="12016" max="12016" width="26.81640625" style="43" customWidth="1"/>
    <col min="12017" max="12022" width="21" style="43"/>
    <col min="12023" max="12023" width="2.81640625" style="43" customWidth="1"/>
    <col min="12024" max="12025" width="99.54296875" style="43" customWidth="1"/>
    <col min="12026" max="12267" width="21" style="43"/>
    <col min="12268" max="12269" width="40.7265625" style="43" customWidth="1"/>
    <col min="12270" max="12270" width="21" style="43"/>
    <col min="12271" max="12271" width="10.1796875" style="43" customWidth="1"/>
    <col min="12272" max="12272" width="26.81640625" style="43" customWidth="1"/>
    <col min="12273" max="12278" width="21" style="43"/>
    <col min="12279" max="12279" width="2.81640625" style="43" customWidth="1"/>
    <col min="12280" max="12281" width="99.54296875" style="43" customWidth="1"/>
    <col min="12282" max="12523" width="21" style="43"/>
    <col min="12524" max="12525" width="40.7265625" style="43" customWidth="1"/>
    <col min="12526" max="12526" width="21" style="43"/>
    <col min="12527" max="12527" width="10.1796875" style="43" customWidth="1"/>
    <col min="12528" max="12528" width="26.81640625" style="43" customWidth="1"/>
    <col min="12529" max="12534" width="21" style="43"/>
    <col min="12535" max="12535" width="2.81640625" style="43" customWidth="1"/>
    <col min="12536" max="12537" width="99.54296875" style="43" customWidth="1"/>
    <col min="12538" max="12779" width="21" style="43"/>
    <col min="12780" max="12781" width="40.7265625" style="43" customWidth="1"/>
    <col min="12782" max="12782" width="21" style="43"/>
    <col min="12783" max="12783" width="10.1796875" style="43" customWidth="1"/>
    <col min="12784" max="12784" width="26.81640625" style="43" customWidth="1"/>
    <col min="12785" max="12790" width="21" style="43"/>
    <col min="12791" max="12791" width="2.81640625" style="43" customWidth="1"/>
    <col min="12792" max="12793" width="99.54296875" style="43" customWidth="1"/>
    <col min="12794" max="13035" width="21" style="43"/>
    <col min="13036" max="13037" width="40.7265625" style="43" customWidth="1"/>
    <col min="13038" max="13038" width="21" style="43"/>
    <col min="13039" max="13039" width="10.1796875" style="43" customWidth="1"/>
    <col min="13040" max="13040" width="26.81640625" style="43" customWidth="1"/>
    <col min="13041" max="13046" width="21" style="43"/>
    <col min="13047" max="13047" width="2.81640625" style="43" customWidth="1"/>
    <col min="13048" max="13049" width="99.54296875" style="43" customWidth="1"/>
    <col min="13050" max="13291" width="21" style="43"/>
    <col min="13292" max="13293" width="40.7265625" style="43" customWidth="1"/>
    <col min="13294" max="13294" width="21" style="43"/>
    <col min="13295" max="13295" width="10.1796875" style="43" customWidth="1"/>
    <col min="13296" max="13296" width="26.81640625" style="43" customWidth="1"/>
    <col min="13297" max="13302" width="21" style="43"/>
    <col min="13303" max="13303" width="2.81640625" style="43" customWidth="1"/>
    <col min="13304" max="13305" width="99.54296875" style="43" customWidth="1"/>
    <col min="13306" max="13547" width="21" style="43"/>
    <col min="13548" max="13549" width="40.7265625" style="43" customWidth="1"/>
    <col min="13550" max="13550" width="21" style="43"/>
    <col min="13551" max="13551" width="10.1796875" style="43" customWidth="1"/>
    <col min="13552" max="13552" width="26.81640625" style="43" customWidth="1"/>
    <col min="13553" max="13558" width="21" style="43"/>
    <col min="13559" max="13559" width="2.81640625" style="43" customWidth="1"/>
    <col min="13560" max="13561" width="99.54296875" style="43" customWidth="1"/>
    <col min="13562" max="13803" width="21" style="43"/>
    <col min="13804" max="13805" width="40.7265625" style="43" customWidth="1"/>
    <col min="13806" max="13806" width="21" style="43"/>
    <col min="13807" max="13807" width="10.1796875" style="43" customWidth="1"/>
    <col min="13808" max="13808" width="26.81640625" style="43" customWidth="1"/>
    <col min="13809" max="13814" width="21" style="43"/>
    <col min="13815" max="13815" width="2.81640625" style="43" customWidth="1"/>
    <col min="13816" max="13817" width="99.54296875" style="43" customWidth="1"/>
    <col min="13818" max="14059" width="21" style="43"/>
    <col min="14060" max="14061" width="40.7265625" style="43" customWidth="1"/>
    <col min="14062" max="14062" width="21" style="43"/>
    <col min="14063" max="14063" width="10.1796875" style="43" customWidth="1"/>
    <col min="14064" max="14064" width="26.81640625" style="43" customWidth="1"/>
    <col min="14065" max="14070" width="21" style="43"/>
    <col min="14071" max="14071" width="2.81640625" style="43" customWidth="1"/>
    <col min="14072" max="14073" width="99.54296875" style="43" customWidth="1"/>
    <col min="14074" max="14315" width="21" style="43"/>
    <col min="14316" max="14317" width="40.7265625" style="43" customWidth="1"/>
    <col min="14318" max="14318" width="21" style="43"/>
    <col min="14319" max="14319" width="10.1796875" style="43" customWidth="1"/>
    <col min="14320" max="14320" width="26.81640625" style="43" customWidth="1"/>
    <col min="14321" max="14326" width="21" style="43"/>
    <col min="14327" max="14327" width="2.81640625" style="43" customWidth="1"/>
    <col min="14328" max="14329" width="99.54296875" style="43" customWidth="1"/>
    <col min="14330" max="14571" width="21" style="43"/>
    <col min="14572" max="14573" width="40.7265625" style="43" customWidth="1"/>
    <col min="14574" max="14574" width="21" style="43"/>
    <col min="14575" max="14575" width="10.1796875" style="43" customWidth="1"/>
    <col min="14576" max="14576" width="26.81640625" style="43" customWidth="1"/>
    <col min="14577" max="14582" width="21" style="43"/>
    <col min="14583" max="14583" width="2.81640625" style="43" customWidth="1"/>
    <col min="14584" max="14585" width="99.54296875" style="43" customWidth="1"/>
    <col min="14586" max="14827" width="21" style="43"/>
    <col min="14828" max="14829" width="40.7265625" style="43" customWidth="1"/>
    <col min="14830" max="14830" width="21" style="43"/>
    <col min="14831" max="14831" width="10.1796875" style="43" customWidth="1"/>
    <col min="14832" max="14832" width="26.81640625" style="43" customWidth="1"/>
    <col min="14833" max="14838" width="21" style="43"/>
    <col min="14839" max="14839" width="2.81640625" style="43" customWidth="1"/>
    <col min="14840" max="14841" width="99.54296875" style="43" customWidth="1"/>
    <col min="14842" max="15083" width="21" style="43"/>
    <col min="15084" max="15085" width="40.7265625" style="43" customWidth="1"/>
    <col min="15086" max="15086" width="21" style="43"/>
    <col min="15087" max="15087" width="10.1796875" style="43" customWidth="1"/>
    <col min="15088" max="15088" width="26.81640625" style="43" customWidth="1"/>
    <col min="15089" max="15094" width="21" style="43"/>
    <col min="15095" max="15095" width="2.81640625" style="43" customWidth="1"/>
    <col min="15096" max="15097" width="99.54296875" style="43" customWidth="1"/>
    <col min="15098" max="15339" width="21" style="43"/>
    <col min="15340" max="15341" width="40.7265625" style="43" customWidth="1"/>
    <col min="15342" max="15342" width="21" style="43"/>
    <col min="15343" max="15343" width="10.1796875" style="43" customWidth="1"/>
    <col min="15344" max="15344" width="26.81640625" style="43" customWidth="1"/>
    <col min="15345" max="15350" width="21" style="43"/>
    <col min="15351" max="15351" width="2.81640625" style="43" customWidth="1"/>
    <col min="15352" max="15353" width="99.54296875" style="43" customWidth="1"/>
    <col min="15354" max="15595" width="21" style="43"/>
    <col min="15596" max="15597" width="40.7265625" style="43" customWidth="1"/>
    <col min="15598" max="15598" width="21" style="43"/>
    <col min="15599" max="15599" width="10.1796875" style="43" customWidth="1"/>
    <col min="15600" max="15600" width="26.81640625" style="43" customWidth="1"/>
    <col min="15601" max="15606" width="21" style="43"/>
    <col min="15607" max="15607" width="2.81640625" style="43" customWidth="1"/>
    <col min="15608" max="15609" width="99.54296875" style="43" customWidth="1"/>
    <col min="15610" max="15851" width="21" style="43"/>
    <col min="15852" max="15853" width="40.7265625" style="43" customWidth="1"/>
    <col min="15854" max="15854" width="21" style="43"/>
    <col min="15855" max="15855" width="10.1796875" style="43" customWidth="1"/>
    <col min="15856" max="15856" width="26.81640625" style="43" customWidth="1"/>
    <col min="15857" max="15862" width="21" style="43"/>
    <col min="15863" max="15863" width="2.81640625" style="43" customWidth="1"/>
    <col min="15864" max="15865" width="99.54296875" style="43" customWidth="1"/>
    <col min="15866" max="16107" width="21" style="43"/>
    <col min="16108" max="16109" width="40.7265625" style="43" customWidth="1"/>
    <col min="16110" max="16110" width="21" style="43"/>
    <col min="16111" max="16111" width="10.1796875" style="43" customWidth="1"/>
    <col min="16112" max="16112" width="26.81640625" style="43" customWidth="1"/>
    <col min="16113" max="16118" width="21" style="43"/>
    <col min="16119" max="16119" width="2.81640625" style="43" customWidth="1"/>
    <col min="16120" max="16121" width="99.54296875" style="43" customWidth="1"/>
    <col min="16122" max="16363" width="21" style="43"/>
    <col min="16364" max="16365" width="40.7265625" style="43" customWidth="1"/>
    <col min="16366" max="16366" width="21" style="43"/>
    <col min="16367" max="16367" width="10.1796875" style="43" customWidth="1"/>
    <col min="16368" max="16368" width="26.81640625" style="43" customWidth="1"/>
    <col min="16369" max="16384" width="21" style="43"/>
  </cols>
  <sheetData>
    <row r="1" spans="1:3" s="40" customFormat="1" ht="31.5" customHeight="1" x14ac:dyDescent="0.35">
      <c r="B1" s="41"/>
    </row>
    <row r="2" spans="1:3" s="40" customFormat="1" ht="31.5" customHeight="1" x14ac:dyDescent="0.35">
      <c r="B2" s="509" t="s">
        <v>928</v>
      </c>
      <c r="C2" s="509"/>
    </row>
    <row r="3" spans="1:3" s="40" customFormat="1" ht="31.5" customHeight="1" x14ac:dyDescent="0.35">
      <c r="B3" s="41"/>
    </row>
    <row r="4" spans="1:3" s="37" customFormat="1" ht="20.149999999999999" customHeight="1" x14ac:dyDescent="0.35">
      <c r="A4" s="38"/>
      <c r="B4" s="167"/>
      <c r="C4" s="167" t="s">
        <v>927</v>
      </c>
    </row>
    <row r="5" spans="1:3" x14ac:dyDescent="0.35">
      <c r="A5" s="42" t="s">
        <v>1</v>
      </c>
      <c r="B5" s="323" t="s">
        <v>64</v>
      </c>
      <c r="C5" s="120" t="s">
        <v>385</v>
      </c>
    </row>
    <row r="6" spans="1:3" s="39" customFormat="1" x14ac:dyDescent="0.45">
      <c r="A6" s="44"/>
      <c r="B6" s="239" t="s">
        <v>351</v>
      </c>
      <c r="C6" s="182" t="s">
        <v>380</v>
      </c>
    </row>
    <row r="7" spans="1:3" x14ac:dyDescent="0.35">
      <c r="A7" s="42" t="s">
        <v>1</v>
      </c>
      <c r="B7" s="323" t="s">
        <v>65</v>
      </c>
      <c r="C7" s="247" t="s">
        <v>806</v>
      </c>
    </row>
    <row r="8" spans="1:3" s="39" customFormat="1" x14ac:dyDescent="0.45">
      <c r="A8" s="44"/>
      <c r="B8" s="243"/>
      <c r="C8" s="240"/>
    </row>
    <row r="9" spans="1:3" x14ac:dyDescent="0.35">
      <c r="A9" s="42" t="s">
        <v>1</v>
      </c>
      <c r="B9" s="323" t="s">
        <v>3</v>
      </c>
      <c r="C9" s="247" t="s">
        <v>806</v>
      </c>
    </row>
    <row r="10" spans="1:3" s="39" customFormat="1" x14ac:dyDescent="0.45">
      <c r="A10" s="44"/>
      <c r="B10" s="243"/>
      <c r="C10" s="240"/>
    </row>
    <row r="11" spans="1:3" x14ac:dyDescent="0.35">
      <c r="A11" s="42" t="s">
        <v>1</v>
      </c>
      <c r="B11" s="323" t="s">
        <v>66</v>
      </c>
      <c r="C11" s="122" t="s">
        <v>382</v>
      </c>
    </row>
    <row r="12" spans="1:3" s="39" customFormat="1" x14ac:dyDescent="0.45">
      <c r="A12" s="44"/>
      <c r="B12" s="243"/>
      <c r="C12" s="240"/>
    </row>
    <row r="13" spans="1:3" ht="80.25" customHeight="1" x14ac:dyDescent="0.35">
      <c r="A13" s="42" t="s">
        <v>1</v>
      </c>
      <c r="B13" s="323" t="s">
        <v>67</v>
      </c>
      <c r="C13" s="122" t="s">
        <v>383</v>
      </c>
    </row>
    <row r="14" spans="1:3" s="39" customFormat="1" x14ac:dyDescent="0.45">
      <c r="A14" s="44"/>
      <c r="B14" s="243"/>
      <c r="C14" s="240"/>
    </row>
    <row r="15" spans="1:3" ht="62" x14ac:dyDescent="0.35">
      <c r="A15" s="42" t="s">
        <v>1</v>
      </c>
      <c r="B15" s="323" t="s">
        <v>104</v>
      </c>
      <c r="C15" s="122" t="s">
        <v>520</v>
      </c>
    </row>
    <row r="16" spans="1:3" s="39" customFormat="1" x14ac:dyDescent="0.45">
      <c r="A16" s="44"/>
      <c r="B16" s="243"/>
      <c r="C16" s="241"/>
    </row>
    <row r="17" spans="1:3" ht="31" x14ac:dyDescent="0.35">
      <c r="A17" s="42" t="s">
        <v>1</v>
      </c>
      <c r="B17" s="323" t="s">
        <v>70</v>
      </c>
      <c r="C17" s="242" t="s">
        <v>916</v>
      </c>
    </row>
    <row r="18" spans="1:3" s="39" customFormat="1" x14ac:dyDescent="0.45">
      <c r="A18" s="44"/>
      <c r="B18" s="243"/>
      <c r="C18" s="241"/>
    </row>
    <row r="19" spans="1:3" x14ac:dyDescent="0.35">
      <c r="A19" s="42" t="s">
        <v>1</v>
      </c>
      <c r="B19" s="323" t="s">
        <v>5</v>
      </c>
      <c r="C19" s="122" t="s">
        <v>724</v>
      </c>
    </row>
    <row r="20" spans="1:3" s="39" customFormat="1" x14ac:dyDescent="0.45">
      <c r="A20" s="44"/>
      <c r="B20" s="243"/>
      <c r="C20" s="240"/>
    </row>
    <row r="21" spans="1:3" x14ac:dyDescent="0.35">
      <c r="A21" s="42" t="s">
        <v>1</v>
      </c>
      <c r="B21" s="323" t="s">
        <v>73</v>
      </c>
      <c r="C21" s="122" t="s">
        <v>519</v>
      </c>
    </row>
    <row r="22" spans="1:3" s="39" customFormat="1" x14ac:dyDescent="0.45">
      <c r="A22" s="44"/>
      <c r="B22" s="243"/>
      <c r="C22" s="240"/>
    </row>
    <row r="23" spans="1:3" s="45" customFormat="1" x14ac:dyDescent="0.35">
      <c r="A23" s="42" t="s">
        <v>1</v>
      </c>
      <c r="B23" s="324" t="s">
        <v>34</v>
      </c>
      <c r="C23" s="122" t="s">
        <v>353</v>
      </c>
    </row>
    <row r="24" spans="1:3" s="39" customFormat="1" x14ac:dyDescent="0.45">
      <c r="A24" s="44"/>
      <c r="B24" s="243"/>
      <c r="C24" s="241"/>
    </row>
    <row r="25" spans="1:3" x14ac:dyDescent="0.35">
      <c r="B25" s="325"/>
      <c r="C25" s="313"/>
    </row>
    <row r="26" spans="1:3" s="39" customFormat="1" ht="20.149999999999999" customHeight="1" x14ac:dyDescent="0.45">
      <c r="A26" s="52"/>
      <c r="B26" s="204" t="s">
        <v>105</v>
      </c>
      <c r="C26" s="202"/>
    </row>
    <row r="27" spans="1:3" ht="206" customHeight="1" x14ac:dyDescent="0.35">
      <c r="A27" s="42" t="s">
        <v>1</v>
      </c>
      <c r="B27" s="258" t="s">
        <v>894</v>
      </c>
      <c r="C27" s="318" t="s">
        <v>81</v>
      </c>
    </row>
    <row r="28" spans="1:3" ht="65" customHeight="1" x14ac:dyDescent="0.35">
      <c r="A28" s="42" t="s">
        <v>1</v>
      </c>
      <c r="B28" s="258" t="s">
        <v>929</v>
      </c>
      <c r="C28" s="318" t="s">
        <v>81</v>
      </c>
    </row>
    <row r="29" spans="1:3" ht="65.5" customHeight="1" x14ac:dyDescent="0.35">
      <c r="A29" s="42" t="s">
        <v>1</v>
      </c>
      <c r="B29" s="349" t="s">
        <v>867</v>
      </c>
      <c r="C29" s="318" t="s">
        <v>81</v>
      </c>
    </row>
    <row r="30" spans="1:3" x14ac:dyDescent="0.35">
      <c r="B30" s="325"/>
      <c r="C30" s="326"/>
    </row>
    <row r="31" spans="1:3" s="39" customFormat="1" ht="28" customHeight="1" x14ac:dyDescent="0.45">
      <c r="A31" s="52"/>
      <c r="B31" s="204" t="s">
        <v>895</v>
      </c>
      <c r="C31" s="328"/>
    </row>
    <row r="32" spans="1:3" ht="95.25" customHeight="1" x14ac:dyDescent="0.35">
      <c r="A32" s="42" t="s">
        <v>1</v>
      </c>
      <c r="B32" s="258" t="s">
        <v>924</v>
      </c>
      <c r="C32" s="318" t="s">
        <v>944</v>
      </c>
    </row>
    <row r="33" spans="1:3" ht="194" customHeight="1" x14ac:dyDescent="0.35">
      <c r="A33" s="42" t="s">
        <v>1</v>
      </c>
      <c r="B33" s="258" t="s">
        <v>945</v>
      </c>
      <c r="C33" s="319" t="s">
        <v>946</v>
      </c>
    </row>
    <row r="34" spans="1:3" ht="114" customHeight="1" x14ac:dyDescent="0.35">
      <c r="A34" s="42" t="s">
        <v>1</v>
      </c>
      <c r="B34" s="258" t="s">
        <v>738</v>
      </c>
      <c r="C34" s="318" t="s">
        <v>81</v>
      </c>
    </row>
    <row r="35" spans="1:3" x14ac:dyDescent="0.35">
      <c r="A35" s="52"/>
      <c r="B35" s="329" t="s">
        <v>548</v>
      </c>
      <c r="C35" s="328"/>
    </row>
    <row r="36" spans="1:3" x14ac:dyDescent="0.35">
      <c r="A36" s="42"/>
      <c r="B36" s="350" t="s">
        <v>822</v>
      </c>
      <c r="C36" s="318" t="s">
        <v>81</v>
      </c>
    </row>
    <row r="37" spans="1:3" x14ac:dyDescent="0.35">
      <c r="B37" s="314"/>
      <c r="C37" s="330"/>
    </row>
    <row r="38" spans="1:3" s="39" customFormat="1" ht="20.149999999999999" customHeight="1" x14ac:dyDescent="0.45">
      <c r="A38" s="52"/>
      <c r="B38" s="204" t="s">
        <v>107</v>
      </c>
      <c r="C38" s="328"/>
    </row>
    <row r="39" spans="1:3" x14ac:dyDescent="0.35">
      <c r="A39" s="42" t="s">
        <v>1</v>
      </c>
      <c r="B39" s="258" t="s">
        <v>521</v>
      </c>
      <c r="C39" s="247">
        <v>10000000000</v>
      </c>
    </row>
    <row r="40" spans="1:3" x14ac:dyDescent="0.35">
      <c r="A40" s="42"/>
      <c r="B40" s="258" t="s">
        <v>449</v>
      </c>
      <c r="C40" s="247">
        <v>20000000000</v>
      </c>
    </row>
    <row r="41" spans="1:3" x14ac:dyDescent="0.35">
      <c r="A41" s="42" t="s">
        <v>1</v>
      </c>
      <c r="B41" s="258" t="s">
        <v>522</v>
      </c>
      <c r="C41" s="247">
        <v>10000000000</v>
      </c>
    </row>
    <row r="42" spans="1:3" x14ac:dyDescent="0.35">
      <c r="A42" s="42"/>
      <c r="B42" s="258" t="s">
        <v>731</v>
      </c>
      <c r="C42" s="331">
        <v>0.1</v>
      </c>
    </row>
    <row r="43" spans="1:3" x14ac:dyDescent="0.35">
      <c r="B43" s="325"/>
      <c r="C43" s="332"/>
    </row>
    <row r="44" spans="1:3" s="39" customFormat="1" ht="20.149999999999999" customHeight="1" x14ac:dyDescent="0.45">
      <c r="A44" s="52"/>
      <c r="B44" s="204" t="s">
        <v>9</v>
      </c>
      <c r="C44" s="327">
        <f>SUM(C39:C42)</f>
        <v>40000000000.099998</v>
      </c>
    </row>
    <row r="45" spans="1:3" x14ac:dyDescent="0.35">
      <c r="B45" s="333"/>
      <c r="C45" s="332"/>
    </row>
    <row r="46" spans="1:3" s="39" customFormat="1" ht="20.149999999999999" customHeight="1" x14ac:dyDescent="0.45">
      <c r="A46" s="52"/>
      <c r="B46" s="204" t="s">
        <v>108</v>
      </c>
      <c r="C46" s="328"/>
    </row>
    <row r="47" spans="1:3" x14ac:dyDescent="0.35">
      <c r="A47" s="42" t="s">
        <v>1</v>
      </c>
      <c r="B47" s="258" t="s">
        <v>109</v>
      </c>
      <c r="C47" s="351">
        <v>0</v>
      </c>
    </row>
    <row r="48" spans="1:3" x14ac:dyDescent="0.35">
      <c r="B48" s="334"/>
      <c r="C48" s="335"/>
    </row>
    <row r="49" spans="1:3" s="39" customFormat="1" ht="20.149999999999999" customHeight="1" x14ac:dyDescent="0.45">
      <c r="A49" s="52"/>
      <c r="B49" s="204" t="s">
        <v>110</v>
      </c>
      <c r="C49" s="328"/>
    </row>
    <row r="50" spans="1:3" x14ac:dyDescent="0.35">
      <c r="B50" s="325"/>
      <c r="C50" s="320">
        <f>C44*C47</f>
        <v>0</v>
      </c>
    </row>
    <row r="51" spans="1:3" x14ac:dyDescent="0.35">
      <c r="B51" s="314" t="s">
        <v>725</v>
      </c>
      <c r="C51" s="321">
        <v>1</v>
      </c>
    </row>
    <row r="52" spans="1:3" x14ac:dyDescent="0.35">
      <c r="B52" s="314" t="s">
        <v>726</v>
      </c>
      <c r="C52" s="321" t="s">
        <v>727</v>
      </c>
    </row>
    <row r="53" spans="1:3" s="39" customFormat="1" ht="20.149999999999999" customHeight="1" x14ac:dyDescent="0.45">
      <c r="A53" s="52"/>
      <c r="B53" s="204" t="s">
        <v>11</v>
      </c>
      <c r="C53" s="328"/>
    </row>
    <row r="54" spans="1:3" ht="89" customHeight="1" x14ac:dyDescent="0.35">
      <c r="A54" s="42" t="s">
        <v>1</v>
      </c>
      <c r="B54" s="334" t="s">
        <v>367</v>
      </c>
      <c r="C54" s="180" t="s">
        <v>866</v>
      </c>
    </row>
    <row r="55" spans="1:3" x14ac:dyDescent="0.35">
      <c r="B55" s="325"/>
      <c r="C55" s="336"/>
    </row>
    <row r="56" spans="1:3" s="39" customFormat="1" ht="20.149999999999999" customHeight="1" x14ac:dyDescent="0.45">
      <c r="A56" s="52"/>
      <c r="B56" s="204" t="s">
        <v>7</v>
      </c>
      <c r="C56" s="328"/>
    </row>
    <row r="57" spans="1:3" x14ac:dyDescent="0.35">
      <c r="A57" s="42" t="s">
        <v>1</v>
      </c>
      <c r="B57" s="258" t="s">
        <v>524</v>
      </c>
      <c r="C57" s="265" t="s">
        <v>81</v>
      </c>
    </row>
    <row r="58" spans="1:3" x14ac:dyDescent="0.35">
      <c r="A58" s="42" t="s">
        <v>1</v>
      </c>
      <c r="B58" s="258" t="s">
        <v>523</v>
      </c>
      <c r="C58" s="265" t="s">
        <v>81</v>
      </c>
    </row>
    <row r="59" spans="1:3" x14ac:dyDescent="0.35">
      <c r="A59" s="42" t="s">
        <v>1</v>
      </c>
      <c r="B59" s="258" t="s">
        <v>525</v>
      </c>
      <c r="C59" s="265" t="s">
        <v>81</v>
      </c>
    </row>
    <row r="60" spans="1:3" ht="31" x14ac:dyDescent="0.35">
      <c r="A60" s="42" t="s">
        <v>1</v>
      </c>
      <c r="B60" s="258" t="s">
        <v>526</v>
      </c>
      <c r="C60" s="265" t="s">
        <v>81</v>
      </c>
    </row>
    <row r="61" spans="1:3" x14ac:dyDescent="0.35">
      <c r="A61" s="42" t="s">
        <v>1</v>
      </c>
      <c r="B61" s="258" t="s">
        <v>690</v>
      </c>
      <c r="C61" s="265" t="s">
        <v>81</v>
      </c>
    </row>
    <row r="62" spans="1:3" ht="101" customHeight="1" x14ac:dyDescent="0.35">
      <c r="A62" s="42" t="s">
        <v>1</v>
      </c>
      <c r="B62" s="258" t="s">
        <v>111</v>
      </c>
      <c r="C62" s="265" t="s">
        <v>81</v>
      </c>
    </row>
    <row r="63" spans="1:3" s="39" customFormat="1" ht="73.5" customHeight="1" x14ac:dyDescent="0.45">
      <c r="A63" s="42" t="s">
        <v>1</v>
      </c>
      <c r="B63" s="258" t="s">
        <v>112</v>
      </c>
      <c r="C63" s="265" t="s">
        <v>81</v>
      </c>
    </row>
    <row r="64" spans="1:3" x14ac:dyDescent="0.35">
      <c r="A64" s="42" t="s">
        <v>1</v>
      </c>
      <c r="B64" s="258" t="s">
        <v>113</v>
      </c>
      <c r="C64" s="265" t="s">
        <v>81</v>
      </c>
    </row>
    <row r="65" spans="1:3" hidden="1" x14ac:dyDescent="0.35">
      <c r="A65" s="42"/>
      <c r="B65" s="258" t="s">
        <v>788</v>
      </c>
      <c r="C65" s="266"/>
    </row>
    <row r="66" spans="1:3" hidden="1" x14ac:dyDescent="0.35">
      <c r="A66" s="42"/>
      <c r="B66" s="258" t="s">
        <v>789</v>
      </c>
      <c r="C66" s="266"/>
    </row>
    <row r="67" spans="1:3" x14ac:dyDescent="0.35">
      <c r="A67" s="42"/>
      <c r="B67" s="258"/>
      <c r="C67" s="266"/>
    </row>
    <row r="68" spans="1:3" s="39" customFormat="1" ht="20.149999999999999" customHeight="1" x14ac:dyDescent="0.45">
      <c r="A68" s="52"/>
      <c r="B68" s="204" t="s">
        <v>12</v>
      </c>
      <c r="C68" s="328"/>
    </row>
    <row r="69" spans="1:3" s="94" customFormat="1" ht="31" x14ac:dyDescent="0.45">
      <c r="A69" s="93"/>
      <c r="B69" s="337" t="s">
        <v>821</v>
      </c>
      <c r="C69" s="338" t="s">
        <v>81</v>
      </c>
    </row>
    <row r="70" spans="1:3" s="94" customFormat="1" ht="62" x14ac:dyDescent="0.45">
      <c r="A70" s="93"/>
      <c r="B70" s="337" t="s">
        <v>817</v>
      </c>
      <c r="C70" s="338" t="s">
        <v>81</v>
      </c>
    </row>
    <row r="71" spans="1:3" s="94" customFormat="1" ht="33" customHeight="1" x14ac:dyDescent="0.45">
      <c r="A71" s="93"/>
      <c r="B71" s="337" t="s">
        <v>819</v>
      </c>
      <c r="C71" s="338" t="s">
        <v>81</v>
      </c>
    </row>
    <row r="72" spans="1:3" s="94" customFormat="1" x14ac:dyDescent="0.45">
      <c r="A72" s="93"/>
      <c r="B72" s="337" t="s">
        <v>818</v>
      </c>
      <c r="C72" s="338" t="s">
        <v>81</v>
      </c>
    </row>
    <row r="73" spans="1:3" s="94" customFormat="1" ht="29.5" customHeight="1" x14ac:dyDescent="0.45">
      <c r="A73" s="93"/>
      <c r="B73" s="337" t="s">
        <v>733</v>
      </c>
      <c r="C73" s="338" t="s">
        <v>81</v>
      </c>
    </row>
    <row r="74" spans="1:3" s="94" customFormat="1" ht="80" customHeight="1" x14ac:dyDescent="0.45">
      <c r="A74" s="93"/>
      <c r="B74" s="337" t="s">
        <v>547</v>
      </c>
      <c r="C74" s="338" t="s">
        <v>81</v>
      </c>
    </row>
    <row r="75" spans="1:3" s="94" customFormat="1" ht="31" x14ac:dyDescent="0.45">
      <c r="A75" s="93"/>
      <c r="B75" s="337" t="s">
        <v>831</v>
      </c>
      <c r="C75" s="338" t="s">
        <v>81</v>
      </c>
    </row>
    <row r="76" spans="1:3" s="94" customFormat="1" ht="93" customHeight="1" x14ac:dyDescent="0.45">
      <c r="A76" s="93"/>
      <c r="B76" s="337" t="s">
        <v>528</v>
      </c>
      <c r="C76" s="338" t="s">
        <v>81</v>
      </c>
    </row>
    <row r="77" spans="1:3" s="94" customFormat="1" ht="30.75" customHeight="1" x14ac:dyDescent="0.45">
      <c r="A77" s="93"/>
      <c r="B77" s="337" t="s">
        <v>529</v>
      </c>
      <c r="C77" s="338" t="s">
        <v>81</v>
      </c>
    </row>
    <row r="78" spans="1:3" s="94" customFormat="1" ht="46.5" x14ac:dyDescent="0.45">
      <c r="A78" s="93"/>
      <c r="B78" s="337" t="s">
        <v>729</v>
      </c>
      <c r="C78" s="338" t="s">
        <v>81</v>
      </c>
    </row>
    <row r="79" spans="1:3" s="94" customFormat="1" x14ac:dyDescent="0.45">
      <c r="A79" s="93"/>
      <c r="B79" s="337" t="s">
        <v>530</v>
      </c>
      <c r="C79" s="338" t="s">
        <v>81</v>
      </c>
    </row>
    <row r="80" spans="1:3" s="94" customFormat="1" ht="31" x14ac:dyDescent="0.45">
      <c r="A80" s="93"/>
      <c r="B80" s="337" t="s">
        <v>832</v>
      </c>
      <c r="C80" s="338" t="s">
        <v>81</v>
      </c>
    </row>
    <row r="81" spans="1:3" s="94" customFormat="1" ht="93" x14ac:dyDescent="0.45">
      <c r="A81" s="93"/>
      <c r="B81" s="337" t="s">
        <v>732</v>
      </c>
      <c r="C81" s="338" t="s">
        <v>81</v>
      </c>
    </row>
    <row r="82" spans="1:3" s="94" customFormat="1" ht="26.25" customHeight="1" x14ac:dyDescent="0.45">
      <c r="A82" s="93"/>
      <c r="B82" s="337" t="s">
        <v>734</v>
      </c>
      <c r="C82" s="338" t="s">
        <v>81</v>
      </c>
    </row>
    <row r="83" spans="1:3" s="94" customFormat="1" x14ac:dyDescent="0.45">
      <c r="A83" s="93"/>
      <c r="B83" s="337" t="s">
        <v>823</v>
      </c>
      <c r="C83" s="338" t="s">
        <v>81</v>
      </c>
    </row>
    <row r="84" spans="1:3" s="94" customFormat="1" ht="40.5" customHeight="1" x14ac:dyDescent="0.45">
      <c r="A84" s="93"/>
      <c r="B84" s="337" t="s">
        <v>824</v>
      </c>
      <c r="C84" s="338" t="s">
        <v>81</v>
      </c>
    </row>
    <row r="85" spans="1:3" s="94" customFormat="1" ht="31" x14ac:dyDescent="0.45">
      <c r="A85" s="93"/>
      <c r="B85" s="337" t="s">
        <v>735</v>
      </c>
      <c r="C85" s="338" t="s">
        <v>81</v>
      </c>
    </row>
    <row r="86" spans="1:3" s="94" customFormat="1" ht="46.5" x14ac:dyDescent="0.45">
      <c r="A86" s="93"/>
      <c r="B86" s="337" t="s">
        <v>531</v>
      </c>
      <c r="C86" s="338" t="s">
        <v>81</v>
      </c>
    </row>
    <row r="87" spans="1:3" s="94" customFormat="1" ht="45" customHeight="1" x14ac:dyDescent="0.45">
      <c r="A87" s="93"/>
      <c r="B87" s="337" t="s">
        <v>532</v>
      </c>
      <c r="C87" s="338" t="s">
        <v>81</v>
      </c>
    </row>
    <row r="88" spans="1:3" s="94" customFormat="1" ht="30" customHeight="1" x14ac:dyDescent="0.45">
      <c r="A88" s="93"/>
      <c r="B88" s="337" t="s">
        <v>914</v>
      </c>
      <c r="C88" s="338" t="s">
        <v>81</v>
      </c>
    </row>
    <row r="89" spans="1:3" s="94" customFormat="1" ht="46.5" x14ac:dyDescent="0.45">
      <c r="A89" s="93"/>
      <c r="B89" s="337" t="s">
        <v>564</v>
      </c>
      <c r="C89" s="338" t="s">
        <v>81</v>
      </c>
    </row>
    <row r="90" spans="1:3" s="94" customFormat="1" ht="26.25" customHeight="1" x14ac:dyDescent="0.45">
      <c r="A90" s="93"/>
      <c r="B90" s="337" t="s">
        <v>533</v>
      </c>
      <c r="C90" s="338" t="s">
        <v>81</v>
      </c>
    </row>
    <row r="91" spans="1:3" s="94" customFormat="1" ht="31" x14ac:dyDescent="0.45">
      <c r="A91" s="93"/>
      <c r="B91" s="337" t="s">
        <v>709</v>
      </c>
      <c r="C91" s="338" t="s">
        <v>81</v>
      </c>
    </row>
    <row r="92" spans="1:3" s="94" customFormat="1" ht="92.25" customHeight="1" x14ac:dyDescent="0.45">
      <c r="A92" s="93"/>
      <c r="B92" s="337" t="s">
        <v>565</v>
      </c>
      <c r="C92" s="338" t="s">
        <v>81</v>
      </c>
    </row>
    <row r="93" spans="1:3" s="94" customFormat="1" ht="100.5" customHeight="1" x14ac:dyDescent="0.45">
      <c r="A93" s="93"/>
      <c r="B93" s="337" t="s">
        <v>736</v>
      </c>
      <c r="C93" s="338" t="s">
        <v>81</v>
      </c>
    </row>
    <row r="94" spans="1:3" s="94" customFormat="1" ht="77.5" x14ac:dyDescent="0.45">
      <c r="A94" s="93"/>
      <c r="B94" s="337" t="s">
        <v>546</v>
      </c>
      <c r="C94" s="322" t="s">
        <v>860</v>
      </c>
    </row>
    <row r="95" spans="1:3" s="94" customFormat="1" ht="124" x14ac:dyDescent="0.45">
      <c r="A95" s="93"/>
      <c r="B95" s="337" t="s">
        <v>898</v>
      </c>
      <c r="C95" s="322" t="s">
        <v>861</v>
      </c>
    </row>
    <row r="96" spans="1:3" s="94" customFormat="1" ht="95.15" customHeight="1" x14ac:dyDescent="0.45">
      <c r="A96" s="93"/>
      <c r="B96" s="337" t="s">
        <v>545</v>
      </c>
      <c r="C96" s="322" t="s">
        <v>862</v>
      </c>
    </row>
    <row r="97" spans="1:3" s="94" customFormat="1" ht="176.5" customHeight="1" x14ac:dyDescent="0.45">
      <c r="A97" s="93"/>
      <c r="B97" s="337" t="s">
        <v>534</v>
      </c>
      <c r="C97" s="322" t="s">
        <v>863</v>
      </c>
    </row>
    <row r="98" spans="1:3" s="94" customFormat="1" ht="54.5" customHeight="1" x14ac:dyDescent="0.45">
      <c r="A98" s="93"/>
      <c r="B98" s="337" t="s">
        <v>900</v>
      </c>
      <c r="C98" s="338" t="s">
        <v>81</v>
      </c>
    </row>
    <row r="99" spans="1:3" s="94" customFormat="1" ht="131" customHeight="1" x14ac:dyDescent="0.45">
      <c r="A99" s="93"/>
      <c r="B99" s="337" t="s">
        <v>825</v>
      </c>
      <c r="C99" s="322" t="s">
        <v>864</v>
      </c>
    </row>
    <row r="100" spans="1:3" s="94" customFormat="1" ht="93" x14ac:dyDescent="0.45">
      <c r="A100" s="93"/>
      <c r="B100" s="337" t="s">
        <v>826</v>
      </c>
      <c r="C100" s="322" t="s">
        <v>865</v>
      </c>
    </row>
    <row r="101" spans="1:3" s="94" customFormat="1" ht="66.5" customHeight="1" x14ac:dyDescent="0.45">
      <c r="A101" s="93"/>
      <c r="B101" s="337" t="s">
        <v>710</v>
      </c>
      <c r="C101" s="344" t="s">
        <v>851</v>
      </c>
    </row>
    <row r="102" spans="1:3" s="94" customFormat="1" ht="108" customHeight="1" x14ac:dyDescent="0.45">
      <c r="A102" s="93"/>
      <c r="B102" s="337" t="s">
        <v>712</v>
      </c>
      <c r="C102" s="338" t="s">
        <v>81</v>
      </c>
    </row>
    <row r="103" spans="1:3" s="94" customFormat="1" ht="122" customHeight="1" x14ac:dyDescent="0.45">
      <c r="A103" s="93"/>
      <c r="B103" s="337" t="s">
        <v>711</v>
      </c>
      <c r="C103" s="338" t="s">
        <v>81</v>
      </c>
    </row>
    <row r="104" spans="1:3" s="94" customFormat="1" ht="136" customHeight="1" x14ac:dyDescent="0.45">
      <c r="A104" s="93"/>
      <c r="B104" s="337" t="s">
        <v>713</v>
      </c>
      <c r="C104" s="344" t="s">
        <v>925</v>
      </c>
    </row>
    <row r="105" spans="1:3" s="94" customFormat="1" ht="66" customHeight="1" x14ac:dyDescent="0.45">
      <c r="A105" s="93"/>
      <c r="B105" s="337" t="s">
        <v>714</v>
      </c>
      <c r="C105" s="338" t="s">
        <v>715</v>
      </c>
    </row>
    <row r="106" spans="1:3" s="94" customFormat="1" ht="87" customHeight="1" x14ac:dyDescent="0.45">
      <c r="A106" s="93"/>
      <c r="B106" s="337" t="s">
        <v>716</v>
      </c>
      <c r="C106" s="338" t="s">
        <v>717</v>
      </c>
    </row>
    <row r="107" spans="1:3" s="94" customFormat="1" ht="188" customHeight="1" x14ac:dyDescent="0.45">
      <c r="A107" s="93"/>
      <c r="B107" s="337" t="s">
        <v>718</v>
      </c>
      <c r="C107" s="344" t="s">
        <v>804</v>
      </c>
    </row>
    <row r="108" spans="1:3" s="94" customFormat="1" ht="138" customHeight="1" x14ac:dyDescent="0.45">
      <c r="A108" s="93"/>
      <c r="B108" s="337" t="s">
        <v>719</v>
      </c>
      <c r="C108" s="338" t="s">
        <v>81</v>
      </c>
    </row>
    <row r="109" spans="1:3" s="94" customFormat="1" ht="77.5" x14ac:dyDescent="0.45">
      <c r="A109" s="93"/>
      <c r="B109" s="337" t="s">
        <v>720</v>
      </c>
      <c r="C109" s="338" t="s">
        <v>81</v>
      </c>
    </row>
    <row r="110" spans="1:3" s="94" customFormat="1" ht="42.75" customHeight="1" x14ac:dyDescent="0.45">
      <c r="A110" s="93"/>
      <c r="B110" s="337" t="s">
        <v>827</v>
      </c>
      <c r="C110" s="338"/>
    </row>
    <row r="111" spans="1:3" s="94" customFormat="1" ht="146.15" customHeight="1" x14ac:dyDescent="0.45">
      <c r="A111" s="93"/>
      <c r="B111" s="337" t="s">
        <v>807</v>
      </c>
      <c r="C111" s="338" t="s">
        <v>81</v>
      </c>
    </row>
    <row r="112" spans="1:3" s="94" customFormat="1" ht="67.5" customHeight="1" x14ac:dyDescent="0.45">
      <c r="A112" s="93"/>
      <c r="B112" s="337" t="s">
        <v>808</v>
      </c>
      <c r="C112" s="338" t="s">
        <v>809</v>
      </c>
    </row>
    <row r="113" spans="1:3" s="94" customFormat="1" ht="172.5" customHeight="1" x14ac:dyDescent="0.45">
      <c r="A113" s="93"/>
      <c r="B113" s="337" t="s">
        <v>790</v>
      </c>
      <c r="C113" s="338" t="s">
        <v>81</v>
      </c>
    </row>
    <row r="114" spans="1:3" s="94" customFormat="1" ht="109" customHeight="1" x14ac:dyDescent="0.45">
      <c r="A114" s="93"/>
      <c r="B114" s="337" t="s">
        <v>791</v>
      </c>
      <c r="C114" s="338" t="s">
        <v>81</v>
      </c>
    </row>
    <row r="115" spans="1:3" s="94" customFormat="1" ht="42" customHeight="1" x14ac:dyDescent="0.45">
      <c r="A115" s="93"/>
      <c r="B115" s="337" t="s">
        <v>536</v>
      </c>
      <c r="C115" s="338" t="s">
        <v>81</v>
      </c>
    </row>
    <row r="116" spans="1:3" s="94" customFormat="1" ht="20.149999999999999" customHeight="1" x14ac:dyDescent="0.45">
      <c r="A116" s="93"/>
      <c r="B116" s="339" t="s">
        <v>537</v>
      </c>
      <c r="C116" s="338"/>
    </row>
    <row r="117" spans="1:3" s="94" customFormat="1" ht="23.25" customHeight="1" x14ac:dyDescent="0.45">
      <c r="A117" s="93"/>
      <c r="B117" s="337" t="s">
        <v>535</v>
      </c>
      <c r="C117" s="338" t="s">
        <v>81</v>
      </c>
    </row>
    <row r="118" spans="1:3" s="94" customFormat="1" x14ac:dyDescent="0.45">
      <c r="A118" s="93"/>
      <c r="B118" s="337" t="s">
        <v>538</v>
      </c>
      <c r="C118" s="338" t="s">
        <v>81</v>
      </c>
    </row>
    <row r="119" spans="1:3" s="94" customFormat="1" ht="165" customHeight="1" x14ac:dyDescent="0.45">
      <c r="A119" s="93"/>
      <c r="B119" s="337" t="s">
        <v>566</v>
      </c>
      <c r="C119" s="338" t="s">
        <v>81</v>
      </c>
    </row>
    <row r="120" spans="1:3" s="94" customFormat="1" ht="61" customHeight="1" x14ac:dyDescent="0.45">
      <c r="A120" s="93"/>
      <c r="B120" s="337" t="s">
        <v>544</v>
      </c>
      <c r="C120" s="338" t="s">
        <v>81</v>
      </c>
    </row>
    <row r="121" spans="1:3" s="94" customFormat="1" ht="24.75" customHeight="1" x14ac:dyDescent="0.45">
      <c r="A121" s="93"/>
      <c r="B121" s="337" t="s">
        <v>539</v>
      </c>
      <c r="C121" s="338" t="s">
        <v>81</v>
      </c>
    </row>
    <row r="122" spans="1:3" s="94" customFormat="1" ht="35.25" customHeight="1" x14ac:dyDescent="0.45">
      <c r="A122" s="93"/>
      <c r="B122" s="337" t="s">
        <v>540</v>
      </c>
      <c r="C122" s="338" t="s">
        <v>81</v>
      </c>
    </row>
    <row r="123" spans="1:3" s="94" customFormat="1" x14ac:dyDescent="0.45">
      <c r="A123" s="93"/>
      <c r="B123" s="337" t="s">
        <v>828</v>
      </c>
      <c r="C123" s="338" t="s">
        <v>81</v>
      </c>
    </row>
    <row r="124" spans="1:3" s="94" customFormat="1" ht="20.149999999999999" customHeight="1" x14ac:dyDescent="0.45">
      <c r="A124" s="93"/>
      <c r="B124" s="339" t="s">
        <v>541</v>
      </c>
      <c r="C124" s="338" t="s">
        <v>81</v>
      </c>
    </row>
    <row r="125" spans="1:3" s="94" customFormat="1" ht="20.149999999999999" customHeight="1" x14ac:dyDescent="0.45">
      <c r="A125" s="93"/>
      <c r="B125" s="337" t="s">
        <v>730</v>
      </c>
      <c r="C125" s="338" t="s">
        <v>81</v>
      </c>
    </row>
    <row r="126" spans="1:3" s="94" customFormat="1" x14ac:dyDescent="0.45">
      <c r="A126" s="93"/>
      <c r="B126" s="340" t="s">
        <v>829</v>
      </c>
      <c r="C126" s="338" t="s">
        <v>81</v>
      </c>
    </row>
    <row r="127" spans="1:3" s="94" customFormat="1" x14ac:dyDescent="0.45">
      <c r="A127" s="93"/>
      <c r="B127" s="340" t="s">
        <v>830</v>
      </c>
      <c r="C127" s="338"/>
    </row>
    <row r="128" spans="1:3" s="94" customFormat="1" ht="20.149999999999999" customHeight="1" x14ac:dyDescent="0.45">
      <c r="A128" s="93"/>
      <c r="B128" s="337" t="s">
        <v>542</v>
      </c>
      <c r="C128" s="338" t="s">
        <v>81</v>
      </c>
    </row>
    <row r="129" spans="1:3" s="94" customFormat="1" ht="20.149999999999999" customHeight="1" x14ac:dyDescent="0.45">
      <c r="A129" s="93"/>
      <c r="B129" s="337" t="s">
        <v>543</v>
      </c>
      <c r="C129" s="338" t="s">
        <v>81</v>
      </c>
    </row>
    <row r="130" spans="1:3" ht="45.5" customHeight="1" x14ac:dyDescent="0.35">
      <c r="B130" s="341" t="s">
        <v>820</v>
      </c>
      <c r="C130" s="261">
        <v>0.9</v>
      </c>
    </row>
    <row r="131" spans="1:3" ht="52.5" customHeight="1" x14ac:dyDescent="0.35">
      <c r="B131" s="341" t="s">
        <v>728</v>
      </c>
      <c r="C131" s="265" t="s">
        <v>81</v>
      </c>
    </row>
    <row r="132" spans="1:3" ht="21.75" customHeight="1" x14ac:dyDescent="0.35">
      <c r="B132" s="341" t="s">
        <v>721</v>
      </c>
      <c r="C132" s="265" t="s">
        <v>519</v>
      </c>
    </row>
    <row r="133" spans="1:3" ht="62" x14ac:dyDescent="0.35">
      <c r="B133" s="341" t="s">
        <v>896</v>
      </c>
      <c r="C133" s="265" t="s">
        <v>926</v>
      </c>
    </row>
    <row r="134" spans="1:3" ht="62" x14ac:dyDescent="0.35">
      <c r="B134" s="341" t="s">
        <v>897</v>
      </c>
      <c r="C134" s="265" t="s">
        <v>926</v>
      </c>
    </row>
    <row r="135" spans="1:3" ht="31" x14ac:dyDescent="0.35">
      <c r="B135" s="341" t="s">
        <v>899</v>
      </c>
      <c r="C135" s="265" t="s">
        <v>926</v>
      </c>
    </row>
    <row r="136" spans="1:3" ht="77.5" x14ac:dyDescent="0.35">
      <c r="B136" s="341" t="s">
        <v>901</v>
      </c>
      <c r="C136" s="265" t="s">
        <v>926</v>
      </c>
    </row>
    <row r="137" spans="1:3" ht="46.5" x14ac:dyDescent="0.35">
      <c r="B137" s="341" t="s">
        <v>902</v>
      </c>
      <c r="C137" s="265" t="s">
        <v>926</v>
      </c>
    </row>
    <row r="138" spans="1:3" ht="31" x14ac:dyDescent="0.35">
      <c r="B138" s="341" t="s">
        <v>903</v>
      </c>
      <c r="C138" s="265" t="s">
        <v>926</v>
      </c>
    </row>
    <row r="139" spans="1:3" ht="46.5" x14ac:dyDescent="0.35">
      <c r="B139" s="341" t="s">
        <v>904</v>
      </c>
      <c r="C139" s="265" t="s">
        <v>926</v>
      </c>
    </row>
    <row r="140" spans="1:3" ht="62" x14ac:dyDescent="0.35">
      <c r="B140" s="341" t="s">
        <v>905</v>
      </c>
      <c r="C140" s="265" t="s">
        <v>926</v>
      </c>
    </row>
    <row r="141" spans="1:3" ht="45" customHeight="1" x14ac:dyDescent="0.35">
      <c r="B141" s="334" t="s">
        <v>906</v>
      </c>
      <c r="C141" s="266" t="s">
        <v>926</v>
      </c>
    </row>
    <row r="142" spans="1:3" ht="45" customHeight="1" x14ac:dyDescent="0.35">
      <c r="B142" s="334" t="s">
        <v>907</v>
      </c>
      <c r="C142" s="266" t="s">
        <v>926</v>
      </c>
    </row>
    <row r="143" spans="1:3" ht="155" x14ac:dyDescent="0.35">
      <c r="B143" s="334" t="s">
        <v>908</v>
      </c>
      <c r="C143" s="266" t="s">
        <v>926</v>
      </c>
    </row>
    <row r="144" spans="1:3" ht="77.5" x14ac:dyDescent="0.35">
      <c r="B144" s="334" t="s">
        <v>909</v>
      </c>
      <c r="C144" s="266" t="s">
        <v>926</v>
      </c>
    </row>
    <row r="145" spans="1:3" ht="20.25" customHeight="1" x14ac:dyDescent="0.35">
      <c r="B145" s="334"/>
      <c r="C145" s="266"/>
    </row>
    <row r="146" spans="1:3" s="39" customFormat="1" ht="20.149999999999999" customHeight="1" x14ac:dyDescent="0.45">
      <c r="A146" s="52"/>
      <c r="B146" s="204" t="s">
        <v>27</v>
      </c>
      <c r="C146" s="328" t="s">
        <v>519</v>
      </c>
    </row>
    <row r="147" spans="1:3" x14ac:dyDescent="0.35">
      <c r="A147" s="42" t="s">
        <v>1</v>
      </c>
      <c r="B147" s="258" t="s">
        <v>367</v>
      </c>
      <c r="C147" s="322"/>
    </row>
    <row r="148" spans="1:3" x14ac:dyDescent="0.35">
      <c r="A148" s="42" t="s">
        <v>1</v>
      </c>
      <c r="B148" s="334"/>
      <c r="C148" s="265"/>
    </row>
    <row r="149" spans="1:3" x14ac:dyDescent="0.35">
      <c r="A149" s="52"/>
      <c r="B149" s="204" t="s">
        <v>476</v>
      </c>
      <c r="C149" s="328" t="s">
        <v>519</v>
      </c>
    </row>
    <row r="150" spans="1:3" x14ac:dyDescent="0.35">
      <c r="A150" s="42"/>
      <c r="B150" s="334"/>
      <c r="C150" s="267"/>
    </row>
    <row r="151" spans="1:3" x14ac:dyDescent="0.35">
      <c r="A151" s="42"/>
      <c r="B151" s="334"/>
      <c r="C151" s="268"/>
    </row>
    <row r="152" spans="1:3" x14ac:dyDescent="0.35">
      <c r="B152" s="334"/>
      <c r="C152" s="267"/>
    </row>
    <row r="153" spans="1:3" x14ac:dyDescent="0.35">
      <c r="B153" s="334"/>
      <c r="C153" s="267"/>
    </row>
    <row r="154" spans="1:3" s="39" customFormat="1" ht="33.75" customHeight="1" x14ac:dyDescent="0.45">
      <c r="B154" s="334"/>
      <c r="C154" s="267"/>
    </row>
    <row r="155" spans="1:3" x14ac:dyDescent="0.35">
      <c r="A155" s="42" t="s">
        <v>1</v>
      </c>
      <c r="B155" s="277"/>
      <c r="C155" s="268"/>
    </row>
    <row r="156" spans="1:3" x14ac:dyDescent="0.35">
      <c r="A156" s="52"/>
      <c r="B156" s="204" t="s">
        <v>97</v>
      </c>
      <c r="C156" s="328" t="s">
        <v>519</v>
      </c>
    </row>
    <row r="157" spans="1:3" x14ac:dyDescent="0.35">
      <c r="A157" s="42"/>
      <c r="B157" s="277"/>
      <c r="C157" s="267"/>
    </row>
    <row r="158" spans="1:3" x14ac:dyDescent="0.35">
      <c r="A158" s="42"/>
      <c r="B158" s="334"/>
      <c r="C158" s="267"/>
    </row>
    <row r="159" spans="1:3" x14ac:dyDescent="0.35">
      <c r="A159" s="42"/>
      <c r="B159" s="334"/>
      <c r="C159" s="267"/>
    </row>
    <row r="160" spans="1:3" x14ac:dyDescent="0.35">
      <c r="A160" s="42"/>
      <c r="B160" s="334"/>
      <c r="C160" s="267"/>
    </row>
    <row r="161" spans="1:3" x14ac:dyDescent="0.35">
      <c r="A161" s="42"/>
      <c r="B161" s="334"/>
      <c r="C161" s="268"/>
    </row>
    <row r="162" spans="1:3" x14ac:dyDescent="0.35">
      <c r="B162" s="314"/>
      <c r="C162" s="342"/>
    </row>
    <row r="163" spans="1:3" s="39" customFormat="1" x14ac:dyDescent="0.45">
      <c r="A163" s="53"/>
      <c r="B163" s="343" t="s">
        <v>98</v>
      </c>
      <c r="C163" s="131" t="s">
        <v>519</v>
      </c>
    </row>
    <row r="164" spans="1:3" s="39" customFormat="1" x14ac:dyDescent="0.45">
      <c r="B164" s="273"/>
      <c r="C164" s="275"/>
    </row>
    <row r="165" spans="1:3" s="39" customFormat="1" ht="20.149999999999999" customHeight="1" x14ac:dyDescent="0.45">
      <c r="A165" s="53"/>
      <c r="B165" s="204" t="s">
        <v>99</v>
      </c>
      <c r="C165" s="168" t="s">
        <v>519</v>
      </c>
    </row>
    <row r="166" spans="1:3" s="46" customFormat="1" x14ac:dyDescent="0.45">
      <c r="B166" s="276"/>
      <c r="C166" s="277"/>
    </row>
    <row r="167" spans="1:3" s="39" customFormat="1" ht="20.149999999999999" customHeight="1" x14ac:dyDescent="0.45">
      <c r="A167" s="53"/>
      <c r="B167" s="204" t="s">
        <v>100</v>
      </c>
      <c r="C167" s="205" t="s">
        <v>519</v>
      </c>
    </row>
    <row r="168" spans="1:3" s="39" customFormat="1" x14ac:dyDescent="0.45">
      <c r="B168" s="273"/>
      <c r="C168" s="274"/>
    </row>
    <row r="169" spans="1:3" s="39" customFormat="1" ht="20.149999999999999" customHeight="1" x14ac:dyDescent="0.45">
      <c r="A169" s="53"/>
      <c r="B169" s="204" t="s">
        <v>101</v>
      </c>
      <c r="C169" s="278">
        <v>0.18</v>
      </c>
    </row>
    <row r="170" spans="1:3" s="39" customFormat="1" x14ac:dyDescent="0.45">
      <c r="B170" s="273"/>
      <c r="C170" s="274"/>
    </row>
    <row r="171" spans="1:3" s="39" customFormat="1" ht="20.149999999999999" customHeight="1" x14ac:dyDescent="0.45">
      <c r="A171" s="53"/>
      <c r="B171" s="204" t="s">
        <v>102</v>
      </c>
      <c r="C171" s="205" t="s">
        <v>103</v>
      </c>
    </row>
    <row r="172" spans="1:3" s="39" customFormat="1" x14ac:dyDescent="0.45">
      <c r="A172" s="177" t="s">
        <v>843</v>
      </c>
      <c r="B172" s="178"/>
    </row>
    <row r="173" spans="1:3" x14ac:dyDescent="0.35">
      <c r="A173" s="177" t="s">
        <v>844</v>
      </c>
      <c r="B173" s="178"/>
    </row>
    <row r="174" spans="1:3" x14ac:dyDescent="0.45">
      <c r="A174" s="50" t="s">
        <v>920</v>
      </c>
      <c r="B174" s="178"/>
    </row>
    <row r="175" spans="1:3" x14ac:dyDescent="0.45">
      <c r="A175" s="39"/>
    </row>
    <row r="176" spans="1:3" x14ac:dyDescent="0.45">
      <c r="A176" s="39"/>
    </row>
  </sheetData>
  <mergeCells count="1">
    <mergeCell ref="B2:C2"/>
  </mergeCells>
  <printOptions horizontalCentered="1"/>
  <pageMargins left="0" right="0" top="0.98425196850393704" bottom="0.55118110236220474" header="0.31496062992125984" footer="0.31496062992125984"/>
  <pageSetup scale="24" orientation="portrait" r:id="rId1"/>
  <headerFooter>
    <oddFooter>&amp;RPág. &amp;P de &amp;N</oddFooter>
  </headerFooter>
  <rowBreaks count="2" manualBreakCount="2">
    <brk id="107" max="2" man="1"/>
    <brk id="171"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o email" ma:contentTypeID="0x010100125D78925D459C4792E0AB097CA57A8700F0B1D72A50C1CB47A78275A51DD60FE5" ma:contentTypeVersion="46" ma:contentTypeDescription="Contenido no relevante." ma:contentTypeScope="" ma:versionID="64df8bd67ae01e469bceb8c8c7aaebc5">
  <xsd:schema xmlns:xsd="http://www.w3.org/2001/XMLSchema" xmlns:xs="http://www.w3.org/2001/XMLSchema" xmlns:p="http://schemas.microsoft.com/office/2006/metadata/properties" xmlns:ns1="http://schemas.microsoft.com/sharepoint/v3" xmlns:ns2="40e50944-bb1b-40ca-853a-cafdc439d62b" xmlns:ns3="b950a58b-3b0e-403c-87c7-662ad59ccd2c" targetNamespace="http://schemas.microsoft.com/office/2006/metadata/properties" ma:root="true" ma:fieldsID="5f7c2a8d828889079ca339f02fa26428" ns1:_="" ns2:_="" ns3:_="">
    <xsd:import namespace="http://schemas.microsoft.com/sharepoint/v3"/>
    <xsd:import namespace="40e50944-bb1b-40ca-853a-cafdc439d62b"/>
    <xsd:import namespace="b950a58b-3b0e-403c-87c7-662ad59ccd2c"/>
    <xsd:element name="properties">
      <xsd:complexType>
        <xsd:sequence>
          <xsd:element name="documentManagement">
            <xsd:complexType>
              <xsd:all>
                <xsd:element ref="ns2:ContractType" minOccurs="0"/>
                <xsd:element ref="ns2:ContractStatus" minOccurs="0"/>
                <xsd:element ref="ns2:ContractManagers" minOccurs="0"/>
                <xsd:element ref="ns2:OutsourcingAgreement" minOccurs="0"/>
                <xsd:element ref="ns2:ContractDate" minOccurs="0"/>
                <xsd:element ref="ns2:ContractExpirationDate" minOccurs="0"/>
                <xsd:element ref="ns2:MaterialContract" minOccurs="0"/>
                <xsd:element ref="ns2:ExternalContractingParties" minOccurs="0"/>
                <xsd:element ref="ns2:PlaceOfOriginal" minOccurs="0"/>
                <xsd:element ref="ns2:ConversationID" minOccurs="0"/>
                <xsd:element ref="ns2:DocumentClass" minOccurs="0"/>
                <xsd:element ref="ns1:DocumentSetDescription"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1:_ip_UnifiedCompliancePolicyProperties" minOccurs="0"/>
                <xsd:element ref="ns1:_ip_UnifiedCompliancePolicyUIAction"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9" nillable="true" ma:displayName="Description" ma:description="A description of the Document Set" ma:internalName="DocumentSetDescription">
      <xsd:simpleType>
        <xsd:restriction base="dms:Note"/>
      </xsd:simpleType>
    </xsd:element>
    <xsd:element name="_ip_UnifiedCompliancePolicyProperties" ma:index="33" nillable="true" ma:displayName="Unified Compliance Policy Properties" ma:hidden="true" ma:internalName="_ip_UnifiedCompliancePolicyProperties">
      <xsd:simpleType>
        <xsd:restriction base="dms:Note"/>
      </xsd:simpleType>
    </xsd:element>
    <xsd:element name="_ip_UnifiedCompliancePolicyUIAction" ma:index="3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e50944-bb1b-40ca-853a-cafdc439d62b" elementFormDefault="qualified">
    <xsd:import namespace="http://schemas.microsoft.com/office/2006/documentManagement/types"/>
    <xsd:import namespace="http://schemas.microsoft.com/office/infopath/2007/PartnerControls"/>
    <xsd:element name="ContractType" ma:index="8" nillable="true" ma:displayName="Tipo de contrato" ma:description="Atributo para clasificar el contrato. Seleccione un valor entre tipos de contrato estándar o tipos de contrato especiales." ma:format="Dropdown" ma:hidden="true" ma:internalName="ContractType" ma:readOnly="false">
      <xsd:simpleType>
        <xsd:restriction base="dms:Choice">
          <xsd:enumeration value="Tipos de contratos estándar (Seleccione de abajp):"/>
          <xsd:enumeration value="-----------------------"/>
          <xsd:enumeration value="Acuerdo de servicio, Acuerdo de nivel de servicio"/>
          <xsd:enumeration value="Acuerdo de compra (compras y ventas)"/>
          <xsd:enumeration value="Acuerdo de prestamo"/>
          <xsd:enumeration value="Acuerdo de confidencialidad"/>
          <xsd:enumeration value="Acuerdo de cooperación"/>
          <xsd:enumeration value="Carta de Intención, Memorando de Entendimiento"/>
          <xsd:enumeration value="Contrato de seguro"/>
          <xsd:enumeration value="Garantía, Carta de Confort, Carta de Crédito"/>
          <xsd:enumeration value="Otro"/>
          <xsd:enumeration value="-----------------------"/>
          <xsd:enumeration value="Tipos de contratos especiales (Seleccione de abajp):"/>
          <xsd:enumeration value="-----------------------"/>
          <xsd:enumeration value="Acuerdo de empleo"/>
          <xsd:enumeration value="Contrato de alquiler o arrendamiento"/>
          <xsd:enumeration value="Acuerdo de licencia"/>
          <xsd:enumeration value="Acuerdo de privacidad"/>
          <xsd:enumeration value="Acuerdo de agencia (agente vinculado)"/>
          <xsd:enumeration value="Acuerdo de corretaje (corredor)"/>
          <xsd:enumeration value="Acuerdo de distribución"/>
          <xsd:enumeration value="Empleador - Comité de empresa / Acuerdo sindical"/>
          <xsd:enumeration value="Acuerdo de inversión o financiamiento"/>
          <xsd:enumeration value="Contrato de resaseguro"/>
          <xsd:enumeration value="Acuerdo de accionistas"/>
          <xsd:enumeration value="Contrato de control o transferencia de beneficios"/>
          <xsd:enumeration value="Acuerdo de empresa conjunta"/>
          <xsd:enumeration value="Acuerdo de confianza"/>
          <xsd:enumeration value="Acuerdo de compraventa / fusión de acciones o empresas"/>
          <xsd:enumeration value="Contrato con un miembro del Consejo de Administración o del Consejo de Supervisión"/>
        </xsd:restriction>
      </xsd:simpleType>
    </xsd:element>
    <xsd:element name="ContractStatus" ma:index="9" nillable="true" ma:displayName="Estado del contrato" ma:default="Sequía" ma:description="El estado del contrato." ma:format="Dropdown" ma:hidden="true" ma:internalName="ContractStatus" ma:readOnly="false">
      <xsd:simpleType>
        <xsd:restriction base="dms:Choice">
          <xsd:enumeration value="Sequía"/>
          <xsd:enumeration value="Activo"/>
          <xsd:enumeration value="Terminado"/>
        </xsd:restriction>
      </xsd:simpleType>
    </xsd:element>
    <xsd:element name="ContractManagers" ma:index="10" nillable="true" ma:displayName="Gestores del contrato" ma:description="Persona(s) que gestionan el contrato y conocen los detalles." ma:hidden="true" ma:list="UserInfo" ma:internalName="ContractManag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utsourcingAgreement" ma:index="11" nillable="true" ma:displayName="Acuerdo de subcontratacion" ma:description="Si un contrato es de subcontratacion en el sentido de la Politica de Subcontratacion del Grupo, el dosier necesita ser marcado como tal." ma:format="Dropdown" ma:hidden="true" ma:internalName="OutsourcingAgreement" ma:readOnly="false">
      <xsd:simpleType>
        <xsd:restriction base="dms:Boolean"/>
      </xsd:simpleType>
    </xsd:element>
    <xsd:element name="ContractDate" ma:index="12" nillable="true" ma:displayName="Fecha del contrato" ma:description="Fecha de celebración del contrato." ma:format="DateOnly" ma:hidden="true" ma:internalName="ContractDate" ma:readOnly="false">
      <xsd:simpleType>
        <xsd:restriction base="dms:DateTime"/>
      </xsd:simpleType>
    </xsd:element>
    <xsd:element name="ContractExpirationDate" ma:index="13" nillable="true" ma:displayName="Fecha de expiración del contrato" ma:description="Fecha cuando expira/ finaliza el contrato." ma:format="DateOnly" ma:hidden="true" ma:internalName="ContractExpirationDate" ma:readOnly="false">
      <xsd:simpleType>
        <xsd:restriction base="dms:DateTime"/>
      </xsd:simpleType>
    </xsd:element>
    <xsd:element name="MaterialContract" ma:index="14" nillable="true" ma:displayName="Contrato con umbral materal" ma:description="Identificar si el contrato tiene umbral material." ma:format="Dropdown" ma:hidden="true" ma:internalName="MaterialContract" ma:readOnly="false">
      <xsd:simpleType>
        <xsd:restriction base="dms:Boolean"/>
      </xsd:simpleType>
    </xsd:element>
    <xsd:element name="ExternalContractingParties" ma:index="15" nillable="true" ma:displayName="Partes contratantes externas" ma:description="Nombre(s) de las partes contratantes externas." ma:hidden="true" ma:internalName="ExternalContractingParties" ma:readOnly="false">
      <xsd:simpleType>
        <xsd:restriction base="dms:Text"/>
      </xsd:simpleType>
    </xsd:element>
    <xsd:element name="PlaceOfOriginal" ma:index="16" nillable="true" ma:displayName="Lugar de la copia original" ma:description="En caso que se mantenga una copia original en papel del contrato, indiquese el lugar donde se conserva aqui." ma:hidden="true" ma:internalName="PlaceOfOriginal" ma:readOnly="false">
      <xsd:simpleType>
        <xsd:restriction base="dms:Text"/>
      </xsd:simpleType>
    </xsd:element>
    <xsd:element name="ConversationID" ma:index="17" nillable="true" ma:displayName="ID de la conversacion" ma:description="ID de la conversacion" ma:hidden="true" ma:internalName="ConversationID" ma:readOnly="false">
      <xsd:simpleType>
        <xsd:restriction base="dms:Text"/>
      </xsd:simpleType>
    </xsd:element>
    <xsd:element name="DocumentClass" ma:index="18" nillable="true" ma:displayName="Categoria del documento" ma:description="Atributo para clasificar el Documento de acuerdo con la programacion de retencion del documento." ma:format="Dropdown" ma:hidden="true" ma:internalName="DocumentClass" ma:readOnly="false">
      <xsd:simpleType>
        <xsd:restriction base="dms:Choice">
          <xsd:enumeration value="Carta de negocio"/>
          <xsd:enumeration value="Registro de contabilidad"/>
          <xsd:enumeration value="Documentación o decisión importante"/>
          <xsd:enumeration value="Decisión de la autoridad supervisora"/>
          <xsd:enumeration value="Decisión de autoridad"/>
          <xsd:enumeration value="Documentación de las decisiones del Consejo de Administración"/>
          <xsd:enumeration value="Documentación de las decisiones del Consejo de Supervisión"/>
          <xsd:enumeration value="Estado financiero o informe"/>
          <xsd:enumeration value="Libro de cuentas o lista de activos"/>
          <xsd:enumeration value="Documentación para contabilidad o contabilidad"/>
          <xsd:enumeration value="Regla corporativa"/>
          <xsd:enumeration value="Estatutos, acuerdo de accionistas u otro documento corporativo"/>
          <xsd:enumeration value="Documentación sobre el lavado de dinero o las sanciones económicas"/>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36" nillable="true" ma:displayName="Taxonomy Catch All Column" ma:hidden="true" ma:list="{aafb77b7-a399-426d-932c-43963a75da38}" ma:internalName="TaxCatchAll" ma:showField="CatchAllData" ma:web="40e50944-bb1b-40ca-853a-cafdc439d62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50a58b-3b0e-403c-87c7-662ad59ccd2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DateTaken" ma:index="26" nillable="true" ma:displayName="MediaServiceDateTaken" ma:hidden="true" ma:internalName="MediaServiceDateTaken" ma:readOnly="true">
      <xsd:simpleType>
        <xsd:restriction base="dms:Text"/>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Location" ma:index="31" nillable="true" ma:displayName="Location" ma:internalName="MediaServiceLocatio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nversationID xmlns="40e50944-bb1b-40ca-853a-cafdc439d62b" xsi:nil="true"/>
    <ContractExpirationDate xmlns="40e50944-bb1b-40ca-853a-cafdc439d62b" xsi:nil="true"/>
    <ExternalContractingParties xmlns="40e50944-bb1b-40ca-853a-cafdc439d62b" xsi:nil="true"/>
    <_ip_UnifiedCompliancePolicyUIAction xmlns="http://schemas.microsoft.com/sharepoint/v3" xsi:nil="true"/>
    <ContractStatus xmlns="40e50944-bb1b-40ca-853a-cafdc439d62b">Sequía</ContractStatus>
    <DocumentSetDescription xmlns="http://schemas.microsoft.com/sharepoint/v3" xsi:nil="true"/>
    <DocumentClass xmlns="40e50944-bb1b-40ca-853a-cafdc439d62b" xsi:nil="true"/>
    <ContractType xmlns="40e50944-bb1b-40ca-853a-cafdc439d62b" xsi:nil="true"/>
    <_ip_UnifiedCompliancePolicyProperties xmlns="http://schemas.microsoft.com/sharepoint/v3" xsi:nil="true"/>
    <TaxCatchAll xmlns="40e50944-bb1b-40ca-853a-cafdc439d62b" xsi:nil="true"/>
    <ContractManagers xmlns="40e50944-bb1b-40ca-853a-cafdc439d62b">
      <UserInfo>
        <DisplayName/>
        <AccountId xsi:nil="true"/>
        <AccountType/>
      </UserInfo>
    </ContractManagers>
    <MaterialContract xmlns="40e50944-bb1b-40ca-853a-cafdc439d62b" xsi:nil="true"/>
    <OutsourcingAgreement xmlns="40e50944-bb1b-40ca-853a-cafdc439d62b" xsi:nil="true"/>
    <PlaceOfOriginal xmlns="40e50944-bb1b-40ca-853a-cafdc439d62b" xsi:nil="true"/>
    <ContractDate xmlns="40e50944-bb1b-40ca-853a-cafdc439d62b" xsi:nil="true"/>
  </documentManagement>
</p:properties>
</file>

<file path=customXml/itemProps1.xml><?xml version="1.0" encoding="utf-8"?>
<ds:datastoreItem xmlns:ds="http://schemas.openxmlformats.org/officeDocument/2006/customXml" ds:itemID="{F5C76410-C59D-4583-A895-242F2FA7CAAA}"/>
</file>

<file path=customXml/itemProps2.xml><?xml version="1.0" encoding="utf-8"?>
<ds:datastoreItem xmlns:ds="http://schemas.openxmlformats.org/officeDocument/2006/customXml" ds:itemID="{49BC15D3-51C5-4A24-9FC6-33C927F974ED}"/>
</file>

<file path=customXml/itemProps3.xml><?xml version="1.0" encoding="utf-8"?>
<ds:datastoreItem xmlns:ds="http://schemas.openxmlformats.org/officeDocument/2006/customXml" ds:itemID="{9ED2F7E4-689D-4070-87E4-8046922B57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Detallado</vt:lpstr>
      <vt:lpstr>Predios</vt:lpstr>
      <vt:lpstr>Daño Material</vt:lpstr>
      <vt:lpstr>RCE</vt:lpstr>
      <vt:lpstr>MANEJO</vt:lpstr>
      <vt:lpstr>TR Valores</vt:lpstr>
      <vt:lpstr>TRMCIA</vt:lpstr>
      <vt:lpstr>'Daño Material'!Área_de_impresión</vt:lpstr>
      <vt:lpstr>MANEJO!Área_de_impresión</vt:lpstr>
      <vt:lpstr>RCE!Área_de_impresión</vt:lpstr>
      <vt:lpstr>'TR Valores'!Área_de_impresión</vt:lpstr>
      <vt:lpstr>TRMCIA!Área_de_impresión</vt:lpstr>
      <vt:lpstr>'Daño Material'!Títulos_a_imprimir</vt:lpstr>
      <vt:lpstr>RCE!Títulos_a_imprimir</vt:lpstr>
      <vt:lpstr>'TR Valores'!Títulos_a_imprimir</vt:lpstr>
      <vt:lpstr>TRMCIA!Títulos_a_imprimir</vt:lpstr>
    </vt:vector>
  </TitlesOfParts>
  <Company>Arthur J. Gallagher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Nunez</dc:creator>
  <cp:lastModifiedBy>Olga Chicangana</cp:lastModifiedBy>
  <cp:lastPrinted>2022-03-24T19:46:32Z</cp:lastPrinted>
  <dcterms:created xsi:type="dcterms:W3CDTF">2018-07-13T14:18:05Z</dcterms:created>
  <dcterms:modified xsi:type="dcterms:W3CDTF">2023-02-14T02:56:32Z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0x010100125D78925D459C4792E0AB097CA57A8700F0B1D72A50C1CB47A78275A51DD60FE5</vt:lpwstr>
  </property>
</Properties>
</file>