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filterPrivacy="1" defaultThemeVersion="124226"/>
  <xr:revisionPtr revIDLastSave="0" documentId="13_ncr:1_{B10BEEBF-34A4-CC4E-9EB1-9E5476CD9792}" xr6:coauthVersionLast="47" xr6:coauthVersionMax="47" xr10:uidLastSave="{00000000-0000-0000-0000-000000000000}"/>
  <bookViews>
    <workbookView xWindow="0" yWindow="500" windowWidth="28800" windowHeight="1636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<sst xmlns="http://schemas.openxmlformats.org/spreadsheetml/2006/main" count="169" uniqueCount="143">
  <si>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</si>
  <si>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</si>
  <si>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</si>
  <si>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</si>
  <si>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</si>
  <si>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</si>
  <si>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</si>
  <si>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</si>
  <si>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</si>
  <si>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</si>
  <si>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</si>
  <si>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</si>
  <si>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</si>
  <si>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</si>
  <si>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</si>
  <si>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</si>
  <si>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</si>
  <si>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</si>
  <si>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</si>
  <si>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</si>
  <si>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</si>
  <si>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</si>
  <si>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</si>
  <si>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</si>
  <si>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</si>
  <si>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</si>
  <si>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</si>
  <si>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</si>
  <si>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</si>
  <si>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</si>
  <si>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</si>
  <si>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</si>
  <si>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</si>
  <si>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</si>
  <si>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</si>
  <si>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</si>
  <si>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</si>
  <si>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</si>
  <si>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</si>
  <si>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</si>
  <si>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</si>
  <si>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</si>
  <si>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</si>
  <si>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</si>
  <si>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</si>
  <si>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</si>
  <si>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</si>
  <si>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</si>
  <si>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</si>
  <si>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</si>
  <si>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</si>
  <si>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</si>
  <si>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</si>
  <si>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</si>
  <si>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</si>
  <si>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</si>
  <si>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</si>
  <si>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</si>
  <si>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</si>
  <si>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</si>
  <si>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</si>
  <si>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</si>
  <si>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</si>
  <si>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</si>
  <si>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</si>
  <si>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</si>
  <si>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</si>
  <si>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</si>
  <si>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</si>
  <si>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</si>
  <si>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</si>
  <si>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</si>
  <si>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</si>
  <si>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</si>
  <si>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</si>
  <si>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</si>
  <si>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</si>
  <si>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</si>
  <si>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</si>
  <si>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</si>
  <si>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</si>
  <si>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</si>
  <si>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</si>
  <si>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</si>
  <si>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</si>
  <si>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</si>
  <si>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</si>
  <si>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</si>
  <si>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</si>
  <si>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</si>
  <si>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</si>
  <si>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</si>
  <si>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</si>
  <si>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</si>
  <si>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</si>
  <si>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</si>
  <si>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</si>
  <si>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</si>
  <si>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</si>
  <si>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</si>
  <si>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</si>
  <si>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</si>
  <si>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</si>
  <si>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</si>
  <si>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</si>
  <si>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</si>
  <si>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</si>
  <si>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</si>
  <si>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</si>
  <si>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</si>
  <si>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</si>
  <si>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</si>
  <si>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</si>
  <si>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</si>
  <si>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</si>
  <si>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</si>
  <si>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</si>
  <si>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</si>
  <si>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</si>
  <si>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</si>
  <si>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</si>
  <si>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</si>
  <si>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</si>
  <si>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</si>
  <si>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</si>
  <si>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</si>
  <si>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</si>
  <si>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</si>
  <si>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</si>
  <si>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</si>
  <si>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Dellanira Rallo Montaño (Victima directa)
Asleidy Rodriguez Rallo (Hija)
Francisco Rodriguez Hurtado (compañero permanente)</t>
  </si>
  <si>
    <t xml:space="preserve">Nueva EPS S.A. </t>
  </si>
  <si>
    <t>Asistencia en Servicios de Salud Integrales S.A.</t>
  </si>
  <si>
    <t>76-520-31-03-001-2022-00148-00</t>
  </si>
  <si>
    <t>Póliza de Seguro de Responsabilidad Civil Profesional e Insitucionaes Médicas</t>
  </si>
  <si>
    <t>G. HERRERA &amp; ASOCIADOS ABOGADOS S.A.S</t>
  </si>
  <si>
    <t>JUZGADO 01 CIVIL DEL CIRCUITO DE PALMIRA</t>
  </si>
  <si>
    <t>26/08/2024 (notificación por estados admisión del llamamiento)</t>
  </si>
  <si>
    <r>
      <rPr>
        <b/>
        <sz val="10"/>
        <color theme="1"/>
        <rFont val="Calibri"/>
        <family val="2"/>
        <scheme val="minor"/>
      </rPr>
      <t>Lucro Cesante Consolidado:</t>
    </r>
    <r>
      <rPr>
        <sz val="10"/>
        <color theme="1"/>
        <rFont val="Calibri"/>
        <family val="2"/>
        <scheme val="minor"/>
      </rPr>
      <t xml:space="preserve"> $21.426.274. a favor de la señora Dellanira Rallo
</t>
    </r>
    <r>
      <rPr>
        <b/>
        <sz val="10"/>
        <color theme="1"/>
        <rFont val="Calibri"/>
        <family val="2"/>
        <scheme val="minor"/>
      </rPr>
      <t>Lucro Cesante Futuro</t>
    </r>
    <r>
      <rPr>
        <sz val="10"/>
        <color theme="1"/>
        <rFont val="Calibri"/>
        <family val="2"/>
        <scheme val="minor"/>
      </rPr>
      <t xml:space="preserve">; $47.239.443. a favor de la señora Dellanira Rallo
</t>
    </r>
    <r>
      <rPr>
        <b/>
        <sz val="10"/>
        <color theme="1"/>
        <rFont val="Calibri"/>
        <family val="2"/>
        <scheme val="minor"/>
      </rPr>
      <t>Daño Físico:</t>
    </r>
    <r>
      <rPr>
        <sz val="10"/>
        <color theme="1"/>
        <rFont val="Calibri"/>
        <family val="2"/>
        <scheme val="minor"/>
      </rPr>
      <t xml:space="preserve"> 30 SMLMV ($39.000.000 a 2024) a favor de la señora Dellanira Rallo.  
</t>
    </r>
    <r>
      <rPr>
        <b/>
        <sz val="10"/>
        <color theme="1"/>
        <rFont val="Calibri"/>
        <family val="2"/>
        <scheme val="minor"/>
      </rPr>
      <t>Daño a la Vida de Relación:</t>
    </r>
    <r>
      <rPr>
        <sz val="10"/>
        <color theme="1"/>
        <rFont val="Calibri"/>
        <family val="2"/>
        <scheme val="minor"/>
      </rPr>
      <t xml:space="preserve"> 80 SMLMV ($104.000.000 a 2024), distribuidos así: 
50 SMLMV ($65.000.000 a 2024) a favor de la señora Dellanira Rallo
15 SMLMV  ($19.500.000 a 2024) a favor del señor Francisco Rodirguez Hurtado
15 SMLMV ($19.500.000 a 2024) a favor de la señora Asleidy Rodriguez Rallo
</t>
    </r>
    <r>
      <rPr>
        <b/>
        <sz val="10"/>
        <color theme="1"/>
        <rFont val="Calibri"/>
        <family val="2"/>
        <scheme val="minor"/>
      </rPr>
      <t>Daño Moral</t>
    </r>
    <r>
      <rPr>
        <sz val="10"/>
        <color theme="1"/>
        <rFont val="Calibri"/>
        <family val="2"/>
        <scheme val="minor"/>
      </rPr>
      <t xml:space="preserve">: 90 SMLMV ($117.000.000 a 2024), distribuidos así:
50 SMLMV ($65.000.000 a 2024) a favor de la señora Dellanira Rallo
20 SMLMV  ($26.000.000 a 2024) a favor del señor Francisco Rodirguez Hurtado
20 SMLMV  ($26.000.000 a 2024) a favor de la señora Asleidy Rodriguez Rallo
</t>
    </r>
    <r>
      <rPr>
        <b/>
        <u/>
        <sz val="10"/>
        <color theme="1"/>
        <rFont val="Calibri (Cuerpo)"/>
      </rPr>
      <t>TOTAL: $328.665.717</t>
    </r>
  </si>
  <si>
    <t xml:space="preserve">La contingencia en este caso se califica como REMOTA, dado que el contrato de seguro no presta cobertura temporal conforme a los hechos y pretensiones de la demanda. Además, no se ha acreditado de manera suficiente la responsabilidad del asegurado en este litigio.
Primero, es importante tener en cuenta que la Póliza de Seguro de Responsabilidad Civil Profesional e Instituciones Médicas No. 1509213000056, cuyo tomador y asegurado es Asistencia en Servicios de Salud Integrales S.A., no presta cobertura temporal ni material. Este contrato estuvo vigente entre el 27 de septiembre de 2015 y el 26 de septiembre de 2016, y fue pactado bajo la modalidad Ocurrencia 2 años sunset. En cuanto a la cobertura temporal, la póliza establece que el siniestro debe ocurrir dentro de la vigencia del contrato y su reclamación debe efectuarse dentro de los dos años posteriores a la terminación de la vigencia de la póliza, es decir, hasta el 26 de septiembre del 2018. No obstante, en este caso, aunque el evento reclamado ocurrió el 02 de marzo de 2016, es decir, dentro de la vigencia de la póliza; la primera reclamación formal contra el asegurado fue presentada por Nueva EPS S.A. mediante un llamamiento en garantía notificado el 12 de abril de 2024, lo que supera el plazo establecido en la póliza en lo que respecta a la reclamación. Además, la aseguradora no fue informada previamente de este acontecimiento adverso, mediante aviso por parte del asegurado, incumpliendo así lo estipulado en las obligaciones del asegurado en el numeral 1.4. del condicionado general, el establece que: “(…) Este seguro cubre la responsabilidad civil del asegurado por el "acto médico" o, que diera origen a las "lesiones corporales" alegados, siempre y cuando se cumplan las siguientes condiciones: (…) C) Si el asegurado da aviso según se estipula en la condición séptima "obligaciones del asegurado en caso de un acontecimiento adverso", cualquier reclamación subsiguiente que se haga en contra del asegurado relacionado con el mismo evento se considerará como hecha dentro del periodo de dos años establecido en la póliza (…)”. En este sentido, al no haber dado aviso de esta situación, no se podrá considerar que la reclamación al asegurado se hizo dentro de los dos años establecidos en la póliza, por lo que no existe cobertura temporal.  
En cuanto a la cobertura material, debe decirse que para el caso en concreto se observa que el contrato excluye ciertos eventos. Se destacan dos exclusiones relevantes en este caso: (i) La del numeral 1.2. que excluye “(…) La responsabilidad civil profesional individual propia de médicos y/u odontólogos, o de cualquier profesional de la salud (…)”, y que se configura en este caso, puesto que los daños sufridos por la señora Dellanira Rallo fueron consecuencia exclusiva de la actuación del Dr. Julio César Toro Tovar, quien actuó sin autorización de la IPS y fuera de los procedimientos permitidos; y (ii) la del numeral 1.32 que excluye las “(…) Notificaciones formuladas por el asegurado o los reclamos o demandas de terceros que lleguen a conocimiento del asegurado después del período de dos años, otorgado por la póliza, aunque dichas notificaciones, reclamos o demandas se deriven de actos médicos practicados durante la vigencia de la póliza (…)”: la cual también se configura luego que, como fue indicado anteriormente, el asegurado tuvo conocimiento de la reclamación seis años después de finalizada la vigencia de la póliza. En este orden de ideas, la configuración de estas dos causales de exclusión conllevaría a concluir la ausencia de cobertura material de la póliza; no obstante, es menester señalar que la Sentencia Unificada SC2879 de 2022 establece que las exclusiones deben figurar a partir de la primera página del condicionado general para ser efectivas, en este caso, dichas exclusiones aparecen a partir de la página tercera del contrato, lo que podría llevar a que sean consideradas ineficaces. 
Finalmente, en lo que atañe a la responsabilidad del asegurado, debe indicarse que las pruebas del expediente son claras en demostrar que el Dr. Julio César Toro Tovar actuó de manera autónoma, sin autorización expresa de la IPS y, además, fuera de los protocolos establecidos por esta. El médico realizó el procedimiento de infiltración por su propia cuenta, infringiendo las normas y procedimientos establecidos por la IPS, lo que compromete únicamente su responsabilidad profesional individual. Asimismo, se evidenció que no completó adecuadamente la historia clínica de la paciente ni gestionó su consentimiento informado, lo cual constituye una falta grave en el ejercicio de su profesión y fue la razón de su despido. En este contexto, no existen elementos que sustenten la responsabilidad directa de la IPS asegurada en los hechos que son objeto de la demanda, dado que la actuación del Dr. Toro Tovar fue ajena a la entidad asegurada. 
Lo esgrimido sin perjuicio del carácter contingente del proceso.
</t>
  </si>
  <si>
    <t>El 24 de septiembre de 2024 se radicó la contestación a la demanda y al llamamiento en garantía por parte de Mapfre Seguros Generales de Colombia S.A.</t>
  </si>
  <si>
    <t>El día 02 de marzo de 2016, la señora Dellanira Rallo acudió a la sede de atención primaria de Nueva EPS en Pradera - Valle, en razón a un dolor en el talón izquierdo el cual llevaba 2 meses de evolución. En virtud de está consulta, se le realizaron 3 infiltraciones de talón, siendo la última en el talón de Aquiles. La parte alega que una semana después de la última infiltración, la demandante, quién se aquejaba constantemente de dolor, sufre un rompimiento abrupto de talón de Aquiles que dejó a la paciente sin poder caminar. Se establece en el libelo, que para la fecha actual la demandante no puede caminar y no puede asentar el pie, lo cual ha empeorado su condición de obesidad mórbida e hipertensión. Fue calificada con una pérdida de capacidad laboral del 19.22% emitida por la Junta Regional de Calificación de Invalidez del Valle del Cauca</t>
  </si>
  <si>
    <r>
      <t xml:space="preserve">Como liquidación objetiva de perjuicios se tiene la suma de </t>
    </r>
    <r>
      <rPr>
        <b/>
        <u/>
        <sz val="10"/>
        <color theme="1"/>
        <rFont val="Calibri (Cuerpo)"/>
      </rPr>
      <t>$147.380.145</t>
    </r>
    <r>
      <rPr>
        <sz val="10"/>
        <color theme="1"/>
        <rFont val="Calibri"/>
        <family val="2"/>
        <scheme val="minor"/>
      </rPr>
      <t xml:space="preserve">, valor al que se llegó de la siguiente manera:
</t>
    </r>
    <r>
      <rPr>
        <b/>
        <sz val="10"/>
        <color theme="1"/>
        <rFont val="Calibri"/>
        <family val="2"/>
        <scheme val="minor"/>
      </rPr>
      <t>Lucro Cesante: $68.755.717</t>
    </r>
    <r>
      <rPr>
        <sz val="10"/>
        <color theme="1"/>
        <rFont val="Calibri"/>
        <family val="2"/>
        <scheme val="minor"/>
      </rPr>
      <t xml:space="preserve"> Se reconoce la suma pedida en la demanda y que corresponde a un total de $68.755.717. Toda vez que la liquidación objetiva de este concepto asciende a $108.898705 a favor de Dellanira Rallo, por lo que se tomará el valor solicitado en la demanda.
En efecto, se llega a este valor teniendo en cuenta que la señora Dellanira Rallo aportó certificado contable en el que se establece que para la fecha de los hechos devengaba $1.200.000. Con esto en mente el concepto de lucro cesante consolidado arrojó la suma de $49.269.427 y por concepto de lucro cesante futuro arrojó la suma de $59.629278. Lo anterior, teniendo como datos para la liquidación los siguientes: (i) La señora Dellanaria Rallo nació el 11 de abril de 1965; (ii) ocurrencia de los hechos (02 de marzo de 2016); (iii) fecha de la liquidación (27 de septiembre de 2024); (iv) Salario indexado para la fecha de liquidación ($1.890.809); (v) expectativa de vida de la víctima (330 meses); (vi) pérdida de capacidad laboral del 19,22%. 
</t>
    </r>
    <r>
      <rPr>
        <b/>
        <sz val="10"/>
        <color theme="1"/>
        <rFont val="Calibri"/>
        <family val="2"/>
        <scheme val="minor"/>
      </rPr>
      <t>Daño moral: $65.000.000</t>
    </r>
    <r>
      <rPr>
        <sz val="10"/>
        <color theme="1"/>
        <rFont val="Calibri"/>
        <family val="2"/>
        <scheme val="minor"/>
      </rPr>
      <t xml:space="preserve">. Suma que se discrimina así: a) Dellanira Rallo Montaño: $25.000.000; b) Francisco Rodríguez Hurtado: $20.000.000; c) Asleidy Rodríguez Rallo (hija): $20.000.000.
Se llegó a tal liquidación teniendo en cuenta que obra en el expediente un dictamen pericial emitido por la Junta Regional de Calificación de Invalidez de Nariño con una PCL del 19.22 %, siendo calificada con incapacidad permanente parcial. Esta suma se obtiene teniendo en cuenta los pronunciamientos locales, y con fundamento en la Sentencia SC5885 de 2016 de la Corte Suprema de Justicia, en la cual se estima el perjuicio moral a favor de la víctima en la suma de $15.000.000, para una persona que fue calificada con PCL del 20.65%, y sufrió una deformidad física que afecta el rostro de carácter permanente y tuvo que ser intervenido quirúrgicamente. Así, se denota que la PCL fue similar al sufrido por la señora Dellanira Rallo, y teniendo en cuenta el factor de depreciación de dinero se considera prudente un reconocimiento como el aquí se tasa.
</t>
    </r>
    <r>
      <rPr>
        <b/>
        <sz val="10"/>
        <color theme="1"/>
        <rFont val="Calibri"/>
        <family val="2"/>
        <scheme val="minor"/>
      </rPr>
      <t>Daño a la Vida en Relación: $30.000.000</t>
    </r>
    <r>
      <rPr>
        <sz val="10"/>
        <color theme="1"/>
        <rFont val="Calibri"/>
        <family val="2"/>
        <scheme val="minor"/>
      </rPr>
      <t xml:space="preserve"> Suma que se discrimina así: a) Dellanira Rallo Montaño: $20.000.000; b) Francisco Rodríguez Hurtado: $5.000.000; c) Asleidy Rodríguez Rallo (hija): $5.000.000.
Ante a esta tipología de perjuicios es preciso señalar que la misma recae sobre el arbitrio del juez acorde con las circunstancias particulares, además a partir de la sentencia SC4803-2019 está categoría resarcitoria cada vez más ha sido reconocida a terceros allegados a la víctima directa. De esta manera, se tendrá en cuenta la suma de $20.000.000 para la víctima directa, pues la Sentencia SC5885 de 2016 de la Corte Suprema de Justicia, se estimó el perjuicio del daño a la vida en relación en $20.000.000, para una persona que fue calificada con PCL del 20.65%, y sufrió una deformidad física que afecta el rostro de carácter permanente y tuvo que ser intervenido quirúrgicamente. Debe tenerse en cuenta la suma de $5.000.000 para cada uno de los demandantes diferentes a la víctima directa que se encuentran dentro del primer grado de consanguinidad, pues en jurisprudencia SC665-2019 fue reconocido este monto como tope máximo del reconocimiento a estos daños a familiares de las víctimas directa.
</t>
    </r>
    <r>
      <rPr>
        <b/>
        <sz val="10"/>
        <color theme="1"/>
        <rFont val="Calibri"/>
        <family val="2"/>
        <scheme val="minor"/>
      </rPr>
      <t xml:space="preserve">Daño físico: $0. </t>
    </r>
    <r>
      <rPr>
        <sz val="10"/>
        <color theme="1"/>
        <rFont val="Calibri"/>
        <family val="2"/>
        <scheme val="minor"/>
      </rPr>
      <t>Respecto a esta tipología de perjuicios la Corte Suprema de Justicia mediante sentencia del 05 de agosto de 2014 con ponencia del magistrado Ariel Salazar Ramírez ha reconocido que son especies de perjuicio no patrimonial además del moral el daño a la vida en relación y la lesión a bienes jurídicos de especial protección constitucional o convencional, por lo que el “daño físico” no es una tipología de perjuicios reconocidas por la Corte, consecuentemente no se procede con su estimación económica.
Análisis frente a la póliza: es de anotar que la póliza tiene un valor asegurado de $300.000.000 con un deducible de 10% mínimo $3.500.000, con un sublímite al amparo de perjuicios morales del 50% dal valor asegurado. De tal suerte, como las pretensiones aterrizadas ascienden a $163.755.717, y los amparos morales por el valor a $95.000.000, se debe entender  que esta cuantía encuentra dentro del valor asegurado y su sublímite; ahora bien, frente al  riesgo económico aplicando el deducible sería de $147.380.145. No obstante lo anterior, en virtud de la falta de cobertura temporal de la póliza, la misma no podrá afectarse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</si>
</sst>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b/>
      <u/>
      <sz val="10"/>
      <color theme="1"/>
      <name val="Calibri (Cuerpo)"/>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2" fillId="0" borderId="0" xfId="0" applyFont="1"/>
    <xf numFmtId="0" fontId="2" fillId="0" borderId="0" xfId="0" applyFont="1" applyAlignment="1">
      <alignment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2" fillId="0" borderId="0" xfId="0" applyFont="1" applyFill="1" applyAlignment="1">
      <alignment wrapText="1"/>
    </xf>
    <xf numFmtId="0" fontId="2" fillId="0" borderId="0" xfId="0" applyFont="1" applyFill="1"/>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zoomScale="90" zoomScaleNormal="90" workbookViewId="0">
      <selection activeCell="I10" sqref="I10"/>
    </sheetView>
  </sheetViews>
  <sheetFormatPr baseColWidth="10" defaultColWidth="11.5" defaultRowHeight="15" x14ac:dyDescent="0.2"/>
  <cols>
    <col min="1" max="1" width="20.5" customWidth="1"/>
    <col min="2" max="2" width="23.5" customWidth="1"/>
    <col min="3" max="3" width="13.5" customWidth="1"/>
    <col min="4" max="4" width="22.1640625" customWidth="1"/>
    <col min="5" max="5" width="14.1640625" customWidth="1"/>
    <col min="8" max="8" width="12.83203125" customWidth="1"/>
    <col min="9" max="9" width="40.5" customWidth="1"/>
    <col min="15" max="15" width="36.5" style="27" bestFit="1" customWidth="1"/>
    <col min="16" max="16" width="28" style="27" bestFit="1" customWidth="1"/>
    <col min="17" max="17" width="38.5" style="27" bestFit="1" customWidth="1"/>
    <col min="18" max="18" width="15.83203125" style="27" customWidth="1"/>
    <col min="19" max="19" width="27.5" style="27" bestFit="1" customWidth="1"/>
    <col min="20" max="20" width="11.5" style="27"/>
  </cols>
  <sheetData>
    <row r="1" spans="1:19" x14ac:dyDescent="0.2">
      <c r="B1" t="s">
        <v>0</v>
      </c>
    </row>
    <row r="2" spans="1:19" ht="21" x14ac:dyDescent="0.2">
      <c r="A2" s="51" t="s">
        <v>1</v>
      </c>
      <c r="B2" s="51"/>
      <c r="C2" s="51"/>
      <c r="D2" s="51"/>
      <c r="E2" s="51"/>
      <c r="F2" s="51"/>
      <c r="G2" s="51"/>
      <c r="H2" s="51"/>
      <c r="O2" s="23"/>
      <c r="P2" s="24"/>
      <c r="Q2" s="24"/>
      <c r="R2" s="24"/>
      <c r="S2" s="24"/>
    </row>
    <row r="3" spans="1:19" x14ac:dyDescent="0.2">
      <c r="A3" s="48" t="s">
        <v>2</v>
      </c>
      <c r="B3" s="48"/>
      <c r="C3" s="48"/>
      <c r="D3" s="52">
        <v>45562</v>
      </c>
      <c r="E3" s="52"/>
      <c r="F3" s="52"/>
      <c r="G3" s="52"/>
      <c r="H3" s="52"/>
      <c r="I3" s="46"/>
      <c r="O3" s="25"/>
      <c r="P3" s="25"/>
      <c r="Q3" s="26"/>
      <c r="R3" s="26"/>
    </row>
    <row r="4" spans="1:19" x14ac:dyDescent="0.2">
      <c r="A4" s="40" t="s">
        <v>3</v>
      </c>
      <c r="B4" s="49" t="s">
        <v>100</v>
      </c>
      <c r="C4" s="49"/>
      <c r="D4" s="49"/>
      <c r="E4" s="40" t="s">
        <v>4</v>
      </c>
      <c r="F4" s="53" t="s">
        <v>101</v>
      </c>
      <c r="G4" s="53"/>
      <c r="H4" s="53"/>
      <c r="O4" s="25"/>
      <c r="P4" s="25"/>
      <c r="Q4" s="26"/>
      <c r="R4" s="26"/>
    </row>
    <row r="5" spans="1:19" x14ac:dyDescent="0.2">
      <c r="A5" s="40" t="s">
        <v>5</v>
      </c>
      <c r="B5" s="57" t="s">
        <v>137</v>
      </c>
      <c r="C5" s="57"/>
      <c r="D5" s="57"/>
      <c r="E5" s="40" t="s">
        <v>6</v>
      </c>
      <c r="F5" s="56" t="s">
        <v>103</v>
      </c>
      <c r="G5" s="56"/>
      <c r="H5" s="56"/>
      <c r="O5" s="25"/>
      <c r="P5" s="25"/>
      <c r="Q5" s="26"/>
      <c r="R5" s="26"/>
    </row>
    <row r="6" spans="1:19" ht="48" customHeight="1" x14ac:dyDescent="0.2">
      <c r="A6" s="40" t="s">
        <v>7</v>
      </c>
      <c r="B6" s="53" t="s">
        <v>130</v>
      </c>
      <c r="C6" s="53"/>
      <c r="D6" s="53"/>
      <c r="E6" s="53"/>
      <c r="F6" s="53"/>
      <c r="G6" s="53"/>
      <c r="H6" s="53"/>
      <c r="O6" s="25"/>
      <c r="P6" s="25"/>
      <c r="Q6" s="26"/>
      <c r="R6" s="28"/>
    </row>
    <row r="7" spans="1:19" ht="30.75" customHeight="1" x14ac:dyDescent="0.2">
      <c r="A7" s="40" t="s">
        <v>8</v>
      </c>
      <c r="B7" s="53" t="s">
        <v>131</v>
      </c>
      <c r="C7" s="53"/>
      <c r="D7" s="53"/>
      <c r="E7" s="53"/>
      <c r="F7" s="53"/>
      <c r="G7" s="53"/>
      <c r="H7" s="53"/>
      <c r="O7" s="25"/>
      <c r="P7" s="25"/>
      <c r="Q7" s="26"/>
      <c r="R7" s="28"/>
    </row>
    <row r="8" spans="1:19" ht="32.25" customHeight="1" x14ac:dyDescent="0.2">
      <c r="A8" s="40" t="s">
        <v>9</v>
      </c>
      <c r="B8" s="53" t="s">
        <v>132</v>
      </c>
      <c r="C8" s="53"/>
      <c r="D8" s="53"/>
      <c r="E8" s="53"/>
      <c r="F8" s="53"/>
      <c r="G8" s="53"/>
      <c r="H8" s="53"/>
      <c r="O8" s="25"/>
      <c r="P8" s="25"/>
      <c r="Q8" s="26"/>
      <c r="R8" s="28"/>
    </row>
    <row r="9" spans="1:19" ht="234.75" customHeight="1" x14ac:dyDescent="0.2">
      <c r="A9" s="40" t="s">
        <v>10</v>
      </c>
      <c r="B9" s="49" t="s">
        <v>138</v>
      </c>
      <c r="C9" s="49"/>
      <c r="D9" s="49"/>
      <c r="E9" s="49"/>
      <c r="F9" s="49"/>
      <c r="G9" s="49"/>
      <c r="H9" s="49"/>
      <c r="I9" s="47"/>
      <c r="O9" s="25"/>
      <c r="P9" s="25"/>
      <c r="Q9" s="26"/>
      <c r="R9" s="28"/>
    </row>
    <row r="10" spans="1:19" x14ac:dyDescent="0.2">
      <c r="A10" s="40" t="s">
        <v>11</v>
      </c>
      <c r="B10" s="54">
        <v>143380145</v>
      </c>
      <c r="C10" s="54"/>
      <c r="D10" s="54"/>
      <c r="E10" s="54"/>
      <c r="F10" s="54"/>
      <c r="G10" s="54"/>
      <c r="H10" s="54"/>
      <c r="I10" s="70"/>
      <c r="O10" s="25"/>
      <c r="P10" s="28"/>
      <c r="Q10" s="26"/>
      <c r="R10" s="28"/>
    </row>
    <row r="11" spans="1:19" ht="116.25" customHeight="1" x14ac:dyDescent="0.2">
      <c r="A11" s="40" t="s">
        <v>12</v>
      </c>
      <c r="B11" s="55" t="s">
        <v>141</v>
      </c>
      <c r="C11" s="55"/>
      <c r="D11" s="55"/>
      <c r="E11" s="55"/>
      <c r="F11" s="55"/>
      <c r="G11" s="55"/>
      <c r="H11" s="55"/>
      <c r="I11" s="47"/>
      <c r="O11" s="25"/>
      <c r="P11" s="28"/>
      <c r="Q11" s="26"/>
      <c r="R11" s="28"/>
    </row>
    <row r="12" spans="1:19" ht="409.5" customHeight="1" x14ac:dyDescent="0.2">
      <c r="A12" s="40" t="s">
        <v>13</v>
      </c>
      <c r="B12" s="55" t="s">
        <v>139</v>
      </c>
      <c r="C12" s="55"/>
      <c r="D12" s="55"/>
      <c r="E12" s="55"/>
      <c r="F12" s="55"/>
      <c r="G12" s="55"/>
      <c r="H12" s="55"/>
      <c r="O12" s="25"/>
      <c r="P12" s="28"/>
      <c r="Q12" s="26"/>
      <c r="R12" s="28"/>
    </row>
    <row r="13" spans="1:19" ht="30" x14ac:dyDescent="0.2">
      <c r="A13" s="40" t="s">
        <v>14</v>
      </c>
      <c r="B13" s="41" t="s">
        <v>114</v>
      </c>
      <c r="C13" s="40" t="s">
        <v>15</v>
      </c>
      <c r="D13" s="42"/>
      <c r="E13" s="40" t="s">
        <v>16</v>
      </c>
      <c r="F13" s="53" t="s">
        <v>135</v>
      </c>
      <c r="G13" s="53"/>
      <c r="H13" s="53"/>
    </row>
    <row r="14" spans="1:19" x14ac:dyDescent="0.2">
      <c r="A14" s="40" t="s">
        <v>17</v>
      </c>
      <c r="B14" s="53" t="s">
        <v>136</v>
      </c>
      <c r="C14" s="53"/>
      <c r="D14" s="53"/>
      <c r="E14" s="43" t="s">
        <v>18</v>
      </c>
      <c r="F14" s="53" t="s">
        <v>133</v>
      </c>
      <c r="G14" s="53"/>
      <c r="H14" s="53"/>
      <c r="P14" s="28"/>
      <c r="Q14" s="26"/>
      <c r="R14" s="28"/>
    </row>
    <row r="15" spans="1:19" ht="26.25" customHeight="1" x14ac:dyDescent="0.2">
      <c r="A15" s="40" t="s">
        <v>19</v>
      </c>
      <c r="B15" s="44">
        <v>150917372400001</v>
      </c>
      <c r="C15" s="40" t="s">
        <v>20</v>
      </c>
      <c r="D15" s="44">
        <v>1509213000056</v>
      </c>
      <c r="E15" s="45" t="s">
        <v>21</v>
      </c>
      <c r="F15" s="53" t="s">
        <v>134</v>
      </c>
      <c r="G15" s="53"/>
      <c r="H15" s="53"/>
      <c r="O15" s="25"/>
      <c r="P15" s="28"/>
      <c r="Q15" s="26"/>
      <c r="R15" s="28"/>
    </row>
    <row r="16" spans="1:19" ht="30.75" customHeight="1" x14ac:dyDescent="0.2">
      <c r="A16" s="40" t="s">
        <v>22</v>
      </c>
      <c r="B16" s="60" t="s">
        <v>110</v>
      </c>
      <c r="C16" s="61"/>
      <c r="D16" s="61"/>
      <c r="E16" s="61"/>
      <c r="F16" s="61"/>
      <c r="G16" s="61"/>
      <c r="H16" s="62"/>
      <c r="O16" s="25"/>
      <c r="P16" s="28"/>
      <c r="Q16" s="26"/>
      <c r="R16" s="28"/>
    </row>
    <row r="17" spans="1:9" ht="30" x14ac:dyDescent="0.2">
      <c r="A17" s="40" t="s">
        <v>23</v>
      </c>
      <c r="B17" s="52">
        <v>42431</v>
      </c>
      <c r="C17" s="52"/>
      <c r="D17" s="52"/>
      <c r="E17" s="40" t="s">
        <v>24</v>
      </c>
      <c r="F17" s="52">
        <v>45394</v>
      </c>
      <c r="G17" s="56"/>
      <c r="H17" s="56"/>
    </row>
    <row r="18" spans="1:9" x14ac:dyDescent="0.2">
      <c r="A18" s="58" t="s">
        <v>25</v>
      </c>
      <c r="B18" s="58"/>
      <c r="C18" s="58"/>
      <c r="D18" s="58"/>
      <c r="E18" s="58"/>
      <c r="F18" s="58"/>
      <c r="G18" s="58"/>
      <c r="H18" s="58"/>
    </row>
    <row r="19" spans="1:9" ht="25.5" customHeight="1" x14ac:dyDescent="0.2">
      <c r="A19" s="59" t="s">
        <v>26</v>
      </c>
      <c r="B19" s="59"/>
      <c r="C19" s="59"/>
      <c r="D19" s="59"/>
      <c r="E19" s="59"/>
      <c r="F19" s="59"/>
      <c r="G19" s="59"/>
      <c r="H19" s="59"/>
    </row>
    <row r="20" spans="1:9" ht="332.25" customHeight="1" x14ac:dyDescent="0.2">
      <c r="A20" s="49" t="s">
        <v>142</v>
      </c>
      <c r="B20" s="49"/>
      <c r="C20" s="49"/>
      <c r="D20" s="49"/>
      <c r="E20" s="49"/>
      <c r="F20" s="49"/>
      <c r="G20" s="49"/>
      <c r="H20" s="49"/>
      <c r="I20" s="69"/>
    </row>
    <row r="21" spans="1:9" x14ac:dyDescent="0.2">
      <c r="A21" s="48" t="s">
        <v>27</v>
      </c>
      <c r="B21" s="48"/>
      <c r="C21" s="48"/>
      <c r="D21" s="48"/>
      <c r="E21" s="48"/>
      <c r="F21" s="48"/>
      <c r="G21" s="48"/>
      <c r="H21" s="48"/>
    </row>
    <row r="22" spans="1:9" ht="135.75" customHeight="1" x14ac:dyDescent="0.2">
      <c r="A22" s="50" t="s">
        <v>140</v>
      </c>
      <c r="B22" s="50"/>
      <c r="C22" s="50"/>
      <c r="D22" s="50"/>
      <c r="E22" s="50"/>
      <c r="F22" s="50"/>
      <c r="G22" s="50"/>
      <c r="H22" s="50"/>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5" defaultRowHeight="15" x14ac:dyDescent="0.2"/>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x14ac:dyDescent="0.2">
      <c r="A2" s="51" t="s">
        <v>28</v>
      </c>
      <c r="B2" s="51"/>
      <c r="C2" s="51"/>
      <c r="D2" s="51"/>
      <c r="E2" s="51"/>
      <c r="F2" s="51"/>
    </row>
    <row r="3" spans="1:6" ht="16" x14ac:dyDescent="0.2">
      <c r="A3" s="2" t="s">
        <v>7</v>
      </c>
      <c r="B3" s="67" t="str">
        <f>'1. ABOGADO EXTERNO'!B6:H6</f>
        <v>Dellanira Rallo Montaño (Victima directa)
Asleidy Rodriguez Rallo (Hija)
Francisco Rodriguez Hurtado (compañero permanente)</v>
      </c>
      <c r="C3" s="67"/>
      <c r="D3" s="67"/>
      <c r="E3" s="67"/>
      <c r="F3" s="67"/>
    </row>
    <row r="4" spans="1:6" ht="16" x14ac:dyDescent="0.2">
      <c r="A4" s="2" t="s">
        <v>29</v>
      </c>
      <c r="B4" s="36"/>
      <c r="C4" s="2" t="s">
        <v>30</v>
      </c>
      <c r="D4" s="68"/>
      <c r="E4" s="68"/>
      <c r="F4" s="68"/>
    </row>
    <row r="5" spans="1:6" ht="16" x14ac:dyDescent="0.2">
      <c r="A5" s="2" t="s">
        <v>9</v>
      </c>
      <c r="B5" s="67"/>
      <c r="C5" s="67"/>
      <c r="D5" s="67"/>
      <c r="E5" s="67"/>
      <c r="F5" s="67"/>
    </row>
    <row r="6" spans="1:6" ht="16" x14ac:dyDescent="0.2">
      <c r="A6" s="2" t="s">
        <v>31</v>
      </c>
      <c r="B6" s="32"/>
      <c r="C6" s="2" t="s">
        <v>32</v>
      </c>
      <c r="D6" s="39"/>
      <c r="E6" s="2" t="s">
        <v>33</v>
      </c>
      <c r="F6" s="39"/>
    </row>
    <row r="7" spans="1:6" ht="39.75" customHeight="1" x14ac:dyDescent="0.2">
      <c r="A7" s="2" t="s">
        <v>34</v>
      </c>
      <c r="B7" s="32"/>
      <c r="C7" s="2" t="s">
        <v>35</v>
      </c>
      <c r="D7" s="33"/>
      <c r="E7" s="2" t="s">
        <v>36</v>
      </c>
      <c r="F7" s="34"/>
    </row>
    <row r="8" spans="1:6" ht="35.25" customHeight="1" x14ac:dyDescent="0.2">
      <c r="A8" s="2" t="s">
        <v>37</v>
      </c>
      <c r="B8" s="35"/>
      <c r="C8" s="2" t="s">
        <v>38</v>
      </c>
      <c r="D8" s="35"/>
      <c r="E8" s="2" t="s">
        <v>39</v>
      </c>
      <c r="F8" s="36"/>
    </row>
    <row r="9" spans="1:6" ht="37.5" customHeight="1" x14ac:dyDescent="0.2">
      <c r="A9" s="2" t="s">
        <v>40</v>
      </c>
      <c r="B9" s="5"/>
      <c r="C9" s="65" t="s">
        <v>41</v>
      </c>
      <c r="D9" s="67"/>
      <c r="E9" s="2" t="s">
        <v>42</v>
      </c>
      <c r="F9" s="1"/>
    </row>
    <row r="10" spans="1:6" ht="16" x14ac:dyDescent="0.2">
      <c r="A10" s="2" t="s">
        <v>43</v>
      </c>
      <c r="B10" s="5"/>
      <c r="C10" s="65"/>
      <c r="D10" s="67"/>
      <c r="E10" s="2" t="s">
        <v>44</v>
      </c>
      <c r="F10" s="1"/>
    </row>
    <row r="11" spans="1:6" ht="46.5" customHeight="1" x14ac:dyDescent="0.2">
      <c r="A11" s="2" t="s">
        <v>45</v>
      </c>
      <c r="B11" s="37"/>
      <c r="C11" s="2" t="s">
        <v>24</v>
      </c>
      <c r="D11" s="37"/>
      <c r="E11" s="2" t="s">
        <v>10</v>
      </c>
      <c r="F11" s="38"/>
    </row>
    <row r="12" spans="1:6" ht="167.25" customHeight="1" x14ac:dyDescent="0.2">
      <c r="A12" s="2" t="s">
        <v>46</v>
      </c>
      <c r="B12" s="64"/>
      <c r="C12" s="64"/>
      <c r="D12" s="64"/>
      <c r="E12" s="64"/>
      <c r="F12" s="64"/>
    </row>
    <row r="13" spans="1:6" ht="21" x14ac:dyDescent="0.2">
      <c r="A13" s="51" t="s">
        <v>47</v>
      </c>
      <c r="B13" s="51"/>
      <c r="C13" s="51"/>
      <c r="D13" s="51"/>
      <c r="E13" s="51"/>
      <c r="F13" s="51"/>
    </row>
    <row r="14" spans="1:6" x14ac:dyDescent="0.2">
      <c r="A14" s="63"/>
      <c r="B14" s="63"/>
      <c r="C14" s="63"/>
      <c r="D14" s="63"/>
      <c r="E14" s="63"/>
      <c r="F14" s="63"/>
    </row>
    <row r="15" spans="1:6" x14ac:dyDescent="0.2">
      <c r="A15" s="63"/>
      <c r="B15" s="63"/>
      <c r="C15" s="63"/>
      <c r="D15" s="63"/>
      <c r="E15" s="63"/>
      <c r="F15" s="63"/>
    </row>
    <row r="16" spans="1:6" x14ac:dyDescent="0.2">
      <c r="A16" s="63"/>
      <c r="B16" s="63"/>
      <c r="C16" s="63"/>
      <c r="D16" s="63"/>
      <c r="E16" s="63"/>
      <c r="F16" s="63"/>
    </row>
    <row r="17" spans="1:6" x14ac:dyDescent="0.2">
      <c r="A17" s="63"/>
      <c r="B17" s="63"/>
      <c r="C17" s="63"/>
      <c r="D17" s="63"/>
      <c r="E17" s="63"/>
      <c r="F17" s="63"/>
    </row>
    <row r="18" spans="1:6" x14ac:dyDescent="0.2">
      <c r="A18" s="63"/>
      <c r="B18" s="63"/>
      <c r="C18" s="63"/>
      <c r="D18" s="63"/>
      <c r="E18" s="63"/>
      <c r="F18" s="63"/>
    </row>
    <row r="19" spans="1:6" x14ac:dyDescent="0.2">
      <c r="A19" s="63"/>
      <c r="B19" s="63"/>
      <c r="C19" s="63"/>
      <c r="D19" s="63"/>
      <c r="E19" s="63"/>
      <c r="F19" s="63"/>
    </row>
    <row r="20" spans="1:6" x14ac:dyDescent="0.2">
      <c r="A20" s="63"/>
      <c r="B20" s="63"/>
      <c r="C20" s="63"/>
      <c r="D20" s="63"/>
      <c r="E20" s="63"/>
      <c r="F20" s="63"/>
    </row>
    <row r="21" spans="1:6" x14ac:dyDescent="0.2">
      <c r="A21" s="63"/>
      <c r="B21" s="63"/>
      <c r="C21" s="63"/>
      <c r="D21" s="63"/>
      <c r="E21" s="63"/>
      <c r="F21" s="63"/>
    </row>
    <row r="22" spans="1:6" x14ac:dyDescent="0.2">
      <c r="A22" s="63"/>
      <c r="B22" s="63"/>
      <c r="C22" s="63"/>
      <c r="D22" s="63"/>
      <c r="E22" s="63"/>
      <c r="F22" s="63"/>
    </row>
    <row r="23" spans="1:6" x14ac:dyDescent="0.2">
      <c r="A23" s="63"/>
      <c r="B23" s="63"/>
      <c r="C23" s="63"/>
      <c r="D23" s="63"/>
      <c r="E23" s="63"/>
      <c r="F23" s="63"/>
    </row>
    <row r="24" spans="1:6" x14ac:dyDescent="0.2">
      <c r="A24" s="63"/>
      <c r="B24" s="63"/>
      <c r="C24" s="63"/>
      <c r="D24" s="63"/>
      <c r="E24" s="63"/>
      <c r="F24" s="63"/>
    </row>
    <row r="25" spans="1:6" x14ac:dyDescent="0.2">
      <c r="A25" s="63"/>
      <c r="B25" s="63"/>
      <c r="C25" s="63"/>
      <c r="D25" s="63"/>
      <c r="E25" s="63"/>
      <c r="F25" s="63"/>
    </row>
    <row r="26" spans="1:6" x14ac:dyDescent="0.2">
      <c r="A26" s="63"/>
      <c r="B26" s="63"/>
      <c r="C26" s="63"/>
      <c r="D26" s="63"/>
      <c r="E26" s="63"/>
      <c r="F26" s="63"/>
    </row>
    <row r="27" spans="1:6" x14ac:dyDescent="0.2">
      <c r="A27" s="63"/>
      <c r="B27" s="63"/>
      <c r="C27" s="63"/>
      <c r="D27" s="63"/>
      <c r="E27" s="63"/>
      <c r="F27" s="63"/>
    </row>
    <row r="28" spans="1:6" x14ac:dyDescent="0.2">
      <c r="A28" s="63"/>
      <c r="B28" s="63"/>
      <c r="C28" s="63"/>
      <c r="D28" s="63"/>
      <c r="E28" s="63"/>
      <c r="F28" s="63"/>
    </row>
    <row r="29" spans="1:6" x14ac:dyDescent="0.2">
      <c r="A29" s="63"/>
      <c r="B29" s="63"/>
      <c r="C29" s="63"/>
      <c r="D29" s="63"/>
      <c r="E29" s="63"/>
      <c r="F29" s="63"/>
    </row>
    <row r="30" spans="1:6" x14ac:dyDescent="0.2">
      <c r="A30" s="63"/>
      <c r="B30" s="63"/>
      <c r="C30" s="63"/>
      <c r="D30" s="63"/>
      <c r="E30" s="63"/>
      <c r="F30" s="63"/>
    </row>
    <row r="31" spans="1:6" x14ac:dyDescent="0.2">
      <c r="A31" s="63"/>
      <c r="B31" s="63"/>
      <c r="C31" s="63"/>
      <c r="D31" s="63"/>
      <c r="E31" s="63"/>
      <c r="F31" s="63"/>
    </row>
    <row r="32" spans="1:6" x14ac:dyDescent="0.2">
      <c r="A32" s="63"/>
      <c r="B32" s="63"/>
      <c r="C32" s="63"/>
      <c r="D32" s="63"/>
      <c r="E32" s="63"/>
      <c r="F32" s="63"/>
    </row>
    <row r="33" spans="1:6" x14ac:dyDescent="0.2">
      <c r="A33" s="63"/>
      <c r="B33" s="63"/>
      <c r="C33" s="63"/>
      <c r="D33" s="63"/>
      <c r="E33" s="63"/>
      <c r="F33" s="63"/>
    </row>
    <row r="34" spans="1:6" x14ac:dyDescent="0.2">
      <c r="A34" s="63"/>
      <c r="B34" s="63"/>
      <c r="C34" s="63"/>
      <c r="D34" s="63"/>
      <c r="E34" s="63"/>
      <c r="F34" s="63"/>
    </row>
    <row r="35" spans="1:6" x14ac:dyDescent="0.2">
      <c r="A35" s="63"/>
      <c r="B35" s="63"/>
      <c r="C35" s="63"/>
      <c r="D35" s="63"/>
      <c r="E35" s="63"/>
      <c r="F35" s="63"/>
    </row>
    <row r="36" spans="1:6" x14ac:dyDescent="0.2">
      <c r="A36" s="63"/>
      <c r="B36" s="63"/>
      <c r="C36" s="63"/>
      <c r="D36" s="63"/>
      <c r="E36" s="63"/>
      <c r="F36" s="63"/>
    </row>
    <row r="37" spans="1:6" x14ac:dyDescent="0.2">
      <c r="A37" s="65" t="s">
        <v>48</v>
      </c>
      <c r="B37" s="65"/>
      <c r="C37" s="66"/>
      <c r="D37" s="65" t="s">
        <v>49</v>
      </c>
      <c r="E37" s="65"/>
      <c r="F37" s="65"/>
    </row>
    <row r="38" spans="1:6" ht="16" x14ac:dyDescent="0.2">
      <c r="A38" s="2" t="s">
        <v>50</v>
      </c>
      <c r="B38" s="2" t="s">
        <v>51</v>
      </c>
      <c r="C38" s="66"/>
      <c r="D38" s="2" t="s">
        <v>50</v>
      </c>
      <c r="E38" s="65" t="s">
        <v>51</v>
      </c>
      <c r="F38" s="65"/>
    </row>
    <row r="39" spans="1:6" x14ac:dyDescent="0.2">
      <c r="A39" s="3"/>
      <c r="B39" s="3"/>
      <c r="C39" s="66"/>
      <c r="D39" s="3"/>
      <c r="E39" s="63"/>
      <c r="F39" s="63"/>
    </row>
    <row r="40" spans="1:6" x14ac:dyDescent="0.2">
      <c r="A40" s="3"/>
      <c r="B40" s="3"/>
      <c r="C40" s="66"/>
      <c r="D40" s="3"/>
      <c r="E40" s="63"/>
      <c r="F40" s="63"/>
    </row>
    <row r="41" spans="1:6" x14ac:dyDescent="0.2">
      <c r="A41" s="3"/>
      <c r="B41" s="3"/>
      <c r="C41" s="66"/>
      <c r="D41" s="3"/>
      <c r="E41" s="63"/>
      <c r="F41" s="63"/>
    </row>
    <row r="42" spans="1:6" x14ac:dyDescent="0.2">
      <c r="A42" s="3"/>
      <c r="B42" s="3"/>
      <c r="C42" s="66"/>
      <c r="D42" s="3"/>
      <c r="E42" s="63"/>
      <c r="F42" s="63"/>
    </row>
    <row r="43" spans="1:6" x14ac:dyDescent="0.2">
      <c r="A43" s="3"/>
      <c r="B43" s="3"/>
      <c r="C43" s="66"/>
      <c r="D43" s="3"/>
      <c r="E43" s="63"/>
      <c r="F43" s="63"/>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5" defaultRowHeight="15" x14ac:dyDescent="0.2"/>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60" x14ac:dyDescent="0.2">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2">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2">
      <c r="A3" s="1">
        <v>1</v>
      </c>
      <c r="B3" s="1" t="str">
        <f>'1. ABOGADO EXTERNO'!B4</f>
        <v>1. Civil Ordinario</v>
      </c>
      <c r="C3" s="1" t="str">
        <f>'1. ABOGADO EXTERNO'!F4</f>
        <v>1. Primera Instancia</v>
      </c>
      <c r="D3" s="6" t="str">
        <f>'1. ABOGADO EXTERNO'!B5</f>
        <v>26/08/2024 (notificación por estados admisión del llamamiento)</v>
      </c>
      <c r="E3" s="17" t="str">
        <f>'1. ABOGADO EXTERNO'!B6</f>
        <v>Dellanira Rallo Montaño (Victima directa)
Asleidy Rodriguez Rallo (Hija)
Francisco Rodriguez Hurtado (compañero permanente)</v>
      </c>
      <c r="F3" s="17" t="str">
        <f>'1. ABOGADO EXTERNO'!B7</f>
        <v xml:space="preserve">Nueva EPS S.A. </v>
      </c>
      <c r="G3" s="17" t="str">
        <f>'1. ABOGADO EXTERNO'!B9</f>
        <v>Lucro Cesante Consolidado: $21.426.274. a favor de la señora Dellanira Rallo
Lucro Cesante Futuro; $47.239.443. a favor de la señora Dellanira Rallo
Daño Físico: 30 SMLMV ($39.000.000 a 2024) a favor de la señora Dellanira Rallo.  
Daño a la Vida de Relación: 80 SMLMV ($104.000.000 a 2024), distribuidos así: 
50 SMLMV ($65.000.000 a 2024) a favor de la señora Dellanira Rallo
15 SMLMV  ($19.500.000 a 2024) a favor del señor Francisco Rodirguez Hurtado
15 SMLMV ($19.500.000 a 2024) a favor de la señora Asleidy Rodriguez Rallo
Daño Moral: 90 SMLMV ($117.000.000 a 2024), distribuidos así:
50 SMLMV ($65.000.000 a 2024) a favor de la señora Dellanira Rallo
20 SMLMV  ($26.000.000 a 2024) a favor del señor Francisco Rodirguez Hurtado
20 SMLMV  ($26.000.000 a 2024) a favor de la señora Asleidy Rodriguez Rallo
TOTAL: $328.665.717</v>
      </c>
      <c r="H3" s="18">
        <f>'1. ABOGADO EXTERNO'!B10</f>
        <v>143380145</v>
      </c>
      <c r="I3" s="17" t="str">
        <f>'1. ABOGADO EXTERNO'!B11</f>
        <v>El día 02 de marzo de 2016, la señora Dellanira Rallo acudió a la sede de atención primaria de Nueva EPS en Pradera - Valle, en razón a un dolor en el talón izquierdo el cual llevaba 2 meses de evolución. En virtud de está consulta, se le realizaron 3 infiltraciones de talón, siendo la última en el talón de Aquiles. La parte alega que una semana después de la última infiltración, la demandante, quién se aquejaba constantemente de dolor, sufre un rompimiento abrupto de talón de Aquiles que dejó a la paciente sin poder caminar. Se establece en el libelo, que para la fecha actual la demandante no puede caminar y no puede asentar el pie, lo cual ha empeorado su condición de obesidad mórbida e hipertensión. Fue calificada con una pérdida de capacidad laboral del 19.22% emitida por la Junta Regional de Calificación de Invalidez del Valle del Cauca</v>
      </c>
      <c r="J3" s="17" t="str">
        <f>'1. ABOGADO EXTERNO'!B12</f>
        <v xml:space="preserve">La contingencia en este caso se califica como REMOTA, dado que el contrato de seguro no presta cobertura temporal conforme a los hechos y pretensiones de la demanda. Además, no se ha acreditado de manera suficiente la responsabilidad del asegurado en este litigio.
Primero, es importante tener en cuenta que la Póliza de Seguro de Responsabilidad Civil Profesional e Instituciones Médicas No. 1509213000056, cuyo tomador y asegurado es Asistencia en Servicios de Salud Integrales S.A., no presta cobertura temporal ni material. Este contrato estuvo vigente entre el 27 de septiembre de 2015 y el 26 de septiembre de 2016, y fue pactado bajo la modalidad Ocurrencia 2 años sunset. En cuanto a la cobertura temporal, la póliza establece que el siniestro debe ocurrir dentro de la vigencia del contrato y su reclamación debe efectuarse dentro de los dos años posteriores a la terminación de la vigencia de la póliza, es decir, hasta el 26 de septiembre del 2018. No obstante, en este caso, aunque el evento reclamado ocurrió el 02 de marzo de 2016, es decir, dentro de la vigencia de la póliza; la primera reclamación formal contra el asegurado fue presentada por Nueva EPS S.A. mediante un llamamiento en garantía notificado el 12 de abril de 2024, lo que supera el plazo establecido en la póliza en lo que respecta a la reclamación. Además, la aseguradora no fue informada previamente de este acontecimiento adverso, mediante aviso por parte del asegurado, incumpliendo así lo estipulado en las obligaciones del asegurado en el numeral 1.4. del condicionado general, el establece que: “(…) Este seguro cubre la responsabilidad civil del asegurado por el "acto médico" o, que diera origen a las "lesiones corporales" alegados, siempre y cuando se cumplan las siguientes condiciones: (…) C) Si el asegurado da aviso según se estipula en la condición séptima "obligaciones del asegurado en caso de un acontecimiento adverso", cualquier reclamación subsiguiente que se haga en contra del asegurado relacionado con el mismo evento se considerará como hecha dentro del periodo de dos años establecido en la póliza (…)”. En este sentido, al no haber dado aviso de esta situación, no se podrá considerar que la reclamación al asegurado se hizo dentro de los dos años establecidos en la póliza, por lo que no existe cobertura temporal.  
En cuanto a la cobertura material, debe decirse que para el caso en concreto se observa que el contrato excluye ciertos eventos. Se destacan dos exclusiones relevantes en este caso: (i) La del numeral 1.2. que excluye “(…) La responsabilidad civil profesional individual propia de médicos y/u odontólogos, o de cualquier profesional de la salud (…)”, y que se configura en este caso, puesto que los daños sufridos por la señora Dellanira Rallo fueron consecuencia exclusiva de la actuación del Dr. Julio César Toro Tovar, quien actuó sin autorización de la IPS y fuera de los procedimientos permitidos; y (ii) la del numeral 1.32 que excluye las “(…) Notificaciones formuladas por el asegurado o los reclamos o demandas de terceros que lleguen a conocimiento del asegurado después del período de dos años, otorgado por la póliza, aunque dichas notificaciones, reclamos o demandas se deriven de actos médicos practicados durante la vigencia de la póliza (…)”: la cual también se configura luego que, como fue indicado anteriormente, el asegurado tuvo conocimiento de la reclamación seis años después de finalizada la vigencia de la póliza. En este orden de ideas, la configuración de estas dos causales de exclusión conllevaría a concluir la ausencia de cobertura material de la póliza; no obstante, es menester señalar que la Sentencia Unificada SC2879 de 2022 establece que las exclusiones deben figurar a partir de la primera página del condicionado general para ser efectivas, en este caso, dichas exclusiones aparecen a partir de la página tercera del contrato, lo que podría llevar a que sean consideradas ineficaces. 
Finalmente, en lo que atañe a la responsabilidad del asegurado, debe indicarse que las pruebas del expediente son claras en demostrar que el Dr. Julio César Toro Tovar actuó de manera autónoma, sin autorización expresa de la IPS y, además, fuera de los protocolos establecidos por esta. El médico realizó el procedimiento de infiltración por su propia cuenta, infringiendo las normas y procedimientos establecidos por la IPS, lo que compromete únicamente su responsabilidad profesional individual. Asimismo, se evidenció que no completó adecuadamente la historia clínica de la paciente ni gestionó su consentimiento informado, lo cual constituye una falta grave en el ejercicio de su profesión y fue la razón de su despido. En este contexto, no existen elementos que sustenten la responsabilidad directa de la IPS asegurada en los hechos que son objeto de la demanda, dado que la actuación del Dr. Toro Tovar fue ajena a la entidad asegurada. 
Lo esgrimido sin perjuicio del carácter contingente del proceso.
</v>
      </c>
      <c r="K3" s="22" t="str">
        <f>'1. ABOGADO EXTERNO'!B13</f>
        <v xml:space="preserve">3 Remoto (100% a favor de la Compañia). </v>
      </c>
      <c r="L3" s="22"/>
      <c r="M3" s="22"/>
      <c r="N3" s="30" t="s">
        <v>0</v>
      </c>
      <c r="O3" s="19" t="s">
        <v>0</v>
      </c>
      <c r="P3" s="18">
        <f>'2. ABOGADO INTERNO '!D7</f>
        <v>0</v>
      </c>
      <c r="Q3" s="17"/>
      <c r="R3" s="17" t="str">
        <f>'1. ABOGADO EXTERNO'!B16</f>
        <v>RC MEDICA</v>
      </c>
      <c r="S3" s="17"/>
      <c r="T3" s="1"/>
      <c r="U3" s="20"/>
      <c r="V3" s="17"/>
      <c r="W3" s="21">
        <f>'2. ABOGADO INTERNO '!B8</f>
        <v>0</v>
      </c>
      <c r="X3" s="22" t="str">
        <f>'1. ABOGADO EXTERNO'!B14</f>
        <v>JUZGADO 01 CIVIL DEL CIRCUITO DE PALMIRA</v>
      </c>
      <c r="Y3" s="1" t="str">
        <f>'1. ABOGADO EXTERNO'!F14</f>
        <v>76-520-31-03-001-2022-00148-00</v>
      </c>
      <c r="Z3" s="1" t="str">
        <f>'1. ABOGADO EXTERNO'!F5</f>
        <v xml:space="preserve">VIGENTE </v>
      </c>
      <c r="AA3" s="17" t="str">
        <f>'1. ABOGADO EXTERNO'!A22</f>
        <v>El 24 de septiembre de 2024 se radicó la contestación a la demanda y al llamamiento en garantía por parte de Mapfre Seguros Generales de Colombia S.A.</v>
      </c>
      <c r="AB3" s="17"/>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5" defaultRowHeight="15" x14ac:dyDescent="0.2"/>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x14ac:dyDescent="0.2">
      <c r="A1" s="23" t="s">
        <v>3</v>
      </c>
      <c r="B1" s="24" t="s">
        <v>4</v>
      </c>
      <c r="C1" s="24" t="s">
        <v>33</v>
      </c>
      <c r="D1" s="24" t="s">
        <v>6</v>
      </c>
      <c r="E1" s="24" t="s">
        <v>99</v>
      </c>
      <c r="F1" s="29" t="s">
        <v>41</v>
      </c>
    </row>
    <row r="2" spans="1:6" x14ac:dyDescent="0.2">
      <c r="A2" s="25"/>
      <c r="B2" s="25"/>
      <c r="C2" s="26"/>
      <c r="D2" s="26"/>
      <c r="E2" s="27"/>
      <c r="F2" s="4"/>
    </row>
    <row r="3" spans="1:6" x14ac:dyDescent="0.2">
      <c r="A3" s="25" t="s">
        <v>100</v>
      </c>
      <c r="B3" s="25" t="s">
        <v>101</v>
      </c>
      <c r="C3" s="26" t="s">
        <v>102</v>
      </c>
      <c r="D3" s="26" t="s">
        <v>103</v>
      </c>
      <c r="E3" s="27" t="s">
        <v>104</v>
      </c>
      <c r="F3" s="4" t="s">
        <v>105</v>
      </c>
    </row>
    <row r="4" spans="1:6" x14ac:dyDescent="0.2">
      <c r="A4" s="25" t="s">
        <v>106</v>
      </c>
      <c r="B4" s="25" t="s">
        <v>107</v>
      </c>
      <c r="C4" s="26" t="s">
        <v>108</v>
      </c>
      <c r="D4" s="26" t="s">
        <v>109</v>
      </c>
      <c r="E4" s="27" t="s">
        <v>110</v>
      </c>
      <c r="F4" s="4" t="s">
        <v>111</v>
      </c>
    </row>
    <row r="5" spans="1:6" x14ac:dyDescent="0.2">
      <c r="A5" s="25" t="s">
        <v>112</v>
      </c>
      <c r="B5" s="25" t="s">
        <v>113</v>
      </c>
      <c r="C5" s="26" t="s">
        <v>114</v>
      </c>
      <c r="D5" s="28"/>
      <c r="E5" s="27" t="s">
        <v>115</v>
      </c>
    </row>
    <row r="6" spans="1:6" x14ac:dyDescent="0.2">
      <c r="A6" s="25" t="s">
        <v>116</v>
      </c>
      <c r="B6" s="25" t="s">
        <v>117</v>
      </c>
      <c r="C6" s="26"/>
      <c r="D6" s="28"/>
      <c r="E6" s="27" t="s">
        <v>118</v>
      </c>
    </row>
    <row r="7" spans="1:6" x14ac:dyDescent="0.2">
      <c r="A7" s="25" t="s">
        <v>119</v>
      </c>
      <c r="B7" s="25"/>
      <c r="C7" s="26"/>
      <c r="D7" s="28"/>
      <c r="E7" s="27" t="s">
        <v>120</v>
      </c>
    </row>
    <row r="8" spans="1:6" x14ac:dyDescent="0.2">
      <c r="A8" s="25" t="s">
        <v>121</v>
      </c>
      <c r="B8" s="25"/>
      <c r="C8" s="26"/>
      <c r="D8" s="28"/>
      <c r="E8" s="27" t="s">
        <v>122</v>
      </c>
    </row>
    <row r="9" spans="1:6" x14ac:dyDescent="0.2">
      <c r="A9" s="25" t="s">
        <v>123</v>
      </c>
      <c r="B9" s="28"/>
      <c r="C9" s="26"/>
      <c r="D9" s="28"/>
      <c r="E9" s="27" t="s">
        <v>124</v>
      </c>
    </row>
    <row r="10" spans="1:6" x14ac:dyDescent="0.2">
      <c r="A10" s="25" t="s">
        <v>125</v>
      </c>
      <c r="B10" s="28"/>
      <c r="C10" s="26"/>
      <c r="D10" s="28"/>
      <c r="E10" s="27" t="s">
        <v>126</v>
      </c>
    </row>
    <row r="11" spans="1:6" x14ac:dyDescent="0.2">
      <c r="A11" s="25" t="s">
        <v>127</v>
      </c>
      <c r="B11" s="28"/>
      <c r="C11" s="26"/>
      <c r="D11" s="28"/>
      <c r="E11" s="27" t="s">
        <v>128</v>
      </c>
    </row>
    <row r="12" spans="1:6" x14ac:dyDescent="0.2">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documentManagement/types"/>
    <ds:schemaRef ds:uri="http://purl.org/dc/elements/1.1/"/>
    <ds:schemaRef ds:uri="39c72b90-33f0-47a8-93a0-b0e80e69708d"/>
    <ds:schemaRef ds:uri="http://schemas.microsoft.com/office/infopath/2007/PartnerControls"/>
    <ds:schemaRef ds:uri="55bf16b8-db60-4153-a954-9d3ee6a964fe"/>
    <ds:schemaRef ds:uri="http://schemas.openxmlformats.org/package/2006/metadata/core-properties"/>
    <ds:schemaRef ds:uri="http://purl.org/dc/dcmitype/"/>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2024-09-30T15:24:44Z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