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CESAR AUGUSTO CARMONA CORDOBA\"/>
    </mc:Choice>
  </mc:AlternateContent>
  <xr:revisionPtr revIDLastSave="0" documentId="13_ncr:1_{48483099-1237-48D6-B567-E781CE6CEF63}" xr6:coauthVersionLast="47" xr6:coauthVersionMax="47" xr10:uidLastSave="{00000000-0000-0000-0000-000000000000}"/>
  <bookViews>
    <workbookView xWindow="-120" yWindow="-120" windowWidth="20730" windowHeight="1116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<sst xmlns="http://schemas.openxmlformats.org/spreadsheetml/2006/main" count="194" uniqueCount="153">
  <si>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</si>
  <si>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</si>
  <si>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</si>
  <si>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</si>
  <si>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</si>
  <si>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</si>
  <si>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</si>
  <si>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</si>
  <si>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</si>
  <si>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</si>
  <si>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</si>
  <si>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</si>
  <si>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</si>
  <si>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</si>
  <si>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</si>
  <si>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</si>
  <si>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</si>
  <si>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</si>
  <si>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</si>
  <si>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</si>
  <si>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</si>
  <si>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</si>
  <si>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</si>
  <si>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</si>
  <si>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</si>
  <si>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</si>
  <si>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</si>
  <si>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</si>
  <si>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</si>
  <si>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</si>
  <si>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</si>
  <si>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</si>
  <si>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</si>
  <si>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</si>
  <si>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</si>
  <si>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</si>
  <si>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</si>
  <si>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</si>
  <si>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</si>
  <si>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</si>
  <si>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</si>
  <si>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</si>
  <si>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</si>
  <si>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</si>
  <si>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</si>
  <si>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</si>
  <si>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</si>
  <si>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</si>
  <si>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</si>
  <si>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</si>
  <si>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</si>
  <si>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</si>
  <si>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</si>
  <si>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</si>
  <si>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</si>
  <si>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</si>
  <si>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</si>
  <si>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</si>
  <si>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</si>
  <si>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</si>
  <si>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</si>
  <si>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</si>
  <si>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</si>
  <si>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</si>
  <si>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</si>
  <si>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</si>
  <si>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</si>
  <si>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</si>
  <si>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</si>
  <si>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</si>
  <si>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</si>
  <si>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</si>
  <si>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</si>
  <si>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</si>
  <si>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</si>
  <si>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</si>
  <si>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</si>
  <si>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</si>
  <si>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</si>
  <si>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</si>
  <si>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</si>
  <si>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</si>
  <si>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</si>
  <si>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</si>
  <si>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</si>
  <si>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</si>
  <si>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</si>
  <si>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</si>
  <si>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</si>
  <si>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</si>
  <si>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</si>
  <si>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</si>
  <si>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</si>
  <si>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</si>
  <si>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</si>
  <si>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</si>
  <si>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</si>
  <si>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</si>
  <si>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</si>
  <si>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</si>
  <si>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</si>
  <si>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</si>
  <si>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</si>
  <si>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</si>
  <si>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</si>
  <si>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</si>
  <si>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</si>
  <si>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</si>
  <si>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</si>
  <si>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</si>
  <si>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</si>
  <si>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</si>
  <si>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</si>
  <si>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</si>
  <si>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</si>
  <si>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</si>
  <si>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</si>
  <si>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</si>
  <si>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</si>
  <si>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</si>
  <si>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</si>
  <si>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</si>
  <si>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</si>
  <si>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</si>
  <si>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</si>
  <si>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</si>
  <si>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</si>
  <si>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</si>
  <si>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</si>
  <si>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</si>
  <si>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</si>
  <si>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</si>
  <si>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</si>
  <si>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</si>
  <si>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</si>
  <si>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</si>
  <si>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</si>
  <si>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</si>
  <si>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</si>
  <si>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</si>
  <si>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</si>
  <si>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</si>
  <si>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</si>
  <si>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</si>
  <si>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</si>
  <si>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SEGÚN LOS HECHOS DE LA DEMANDA, EL SEÑOR CESAR AUGUSTO CARMONA CORDOBA, IDENTIFICADO CON LA C.C 70.323.249 NACIÓ EL 20/04/1966 POR LO QUE PARA EL 01/04/1994 CONTABA CON 27 AÑOS DE EDAD. QUE EMPEZÓ A COTIZAR A LOS RIESGOS DE VEJEZ, INVALIDEZ Y MUERTE AL EXTINTO ISS. QUE PARA EL 08/05/1996 SE VINCULÓ A LA AFP COLFONDOS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QUE ACTUALMENTE EL DEMANDANTE CUENTA CON 58 AÑOS Y NO GOZA DE UNA EXPECTATIVA PENSIONAL CLARA. SOLICITÓ A LA AFP Y A COLPENSIONES, LA INEFICACIA DE LA AFILIACIÓN, SIN EMBARGO, ESTAS MANIFESTARPN QUE NO ERA VIABLE POR CONTAR CON MENOS DE 10 AÑOS PARA CUMPLIR LA EDAD PARA PENSIONARSE.  </t>
  </si>
  <si>
    <t>CESAR AUGUSTO CARMONA CORDOBA C.C 70.323.249</t>
  </si>
  <si>
    <t>JUZGADO DIECINUEVE (19) LABORAL DEL CIRCUITO DE CALI</t>
  </si>
  <si>
    <t>76001310501920240003600</t>
  </si>
  <si>
    <t>11/09/2024 (AUTO ADMITE LLAMAMIENTO)</t>
  </si>
  <si>
    <t>AJR2549</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</si>
  <si>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05/08/1996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</si>
  <si>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AFILIACIÓN LIBRE Y ESPONTÁNEA DEL SEÑOR CESAR AUGUSTO CARMONA CORDOBA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</si>
</sst>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5" zoomScaleNormal="10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148</v>
      </c>
      <c r="C2" s="42"/>
    </row>
    <row r="3" spans="1:3" x14ac:dyDescent="0.25">
      <c r="A3" s="5" t="s">
        <v>2</v>
      </c>
      <c r="B3" s="43" t="s">
        <v>147</v>
      </c>
      <c r="C3" s="44"/>
    </row>
    <row r="4" spans="1:3" x14ac:dyDescent="0.25">
      <c r="A4" s="5" t="s">
        <v>3</v>
      </c>
      <c r="B4" s="43" t="s">
        <v>4</v>
      </c>
      <c r="C4" s="44"/>
    </row>
    <row r="5" spans="1:3" ht="14.45" customHeight="1" x14ac:dyDescent="0.25">
      <c r="A5" s="5" t="s">
        <v>5</v>
      </c>
      <c r="B5" s="36" t="s">
        <v>146</v>
      </c>
      <c r="C5" s="36"/>
    </row>
    <row r="6" spans="1:3" x14ac:dyDescent="0.25">
      <c r="A6" s="5" t="s">
        <v>6</v>
      </c>
      <c r="B6" s="40" t="s">
        <v>7</v>
      </c>
      <c r="C6" s="40"/>
    </row>
    <row r="7" spans="1:3" x14ac:dyDescent="0.25">
      <c r="A7" s="5" t="s">
        <v>8</v>
      </c>
      <c r="B7" s="40" t="s">
        <v>9</v>
      </c>
      <c r="C7" s="40"/>
    </row>
    <row r="8" spans="1:3" x14ac:dyDescent="0.25">
      <c r="A8" s="5" t="s">
        <v>10</v>
      </c>
      <c r="B8" s="35">
        <v>35193</v>
      </c>
      <c r="C8" s="36"/>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145</v>
      </c>
      <c r="C12" s="40"/>
    </row>
    <row r="13" spans="1:3" ht="30" customHeight="1" x14ac:dyDescent="0.25">
      <c r="A13" s="46"/>
      <c r="B13" s="40"/>
      <c r="C13" s="40"/>
    </row>
    <row r="14" spans="1:3" ht="67.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45530</v>
      </c>
      <c r="C27" s="48"/>
    </row>
    <row r="28" spans="1:3" x14ac:dyDescent="0.25">
      <c r="A28" s="5" t="s">
        <v>31</v>
      </c>
      <c r="B28" s="45" t="s">
        <v>149</v>
      </c>
      <c r="C28" s="45"/>
    </row>
    <row r="29" spans="1:3" x14ac:dyDescent="0.25">
      <c r="A29" s="5" t="s">
        <v>32</v>
      </c>
      <c r="B29" s="45">
        <v>45560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76001310501920240003600</v>
      </c>
      <c r="C3" s="40"/>
    </row>
    <row r="4" spans="1:3" x14ac:dyDescent="0.25">
      <c r="A4" s="5" t="s">
        <v>2</v>
      </c>
      <c r="B4" s="40" t="str">
        <f>'GENERALES NOTA 322'!B3:C3</f>
        <v>JUZGADO DIECINUEVE (19) LABORAL DEL CIRCUITO DE CALI</v>
      </c>
      <c r="C4" s="40"/>
    </row>
    <row r="5" spans="1:3" x14ac:dyDescent="0.25">
      <c r="A5" s="5" t="s">
        <v>3</v>
      </c>
      <c r="B5" s="40" t="str">
        <f>'GENERALES NOTA 322'!B4:C4</f>
        <v>COLFONDOS Y OTROS</v>
      </c>
      <c r="C5" s="40"/>
    </row>
    <row r="6" spans="1:3" x14ac:dyDescent="0.25">
      <c r="A6" s="5" t="s">
        <v>5</v>
      </c>
      <c r="B6" s="40" t="str">
        <f>'GENERALES NOTA 322'!B5:C5</f>
        <v>CESAR AUGUSTO CARMONA CORDOBA C.C 70.323.249</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150</v>
      </c>
      <c r="C2" s="86"/>
    </row>
    <row r="3" spans="1:6" x14ac:dyDescent="0.25">
      <c r="A3" s="21" t="s">
        <v>1</v>
      </c>
      <c r="B3" s="87" t="str">
        <f>'GENERALES NOTA 322'!B2:C2</f>
        <v>76001310501920240003600</v>
      </c>
      <c r="C3" s="87"/>
    </row>
    <row r="4" spans="1:6" x14ac:dyDescent="0.25">
      <c r="A4" s="21" t="s">
        <v>2</v>
      </c>
      <c r="B4" s="87" t="str">
        <f>'GENERALES NOTA 322'!B3:C3</f>
        <v>JUZGADO DIECINUEVE (19) LABORAL DEL CIRCUITO DE CALI</v>
      </c>
      <c r="C4" s="87"/>
    </row>
    <row r="5" spans="1:6" x14ac:dyDescent="0.25">
      <c r="A5" s="21" t="s">
        <v>3</v>
      </c>
      <c r="B5" s="87" t="str">
        <f>'GENERALES NOTA 322'!B4:C4</f>
        <v>COLFONDOS Y OTROS</v>
      </c>
      <c r="C5" s="87"/>
    </row>
    <row r="6" spans="1:6" ht="14.45" customHeight="1" x14ac:dyDescent="0.25">
      <c r="A6" s="21" t="s">
        <v>5</v>
      </c>
      <c r="B6" s="87" t="str">
        <f>'GENERALES NOTA 322'!B5:C5</f>
        <v>CESAR AUGUSTO CARMONA CORDOBA C.C 70.323.249</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79</v>
      </c>
      <c r="C13" s="24"/>
    </row>
    <row r="14" spans="1:6" x14ac:dyDescent="0.25">
      <c r="A14" s="88"/>
      <c r="B14" s="22" t="s">
        <v>80</v>
      </c>
      <c r="C14" s="24"/>
      <c r="E14" t="s">
        <v>81</v>
      </c>
      <c r="F14" s="17">
        <v>0.7</v>
      </c>
    </row>
    <row r="15" spans="1:6" x14ac:dyDescent="0.25">
      <c r="A15" s="23" t="s">
        <v>82</v>
      </c>
      <c r="B15" s="85" t="s">
        <v>83</v>
      </c>
      <c r="C15" s="86"/>
    </row>
    <row r="16" spans="1:6" ht="15" customHeight="1" x14ac:dyDescent="0.25">
      <c r="A16" s="21" t="s">
        <v>84</v>
      </c>
      <c r="B16" s="83" t="s">
        <v>151</v>
      </c>
      <c r="C16" s="84"/>
    </row>
    <row r="17" spans="1:3" ht="28.5" customHeight="1" x14ac:dyDescent="0.25">
      <c r="A17" s="14" t="s">
        <v>85</v>
      </c>
      <c r="B17" s="74">
        <f>((C19+C20+C22+C23)-C26)*C25*C27</f>
        <v>0</v>
      </c>
      <c r="C17" s="74"/>
    </row>
    <row r="18" spans="1:3" x14ac:dyDescent="0.25">
      <c r="A18" s="23" t="s">
        <v>86</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79</v>
      </c>
      <c r="C22" s="19">
        <v>0</v>
      </c>
    </row>
    <row r="23" spans="1:3" ht="45" x14ac:dyDescent="0.25">
      <c r="A23" s="71"/>
      <c r="B23" s="22" t="s">
        <v>87</v>
      </c>
      <c r="C23" s="19">
        <v>0</v>
      </c>
    </row>
    <row r="24" spans="1:3" x14ac:dyDescent="0.25">
      <c r="A24" s="71"/>
      <c r="B24" s="72" t="s">
        <v>88</v>
      </c>
      <c r="C24" s="73"/>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4">
        <f>IFERROR(B17*(VLOOKUP(B15,Hoja2!$G$1:$H$6,2,0)),16666)</f>
        <v>16666</v>
      </c>
      <c r="C28" s="74"/>
    </row>
    <row r="29" spans="1:3" ht="30" x14ac:dyDescent="0.25">
      <c r="A29" s="21" t="s">
        <v>92</v>
      </c>
      <c r="B29" s="77" t="s">
        <v>144</v>
      </c>
      <c r="C29" s="78"/>
    </row>
    <row r="30" spans="1:3" ht="30" x14ac:dyDescent="0.25">
      <c r="A30" s="21" t="s">
        <v>93</v>
      </c>
      <c r="B30" s="79" t="s">
        <v>152</v>
      </c>
      <c r="C30" s="80"/>
    </row>
    <row r="31" spans="1:3" ht="18.75" x14ac:dyDescent="0.25">
      <c r="A31" s="29" t="s">
        <v>94</v>
      </c>
      <c r="B31" s="29"/>
      <c r="C31" s="29"/>
    </row>
    <row r="32" spans="1:3" x14ac:dyDescent="0.25">
      <c r="A32" s="30" t="s">
        <v>95</v>
      </c>
      <c r="B32" s="69"/>
      <c r="C32" s="69"/>
    </row>
    <row r="33" spans="1:3" x14ac:dyDescent="0.25">
      <c r="A33" s="30" t="s">
        <v>96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97</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76001310501920240003600</v>
      </c>
      <c r="C3" s="40"/>
    </row>
    <row r="4" spans="1:3" x14ac:dyDescent="0.25">
      <c r="A4" s="5" t="s">
        <v>2</v>
      </c>
      <c r="B4" s="40" t="str">
        <f>'GENERALES NOTA 322'!B3:C3</f>
        <v>JUZGADO DIECINUEVE (19) LABORAL DEL CIRCUITO DE CALI</v>
      </c>
      <c r="C4" s="40"/>
    </row>
    <row r="5" spans="1:3" ht="29.1" customHeight="1" x14ac:dyDescent="0.25">
      <c r="A5" s="5" t="s">
        <v>3</v>
      </c>
      <c r="B5" s="40" t="str">
        <f>'GENERALES NOTA 322'!B4:C4</f>
        <v>COLFONDOS Y OTROS</v>
      </c>
      <c r="C5" s="40"/>
    </row>
    <row r="6" spans="1:3" x14ac:dyDescent="0.25">
      <c r="A6" s="5" t="s">
        <v>5</v>
      </c>
      <c r="B6" s="40" t="str">
        <f>'GENERALES NOTA 322'!B5:C5</f>
        <v>CESAR AUGUSTO CARMONA CORDOBA C.C 70.323.249</v>
      </c>
      <c r="C6" s="40"/>
    </row>
    <row r="7" spans="1:3" ht="43.5" customHeight="1" x14ac:dyDescent="0.25">
      <c r="A7" s="5" t="s">
        <v>6</v>
      </c>
      <c r="B7" s="40" t="str">
        <f>'GENERALES NOTA 322'!B6:C6</f>
        <v>LLAMADA EN GARANTIA</v>
      </c>
      <c r="C7" s="40"/>
    </row>
    <row r="8" spans="1:3" x14ac:dyDescent="0.25">
      <c r="A8" s="5" t="s">
        <v>98</v>
      </c>
      <c r="B8" s="40"/>
      <c r="C8" s="40"/>
    </row>
    <row r="9" spans="1:3" x14ac:dyDescent="0.25">
      <c r="A9" s="15" t="s">
        <v>86</v>
      </c>
      <c r="B9" s="89"/>
      <c r="C9" s="89"/>
    </row>
    <row r="10" spans="1:3" x14ac:dyDescent="0.25">
      <c r="A10" s="15" t="s">
        <v>99</v>
      </c>
      <c r="B10" s="40"/>
      <c r="C10" s="40"/>
    </row>
    <row r="11" spans="1:3" ht="30" x14ac:dyDescent="0.25">
      <c r="A11" s="15" t="s">
        <v>100</v>
      </c>
      <c r="B11" s="90"/>
      <c r="C11" s="68"/>
    </row>
    <row r="12" spans="1:3" ht="60" x14ac:dyDescent="0.25">
      <c r="A12" s="5" t="s">
        <v>101</v>
      </c>
      <c r="B12" s="40"/>
      <c r="C12" s="40"/>
    </row>
    <row r="13" spans="1:3" ht="60" x14ac:dyDescent="0.25">
      <c r="A13" s="5" t="s">
        <v>102</v>
      </c>
      <c r="B13" s="40"/>
      <c r="C13" s="40"/>
    </row>
    <row r="14" spans="1:3" x14ac:dyDescent="0.25">
      <c r="A14" s="5" t="s">
        <v>103</v>
      </c>
      <c r="B14" s="11"/>
      <c r="C14" s="11"/>
    </row>
    <row r="15" spans="1:3" x14ac:dyDescent="0.25">
      <c r="A15" s="15" t="s">
        <v>104</v>
      </c>
      <c r="B15" s="40"/>
      <c r="C15" s="40"/>
    </row>
    <row r="16" spans="1:3" x14ac:dyDescent="0.25">
      <c r="A16" s="11" t="s">
        <v>105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2024-09-26T15:50:07Z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