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1730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<sst xmlns="http://schemas.openxmlformats.org/spreadsheetml/2006/main" count="192" uniqueCount="151">
  <si>
    <t>SOLICITUD DE ANTECEDENTES -ABOGADO EXTERNO-</t>
  </si>
  <si>
    <t>Radicado(23 digitos)</t>
  </si>
  <si>
    <t xml:space="preserve">08001310500620230016500 </t>
  </si>
  <si>
    <t>Juzgado</t>
  </si>
  <si>
    <t>006 LABORAL CIRCUITO BARRANQUILLA</t>
  </si>
  <si>
    <t>Demandado</t>
  </si>
  <si>
    <t>COLFONDOS Y OTRO</t>
  </si>
  <si>
    <t xml:space="preserve">Demandante </t>
  </si>
  <si>
    <t xml:space="preserve"> YENIS JUDITH PEREZ GOMEZ. C.C: 32.724.370</t>
  </si>
  <si>
    <t>Tipo de vinculacion compañía</t>
  </si>
  <si>
    <t>LLAMADA EN GARANTIA</t>
  </si>
  <si>
    <t>Nombre de lesionado o muerto (s)</t>
  </si>
  <si>
    <t>N/A</t>
  </si>
  <si>
    <t>Fecha de los hechos</t>
  </si>
  <si>
    <t>01/05/1994</t>
  </si>
  <si>
    <t>Fecha de solicitud audiencia prejudicial</t>
  </si>
  <si>
    <t>Fecha de audiencia prejudicial</t>
  </si>
  <si>
    <t>AMPARO A AFECTAR</t>
  </si>
  <si>
    <t>SEGURO PREVISIONAL - PÓLIZA DE INVALIDEZ Y SOBREVIVENCIA NO. 0209000001-1</t>
  </si>
  <si>
    <r>
      <rPr>
        <b/>
        <sz val="11"/>
        <color theme="1"/>
        <rFont val="Calibri"/>
        <charset val="134"/>
        <scheme val="minor"/>
      </rPr>
      <t xml:space="preserve">Breve resumen de los hechos : </t>
    </r>
    <r>
      <rPr>
        <sz val="11"/>
        <color theme="1"/>
        <rFont val="Calibri"/>
        <charset val="134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</si>
  <si>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SEGÚN LOS HECHOS DE LA DEMANDA, LA SEÑORA  YENIS JUDITH PEREZ GOMEZ, IDENTIFICADA CON LA C.C: 32.724.370,  YENIS JUDITH PEREZ GOMEZ. C.C: 32.724.370. NACIÓ EL 25/08/1968. INICIÓ SU VIDA LABORAL EN ENERO DE 1994, DESDE DICHO MOMENTO SE AFILIÓ AL ISS, ENTIDAD A LA CUAL REALIZÓ SUS APORTES A PENSIÓN. A PARTIR DEL MES DE MAYO DE 1994, SE AFILIÓ A COLFONDOS S.A., PARA EFECTOS DE REALIZAR LOS APORTES PENSIONALES. LOS ASESORES QUE ESTUVIERON EN REPRESENTACIÓN DE COLFONDOS S.A. NO LE BRINDARON A LA DEMANDANTE LA INFORMACIÓN CLARA, CIERTA, COMPLETA, OPORTUNA Y COMPRENSIBLE, EN RELACIÓN CON LAS IMPLICACIONES POSITIVAS Y NEGATIVAS QUE TENÍA LA AFILIACIÓN AL RAIS Y MUCHO MENOS LE INDICARON EL GRAVE PERJUICIO QUE LE GENERARÍA DESAFILIARSE DEL RPM. POSTERIORMENTE, A PARTIR DE NOVIEMBRE DE 1994, SE AFILIÓ A PROTECCIÓN S.A., ENTIDAD QUE TAMPOCO LE BRINDÓ A LA DEMANDANTE LA INFORMACIÓN CLARA, CIERTA, COMPLETA, OPORTUNA Y COMPRENSIBLE, SOBRE LAS VENTAJAS Y DESVENTAJAS DE ESTAR AFILIADA AL RAIS, ASÍ COMO LAS VENTAJAS Y DESVENTAJAS DE REALIZAR LOS APORTES A PENSIÓN AL RPM. EL 15/03/2023 PRESENTÓ PETICIÓN A PROTECCIÓN S.A., COLFONDOS S.A. Y COLPENSIONES, SOLICITANDO LA NULIDAD Y/O INEFICACIA DEL TRASLADO REALIZADO. PETICIÓN QUE FUE RESUELTA DESFAVORABLEMENTE.</t>
  </si>
  <si>
    <t>Valor de las pretensiones totales de la demanda (en pesos no en SMMLV)</t>
  </si>
  <si>
    <t>NO ES POSIBLE CUANTIFICAR LAS PRETENSIONES DE LA DEMANDA EN ATENCIÓN A LA NATURALEZA DEL PROCESO.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</si>
  <si>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</si>
  <si>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</si>
  <si>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</si>
  <si>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</si>
  <si>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</si>
  <si>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</si>
  <si>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</si>
  <si>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COLFONDOS S.A. PENSIONES Y CESANTÍAS</t>
  </si>
  <si>
    <t>Nit Asegurado</t>
  </si>
  <si>
    <t>800.149.496-2</t>
  </si>
  <si>
    <t xml:space="preserve">No. Póliza vinculada (las que se necesite solicitar). </t>
  </si>
  <si>
    <t>0209000001-1</t>
  </si>
  <si>
    <t>Fecha de asignación</t>
  </si>
  <si>
    <t>26/08/2024</t>
  </si>
  <si>
    <t>Fecha de notificación</t>
  </si>
  <si>
    <t>21/08/2024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</si>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</sst>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&quot;$&quot;\ * #,##0_-;\-&quot;$&quot;\ * #,##0_-;_-&quot;$&quot;\ * &quot;-&quot;_-;_-@_-"/>
    <numFmt numFmtId="179" formatCode="_-&quot;$&quot;\ * #,##0_-;\-&quot;$&quot;\ * #,##0_-;_-&quot;$&quot;\ * &quot;-&quot;_-;_-@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8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0" fillId="0" borderId="1" xfId="0" applyBorder="1"/>
    <xf numFmtId="0" fontId="2" fillId="4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justify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178" fontId="0" fillId="2" borderId="1" xfId="5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 applyProtection="1">
      <alignment horizontal="justify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178" fontId="0" fillId="2" borderId="3" xfId="5" applyFont="1" applyFill="1" applyBorder="1" applyAlignment="1" applyProtection="1">
      <alignment horizontal="justify" vertical="top"/>
      <protection locked="0"/>
    </xf>
    <xf numFmtId="178" fontId="0" fillId="2" borderId="4" xfId="5" applyFont="1" applyFill="1" applyBorder="1" applyAlignment="1" applyProtection="1">
      <alignment horizontal="justify" vertical="top"/>
      <protection locked="0"/>
    </xf>
    <xf numFmtId="0" fontId="3" fillId="0" borderId="1" xfId="0" applyFont="1" applyBorder="1" applyAlignment="1" applyProtection="1">
      <alignment horizontal="justify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horizontal="center" vertical="top"/>
      <protection locked="0"/>
    </xf>
    <xf numFmtId="178" fontId="0" fillId="0" borderId="1" xfId="5" applyFont="1" applyBorder="1" applyAlignment="1" applyProtection="1">
      <alignment horizontal="justify" vertical="top"/>
      <protection locked="0"/>
    </xf>
    <xf numFmtId="178" fontId="5" fillId="6" borderId="1" xfId="5" applyFont="1" applyFill="1" applyBorder="1" applyAlignment="1" applyProtection="1">
      <alignment horizontal="center" vertical="top"/>
      <protection locked="0"/>
    </xf>
    <xf numFmtId="9" fontId="0" fillId="0" borderId="0" xfId="3" applyFont="1"/>
    <xf numFmtId="0" fontId="0" fillId="7" borderId="5" xfId="0" applyFill="1" applyBorder="1" applyAlignment="1" applyProtection="1">
      <alignment horizontal="left"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3" fillId="7" borderId="2" xfId="0" applyFont="1" applyFill="1" applyBorder="1" applyAlignment="1">
      <alignment horizontal="justify" vertical="top" wrapText="1"/>
    </xf>
    <xf numFmtId="178" fontId="0" fillId="2" borderId="0" xfId="5" applyFont="1" applyFill="1" applyBorder="1" applyAlignment="1">
      <alignment horizontal="center" vertical="top"/>
    </xf>
    <xf numFmtId="0" fontId="4" fillId="5" borderId="7" xfId="0" applyFont="1" applyFill="1" applyBorder="1" applyAlignment="1" applyProtection="1">
      <alignment horizontal="center" vertical="top"/>
      <protection locked="0"/>
    </xf>
    <xf numFmtId="0" fontId="4" fillId="5" borderId="8" xfId="0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9" fontId="0" fillId="0" borderId="1" xfId="3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78" fontId="0" fillId="0" borderId="1" xfId="5" applyFont="1" applyBorder="1" applyAlignment="1" applyProtection="1">
      <alignment horizontal="center" vertical="top"/>
      <protection locked="0"/>
    </xf>
    <xf numFmtId="0" fontId="1" fillId="4" borderId="9" xfId="0" applyFont="1" applyFill="1" applyBorder="1" applyAlignment="1">
      <alignment horizontal="justify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justify" vertical="top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top"/>
    </xf>
    <xf numFmtId="0" fontId="1" fillId="5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justify" vertical="top"/>
    </xf>
    <xf numFmtId="0" fontId="4" fillId="5" borderId="2" xfId="0" applyFont="1" applyFill="1" applyBorder="1" applyAlignment="1">
      <alignment horizontal="justify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4" fillId="4" borderId="2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justify" vertical="top"/>
    </xf>
    <xf numFmtId="0" fontId="2" fillId="4" borderId="0" xfId="0" applyFont="1" applyFill="1" applyAlignment="1">
      <alignment horizontal="center" vertical="top"/>
    </xf>
    <xf numFmtId="49" fontId="0" fillId="0" borderId="3" xfId="0" applyNumberFormat="1" applyBorder="1" applyAlignment="1">
      <alignment horizontal="justify" vertical="top"/>
    </xf>
    <xf numFmtId="49" fontId="0" fillId="0" borderId="4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179" fontId="6" fillId="8" borderId="13" xfId="0" applyNumberFormat="1" applyFont="1" applyFill="1" applyBorder="1" applyAlignment="1">
      <alignment horizontal="left" vertical="top"/>
    </xf>
    <xf numFmtId="0" fontId="7" fillId="0" borderId="14" xfId="0" applyFont="1" applyBorder="1"/>
    <xf numFmtId="0" fontId="4" fillId="5" borderId="1" xfId="0" applyFont="1" applyFill="1" applyBorder="1" applyAlignment="1">
      <alignment horizontal="center" vertical="top"/>
    </xf>
    <xf numFmtId="178" fontId="0" fillId="0" borderId="1" xfId="5" applyFont="1" applyBorder="1" applyAlignment="1">
      <alignment horizontal="justify" vertical="top"/>
    </xf>
    <xf numFmtId="0" fontId="4" fillId="5" borderId="3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178" fontId="4" fillId="6" borderId="1" xfId="5" applyFont="1" applyFill="1" applyBorder="1" applyAlignment="1">
      <alignment horizontal="center" vertical="top"/>
    </xf>
    <xf numFmtId="58" fontId="0" fillId="0" borderId="3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58" fontId="0" fillId="0" borderId="1" xfId="0" applyNumberFormat="1" applyBorder="1" applyAlignment="1">
      <alignment horizontal="justify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e02653\Desktop\INFORME%20INICIAL%20AUTOS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defaultColWidth="0" defaultRowHeight="15" outlineLevelCol="2"/>
  <cols>
    <col min="1" max="1" width="46.1428571428571" style="66" customWidth="1"/>
    <col min="2" max="2" width="63.8571428571429" style="66" customWidth="1"/>
    <col min="3" max="3" width="37.4285714285714" style="66" customWidth="1"/>
    <col min="4" max="4" width="11.4285714285714" style="3" hidden="1" customWidth="1"/>
    <col min="5" max="16384" width="11.4285714285714" style="3" hidden="1"/>
  </cols>
  <sheetData>
    <row r="1" ht="18.75" spans="1:3">
      <c r="A1" s="67" t="s">
        <v>0</v>
      </c>
      <c r="B1" s="67"/>
      <c r="C1" s="67"/>
    </row>
    <row r="2" spans="1:3">
      <c r="A2" s="10" t="s">
        <v>1</v>
      </c>
      <c r="B2" s="68" t="s">
        <v>2</v>
      </c>
      <c r="C2" s="69"/>
    </row>
    <row r="3" spans="1:3">
      <c r="A3" s="10" t="s">
        <v>3</v>
      </c>
      <c r="B3" s="7" t="s">
        <v>4</v>
      </c>
      <c r="C3" s="49"/>
    </row>
    <row r="4" spans="1:3">
      <c r="A4" s="10" t="s">
        <v>5</v>
      </c>
      <c r="B4" s="7" t="s">
        <v>6</v>
      </c>
      <c r="C4" s="49"/>
    </row>
    <row r="5" ht="14.45" customHeight="1" spans="1:3">
      <c r="A5" s="10" t="s">
        <v>7</v>
      </c>
      <c r="B5" s="70" t="s">
        <v>8</v>
      </c>
      <c r="C5" s="70"/>
    </row>
    <row r="6" spans="1:3">
      <c r="A6" s="10" t="s">
        <v>9</v>
      </c>
      <c r="B6" s="11" t="s">
        <v>10</v>
      </c>
      <c r="C6" s="11"/>
    </row>
    <row r="7" spans="1:3">
      <c r="A7" s="10" t="s">
        <v>11</v>
      </c>
      <c r="B7" s="11" t="s">
        <v>12</v>
      </c>
      <c r="C7" s="11"/>
    </row>
    <row r="8" spans="1:3">
      <c r="A8" s="10" t="s">
        <v>13</v>
      </c>
      <c r="B8" s="71" t="s">
        <v>14</v>
      </c>
      <c r="C8" s="71"/>
    </row>
    <row r="9" spans="1:3">
      <c r="A9" s="10" t="s">
        <v>15</v>
      </c>
      <c r="B9" s="70" t="s">
        <v>12</v>
      </c>
      <c r="C9" s="70"/>
    </row>
    <row r="10" spans="1:3">
      <c r="A10" s="10" t="s">
        <v>16</v>
      </c>
      <c r="B10" s="70" t="s">
        <v>12</v>
      </c>
      <c r="C10" s="70"/>
    </row>
    <row r="11" ht="23.25" customHeight="1" spans="1:3">
      <c r="A11" s="10" t="s">
        <v>17</v>
      </c>
      <c r="B11" s="72" t="s">
        <v>18</v>
      </c>
      <c r="C11" s="73"/>
    </row>
    <row r="12" spans="1:3">
      <c r="A12" s="10" t="s">
        <v>19</v>
      </c>
      <c r="B12" s="11" t="s">
        <v>20</v>
      </c>
      <c r="C12" s="11"/>
    </row>
    <row r="13" ht="30" customHeight="1" spans="1:3">
      <c r="A13" s="10"/>
      <c r="B13" s="11"/>
      <c r="C13" s="11"/>
    </row>
    <row r="14" ht="73.5" customHeight="1" spans="1:3">
      <c r="A14" s="10"/>
      <c r="B14" s="11"/>
      <c r="C14" s="11"/>
    </row>
    <row r="15" ht="30" spans="1:3">
      <c r="A15" s="10" t="s">
        <v>21</v>
      </c>
      <c r="B15" s="74" t="s">
        <v>22</v>
      </c>
      <c r="C15" s="75"/>
    </row>
    <row r="16" ht="33.75" customHeight="1" spans="1:3">
      <c r="A16" s="12" t="s">
        <v>23</v>
      </c>
      <c r="B16" s="76" t="s">
        <v>24</v>
      </c>
      <c r="C16" s="76"/>
    </row>
    <row r="17" ht="33.75" customHeight="1" spans="1:3">
      <c r="A17" s="12"/>
      <c r="B17" s="11" t="s">
        <v>25</v>
      </c>
      <c r="C17" s="77"/>
    </row>
    <row r="18" ht="33.75" customHeight="1" spans="1:3">
      <c r="A18" s="12"/>
      <c r="B18" s="11" t="s">
        <v>26</v>
      </c>
      <c r="C18" s="77"/>
    </row>
    <row r="19" spans="1:3">
      <c r="A19" s="12"/>
      <c r="B19" s="78" t="s">
        <v>27</v>
      </c>
      <c r="C19" s="79"/>
    </row>
    <row r="20" spans="1:3">
      <c r="A20" s="12"/>
      <c r="B20" s="11"/>
      <c r="C20" s="77"/>
    </row>
    <row r="21" spans="1:3">
      <c r="A21" s="12"/>
      <c r="B21" s="11"/>
      <c r="C21" s="77"/>
    </row>
    <row r="22" spans="1:3">
      <c r="A22" s="12"/>
      <c r="B22" s="78" t="s">
        <v>28</v>
      </c>
      <c r="C22" s="79"/>
    </row>
    <row r="23" spans="1:3">
      <c r="A23" s="12"/>
      <c r="B23" s="11"/>
      <c r="C23" s="80"/>
    </row>
    <row r="24" spans="1:3">
      <c r="A24" s="10" t="s">
        <v>29</v>
      </c>
      <c r="B24" s="11" t="s">
        <v>30</v>
      </c>
      <c r="C24" s="11"/>
    </row>
    <row r="25" spans="1:3">
      <c r="A25" s="10" t="s">
        <v>31</v>
      </c>
      <c r="B25" s="11" t="s">
        <v>32</v>
      </c>
      <c r="C25" s="11"/>
    </row>
    <row r="26" spans="1:3">
      <c r="A26" s="10" t="s">
        <v>33</v>
      </c>
      <c r="B26" s="11" t="s">
        <v>34</v>
      </c>
      <c r="C26" s="11"/>
    </row>
    <row r="27" spans="1:3">
      <c r="A27" s="10" t="s">
        <v>35</v>
      </c>
      <c r="B27" s="81" t="s">
        <v>36</v>
      </c>
      <c r="C27" s="82"/>
    </row>
    <row r="28" spans="1:3">
      <c r="A28" s="10" t="s">
        <v>37</v>
      </c>
      <c r="B28" s="83" t="s">
        <v>38</v>
      </c>
      <c r="C28" s="83"/>
    </row>
    <row r="29" spans="1:3">
      <c r="A29" s="10" t="s">
        <v>39</v>
      </c>
      <c r="B29" s="83">
        <v>45391</v>
      </c>
      <c r="C29" s="11"/>
    </row>
  </sheetData>
  <mergeCells count="24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5:C15"/>
    <mergeCell ref="B16:C16"/>
    <mergeCell ref="B19:C19"/>
    <mergeCell ref="B22:C22"/>
    <mergeCell ref="B24:C24"/>
    <mergeCell ref="B25:C25"/>
    <mergeCell ref="B26:C26"/>
    <mergeCell ref="B27:C27"/>
    <mergeCell ref="B28:C28"/>
    <mergeCell ref="B29:C29"/>
    <mergeCell ref="A12:A14"/>
    <mergeCell ref="A16:A23"/>
    <mergeCell ref="B12:C14"/>
  </mergeCells>
  <dataValidations count="1">
    <dataValidation type="list" allowBlank="1" showInputMessage="1" showErrorMessage="1" sqref="B6:C6">
      <formula1>Hoja2!$L$1:$L$2</formula1>
    </dataValidation>
  </dataValidations>
  <pageMargins left="0.7" right="0.7" top="0.75" bottom="0.75" header="0.3" footer="0.3"/>
  <pageSetup paperSize="1" orientation="portrait"/>
  <headerFooter>
    <oddHeader>&amp;C&amp;"Calibri"&amp;10&amp;K000000Internal&amp;1#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defaultColWidth="0" defaultRowHeight="15" outlineLevelCol="2"/>
  <cols>
    <col min="1" max="1" width="44.4285714285714" customWidth="1"/>
    <col min="2" max="2" width="25.8571428571429" customWidth="1"/>
    <col min="3" max="3" width="100.714285714286" customWidth="1"/>
    <col min="4" max="16384" width="11.4285714285714" hidden="1"/>
  </cols>
  <sheetData>
    <row r="1" ht="18.75" spans="1:3">
      <c r="A1" s="6" t="s">
        <v>40</v>
      </c>
      <c r="B1" s="6"/>
      <c r="C1" s="6"/>
    </row>
    <row r="2" spans="1:3">
      <c r="A2" s="7" t="s">
        <v>41</v>
      </c>
      <c r="B2" s="8" t="s">
        <v>42</v>
      </c>
      <c r="C2" s="9"/>
    </row>
    <row r="3" spans="1:3">
      <c r="A3" s="10" t="s">
        <v>1</v>
      </c>
      <c r="B3" s="11" t="str">
        <f>'GENERALES NOTA 322'!B2:C2</f>
        <v>08001310500620230016500 </v>
      </c>
      <c r="C3" s="11"/>
    </row>
    <row r="4" spans="1:3">
      <c r="A4" s="10" t="s">
        <v>3</v>
      </c>
      <c r="B4" s="11" t="str">
        <f>'GENERALES NOTA 322'!B3:C3</f>
        <v>006 LABORAL CIRCUITO BARRANQUILLA</v>
      </c>
      <c r="C4" s="11"/>
    </row>
    <row r="5" spans="1:3">
      <c r="A5" s="10" t="s">
        <v>5</v>
      </c>
      <c r="B5" s="11" t="str">
        <f>'GENERALES NOTA 322'!B4:C4</f>
        <v>COLFONDOS Y OTRO</v>
      </c>
      <c r="C5" s="11"/>
    </row>
    <row r="6" spans="1:3">
      <c r="A6" s="10" t="s">
        <v>7</v>
      </c>
      <c r="B6" s="11" t="str">
        <f>'GENERALES NOTA 322'!B5:C5</f>
        <v> YENIS JUDITH PEREZ GOMEZ. C.C: 32.724.370</v>
      </c>
      <c r="C6" s="11"/>
    </row>
    <row r="7" spans="1:3">
      <c r="A7" s="10" t="s">
        <v>9</v>
      </c>
      <c r="B7" s="11" t="str">
        <f>'GENERALES NOTA 322'!B6:C6</f>
        <v>LLAMADA EN GARANTIA</v>
      </c>
      <c r="C7" s="11"/>
    </row>
    <row r="8" spans="1:3">
      <c r="A8" s="7" t="s">
        <v>43</v>
      </c>
      <c r="B8" s="11"/>
      <c r="C8" s="11"/>
    </row>
    <row r="9" spans="1:3">
      <c r="A9" s="7" t="s">
        <v>17</v>
      </c>
      <c r="B9" s="11"/>
      <c r="C9" s="11"/>
    </row>
    <row r="10" spans="1:3">
      <c r="A10" s="7" t="s">
        <v>44</v>
      </c>
      <c r="B10" s="8"/>
      <c r="C10" s="48"/>
    </row>
    <row r="11" spans="1:3">
      <c r="A11" s="7" t="s">
        <v>45</v>
      </c>
      <c r="B11" s="8"/>
      <c r="C11" s="9"/>
    </row>
    <row r="12" spans="1:3">
      <c r="A12" s="7" t="s">
        <v>46</v>
      </c>
      <c r="B12" s="7"/>
      <c r="C12" s="49"/>
    </row>
    <row r="13" spans="1:3">
      <c r="A13" s="7" t="s">
        <v>47</v>
      </c>
      <c r="B13" s="11"/>
      <c r="C13" s="11"/>
    </row>
    <row r="14" spans="1:3">
      <c r="A14" s="7" t="s">
        <v>48</v>
      </c>
      <c r="B14" s="11"/>
      <c r="C14" s="11"/>
    </row>
    <row r="15" spans="1:3">
      <c r="A15" s="7" t="s">
        <v>49</v>
      </c>
      <c r="B15" s="11"/>
      <c r="C15" s="11"/>
    </row>
    <row r="16" spans="1:3">
      <c r="A16" s="50" t="s">
        <v>50</v>
      </c>
      <c r="B16" s="11"/>
      <c r="C16" s="11"/>
    </row>
    <row r="17" spans="1:3">
      <c r="A17" s="51"/>
      <c r="B17" s="52" t="s">
        <v>51</v>
      </c>
      <c r="C17" s="53" t="s">
        <v>52</v>
      </c>
    </row>
    <row r="18" spans="1:3">
      <c r="A18" s="51"/>
      <c r="B18" s="11"/>
      <c r="C18" s="11"/>
    </row>
    <row r="19" spans="1:3">
      <c r="A19" s="51"/>
      <c r="B19" s="11"/>
      <c r="C19" s="11"/>
    </row>
    <row r="20" spans="1:3">
      <c r="A20" s="51"/>
      <c r="B20" s="11"/>
      <c r="C20" s="11"/>
    </row>
    <row r="21" spans="1:3">
      <c r="A21" s="7" t="s">
        <v>53</v>
      </c>
      <c r="B21" s="11"/>
      <c r="C21" s="11"/>
    </row>
    <row r="22" spans="1:3">
      <c r="A22" s="7" t="s">
        <v>54</v>
      </c>
      <c r="B22" s="7"/>
      <c r="C22" s="49"/>
    </row>
    <row r="23" spans="1:3">
      <c r="A23" s="7" t="s">
        <v>55</v>
      </c>
      <c r="B23" s="11"/>
      <c r="C23" s="11"/>
    </row>
    <row r="24" spans="1:3">
      <c r="A24" s="7" t="s">
        <v>56</v>
      </c>
      <c r="B24" s="11"/>
      <c r="C24" s="11"/>
    </row>
    <row r="25" spans="1:3">
      <c r="A25" s="7" t="s">
        <v>57</v>
      </c>
      <c r="B25" s="11"/>
      <c r="C25" s="11"/>
    </row>
    <row r="26" spans="1:3">
      <c r="A26" s="54" t="s">
        <v>58</v>
      </c>
      <c r="B26" s="11"/>
      <c r="C26" s="11"/>
    </row>
    <row r="27" spans="1:3">
      <c r="A27" s="55" t="s">
        <v>59</v>
      </c>
      <c r="B27" s="55"/>
      <c r="C27" s="55"/>
    </row>
    <row r="28" ht="14.45" customHeight="1" spans="1:3">
      <c r="A28" s="56" t="s">
        <v>60</v>
      </c>
      <c r="B28" s="57"/>
      <c r="C28" s="58"/>
    </row>
    <row r="29" ht="14.45" customHeight="1" spans="1:3">
      <c r="A29" s="59" t="s">
        <v>61</v>
      </c>
      <c r="B29" s="60"/>
      <c r="C29" s="58"/>
    </row>
    <row r="30" ht="14.45" customHeight="1" spans="1:3">
      <c r="A30" s="59" t="s">
        <v>62</v>
      </c>
      <c r="B30" s="60"/>
      <c r="C30" s="61"/>
    </row>
    <row r="31" ht="14.45" customHeight="1" spans="1:3">
      <c r="A31" s="59" t="s">
        <v>63</v>
      </c>
      <c r="B31" s="60"/>
      <c r="C31" s="58"/>
    </row>
    <row r="32" spans="1:3">
      <c r="A32" s="59" t="s">
        <v>64</v>
      </c>
      <c r="B32" s="60"/>
      <c r="C32" s="58"/>
    </row>
    <row r="33" ht="14.45" customHeight="1" spans="1:3">
      <c r="A33" s="59" t="s">
        <v>65</v>
      </c>
      <c r="B33" s="60"/>
      <c r="C33" s="58"/>
    </row>
    <row r="34" ht="14.45" customHeight="1" spans="1:3">
      <c r="A34" s="59" t="s">
        <v>66</v>
      </c>
      <c r="B34" s="60"/>
      <c r="C34" s="62"/>
    </row>
    <row r="35" spans="1:3">
      <c r="A35" s="56" t="s">
        <v>67</v>
      </c>
      <c r="B35" s="57"/>
      <c r="C35" s="63"/>
    </row>
    <row r="36" spans="1:3">
      <c r="A36" s="64" t="s">
        <v>68</v>
      </c>
      <c r="B36" s="64"/>
      <c r="C36" s="64"/>
    </row>
    <row r="37" spans="1:3">
      <c r="A37" s="65" t="s">
        <v>69</v>
      </c>
      <c r="B37" s="65"/>
      <c r="C37" s="11"/>
    </row>
    <row r="38" spans="1:3">
      <c r="A38" s="65" t="s">
        <v>70</v>
      </c>
      <c r="B38" s="65"/>
      <c r="C38" s="11"/>
    </row>
    <row r="39" spans="1:3">
      <c r="A39" s="65" t="s">
        <v>71</v>
      </c>
      <c r="B39" s="65"/>
      <c r="C39" s="11"/>
    </row>
    <row r="40" spans="1:3">
      <c r="A40" s="65" t="s">
        <v>72</v>
      </c>
      <c r="B40" s="65"/>
      <c r="C40" s="11"/>
    </row>
    <row r="41" spans="1:3">
      <c r="A41" s="65" t="s">
        <v>73</v>
      </c>
      <c r="B41" s="65"/>
      <c r="C41" s="11"/>
    </row>
    <row r="42" spans="1:3">
      <c r="A42" s="65" t="s">
        <v>74</v>
      </c>
      <c r="B42" s="65"/>
      <c r="C42" s="11"/>
    </row>
    <row r="43" spans="1:3">
      <c r="A43" s="65" t="s">
        <v>75</v>
      </c>
      <c r="B43" s="65"/>
      <c r="C43" s="11"/>
    </row>
    <row r="44" spans="1:3">
      <c r="A44" s="65" t="s">
        <v>76</v>
      </c>
      <c r="B44" s="65"/>
      <c r="C44" s="11"/>
    </row>
    <row r="45" spans="1:3">
      <c r="A45" s="65" t="s">
        <v>77</v>
      </c>
      <c r="B45" s="65"/>
      <c r="C45" s="11"/>
    </row>
    <row r="46" spans="1:3">
      <c r="A46" s="65" t="s">
        <v>78</v>
      </c>
      <c r="B46" s="65"/>
      <c r="C46" s="11"/>
    </row>
    <row r="47" spans="1:3">
      <c r="A47" s="65" t="s">
        <v>79</v>
      </c>
      <c r="B47" s="65"/>
      <c r="C47" s="11"/>
    </row>
    <row r="48" spans="1:3">
      <c r="A48" s="65" t="s">
        <v>80</v>
      </c>
      <c r="B48" s="65"/>
      <c r="C48" s="11"/>
    </row>
    <row r="49" spans="1:3">
      <c r="A49" s="65" t="s">
        <v>81</v>
      </c>
      <c r="B49" s="65"/>
      <c r="C49" s="11"/>
    </row>
    <row r="50" spans="1:3">
      <c r="A50" s="65" t="s">
        <v>82</v>
      </c>
      <c r="B50" s="65"/>
      <c r="C50" s="11"/>
    </row>
    <row r="51" spans="1:3">
      <c r="A51" s="65" t="s">
        <v>83</v>
      </c>
      <c r="B51" s="65"/>
      <c r="C51" s="11"/>
    </row>
    <row r="52" spans="1:3">
      <c r="A52" s="65" t="s">
        <v>84</v>
      </c>
      <c r="B52" s="65"/>
      <c r="C52" s="11"/>
    </row>
    <row r="53" spans="1:3">
      <c r="A53" s="15"/>
      <c r="B53" s="15"/>
      <c r="C53" s="11"/>
    </row>
  </sheetData>
  <mergeCells count="50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30:B30"/>
    <mergeCell ref="A31:B31"/>
    <mergeCell ref="A32:B32"/>
    <mergeCell ref="A33:B33"/>
    <mergeCell ref="A34:B34"/>
    <mergeCell ref="A35:B35"/>
    <mergeCell ref="A36:C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16:A20"/>
  </mergeCells>
  <dataValidations count="5">
    <dataValidation type="list" allowBlank="1" showInputMessage="1" showErrorMessage="1" sqref="B12:C12">
      <formula1>Hoja2!$A$2:$A$5</formula1>
    </dataValidation>
    <dataValidation type="list" allowBlank="1" showInputMessage="1" showErrorMessage="1" sqref="B16:C16">
      <formula1>Hoja2!$C$2:$C$4</formula1>
    </dataValidation>
    <dataValidation type="list" allowBlank="1" showInputMessage="1" showErrorMessage="1" sqref="B21:C21;B24:C24;B26:C26;B14:C15">
      <formula1>Hoja2!$B$1:$B$2</formula1>
    </dataValidation>
    <dataValidation type="list" allowBlank="1" showInputMessage="1" showErrorMessage="1" sqref="B22:C22">
      <formula1>Hoja2!$D$2:$D$3</formula1>
    </dataValidation>
    <dataValidation type="list" allowBlank="1" showInputMessage="1" showErrorMessage="1" sqref="B23:C23">
      <formula1>Hoja2!$E$2:$E$8</formula1>
    </dataValidation>
  </dataValidations>
  <pageMargins left="0.7" right="0.7" top="0.75" bottom="0.75" header="0.3" footer="0.3"/>
  <pageSetup paperSize="1" orientation="portrait"/>
  <headerFooter>
    <oddHeader>&amp;C&amp;"Calibri"&amp;10&amp;K000000Internal&amp;1#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3">
    <tabColor theme="2" tint="-0.749992370372631"/>
  </sheetPr>
  <dimension ref="A1:F37"/>
  <sheetViews>
    <sheetView workbookViewId="0">
      <selection activeCell="C22" sqref="C22"/>
    </sheetView>
  </sheetViews>
  <sheetFormatPr defaultColWidth="0" defaultRowHeight="15" outlineLevelCol="5"/>
  <cols>
    <col min="1" max="1" width="52.1428571428571" customWidth="1"/>
    <col min="2" max="2" width="35.4285714285714" customWidth="1"/>
    <col min="3" max="3" width="96" customWidth="1"/>
    <col min="4" max="8" width="11.4285714285714" hidden="1" customWidth="1"/>
    <col min="9" max="9" width="12" hidden="1" customWidth="1"/>
    <col min="10" max="16384" width="11.4285714285714" hidden="1"/>
  </cols>
  <sheetData>
    <row r="1" ht="18.75" spans="1:3">
      <c r="A1" s="6" t="s">
        <v>85</v>
      </c>
      <c r="B1" s="6"/>
      <c r="C1" s="6"/>
    </row>
    <row r="2" spans="1:3">
      <c r="A2" s="16" t="s">
        <v>41</v>
      </c>
      <c r="B2" s="17" t="str">
        <f>'[2]AUTOS NOTA 321'!B2:C2</f>
        <v>SINIESTRO   LEGIS </v>
      </c>
      <c r="C2" s="18"/>
    </row>
    <row r="3" spans="1:3">
      <c r="A3" s="19" t="s">
        <v>1</v>
      </c>
      <c r="B3" s="20" t="str">
        <f>'GENERALES NOTA 322'!B2:C2</f>
        <v>08001310500620230016500 </v>
      </c>
      <c r="C3" s="20"/>
    </row>
    <row r="4" spans="1:3">
      <c r="A4" s="19" t="s">
        <v>3</v>
      </c>
      <c r="B4" s="20" t="str">
        <f>'GENERALES NOTA 322'!B3:C3</f>
        <v>006 LABORAL CIRCUITO BARRANQUILLA</v>
      </c>
      <c r="C4" s="20"/>
    </row>
    <row r="5" spans="1:3">
      <c r="A5" s="19" t="s">
        <v>5</v>
      </c>
      <c r="B5" s="20" t="str">
        <f>'GENERALES NOTA 322'!B4:C4</f>
        <v>COLFONDOS Y OTRO</v>
      </c>
      <c r="C5" s="20"/>
    </row>
    <row r="6" ht="14.45" customHeight="1" spans="1:3">
      <c r="A6" s="19" t="s">
        <v>7</v>
      </c>
      <c r="B6" s="20" t="str">
        <f>'GENERALES NOTA 322'!B5:C5</f>
        <v> YENIS JUDITH PEREZ GOMEZ. C.C: 32.724.370</v>
      </c>
      <c r="C6" s="20"/>
    </row>
    <row r="7" spans="1:3">
      <c r="A7" s="19" t="s">
        <v>9</v>
      </c>
      <c r="B7" s="20" t="str">
        <f>'GENERALES NOTA 322'!B6:C6</f>
        <v>LLAMADA EN GARANTIA</v>
      </c>
      <c r="C7" s="20"/>
    </row>
    <row r="8" ht="30" spans="1:3">
      <c r="A8" s="19" t="s">
        <v>21</v>
      </c>
      <c r="B8" s="21" t="str">
        <f>'GENERALES NOTA 322'!B15:C15</f>
        <v>NO ES POSIBLE CUANTIFICAR LAS PRETENSIONES DE LA DEMANDA EN ATENCIÓN A LA NATURALEZA DEL PROCESO.</v>
      </c>
      <c r="C8" s="22"/>
    </row>
    <row r="9" spans="1:3">
      <c r="A9" s="23" t="s">
        <v>23</v>
      </c>
      <c r="B9" s="24" t="s">
        <v>24</v>
      </c>
      <c r="C9" s="25"/>
    </row>
    <row r="10" spans="1:3">
      <c r="A10" s="23"/>
      <c r="B10" s="20" t="s">
        <v>25</v>
      </c>
      <c r="C10" s="26">
        <f>'GENERALES NOTA 322'!C17</f>
        <v>0</v>
      </c>
    </row>
    <row r="11" spans="1:3">
      <c r="A11" s="23"/>
      <c r="B11" s="20" t="s">
        <v>26</v>
      </c>
      <c r="C11" s="26">
        <f>'GENERALES NOTA 322'!C18</f>
        <v>0</v>
      </c>
    </row>
    <row r="12" spans="1:3">
      <c r="A12" s="23"/>
      <c r="B12" s="24"/>
      <c r="C12" s="25"/>
    </row>
    <row r="13" spans="1:3">
      <c r="A13" s="23"/>
      <c r="B13" s="20" t="s">
        <v>86</v>
      </c>
      <c r="C13" s="27"/>
    </row>
    <row r="14" spans="1:6">
      <c r="A14" s="23"/>
      <c r="B14" s="20" t="s">
        <v>87</v>
      </c>
      <c r="C14" s="27"/>
      <c r="E14" t="s">
        <v>88</v>
      </c>
      <c r="F14" s="28">
        <v>0.7</v>
      </c>
    </row>
    <row r="15" spans="1:3">
      <c r="A15" s="23" t="s">
        <v>89</v>
      </c>
      <c r="B15" s="17" t="s">
        <v>90</v>
      </c>
      <c r="C15" s="18"/>
    </row>
    <row r="16" customHeight="1" spans="1:3">
      <c r="A16" s="19" t="s">
        <v>91</v>
      </c>
      <c r="B16" s="29"/>
      <c r="C16" s="30"/>
    </row>
    <row r="17" ht="28.5" customHeight="1" spans="1:3">
      <c r="A17" s="31" t="s">
        <v>92</v>
      </c>
      <c r="B17" s="32">
        <f>((C19+C20+C22+C23)-C26)*C25*C27</f>
        <v>100000000</v>
      </c>
      <c r="C17" s="32"/>
    </row>
    <row r="18" spans="1:3">
      <c r="A18" s="23" t="s">
        <v>93</v>
      </c>
      <c r="B18" s="33" t="s">
        <v>24</v>
      </c>
      <c r="C18" s="34"/>
    </row>
    <row r="19" spans="1:3">
      <c r="A19" s="35"/>
      <c r="B19" s="20" t="s">
        <v>25</v>
      </c>
      <c r="C19" s="26">
        <v>100000000</v>
      </c>
    </row>
    <row r="20" spans="1:3">
      <c r="A20" s="36"/>
      <c r="B20" s="20" t="s">
        <v>26</v>
      </c>
      <c r="C20" s="26">
        <v>0</v>
      </c>
    </row>
    <row r="21" spans="1:3">
      <c r="A21" s="36"/>
      <c r="B21" s="24" t="s">
        <v>27</v>
      </c>
      <c r="C21" s="25"/>
    </row>
    <row r="22" spans="1:3">
      <c r="A22" s="36"/>
      <c r="B22" s="20" t="s">
        <v>86</v>
      </c>
      <c r="C22" s="26">
        <v>0</v>
      </c>
    </row>
    <row r="23" ht="45" spans="1:3">
      <c r="A23" s="36"/>
      <c r="B23" s="20" t="s">
        <v>94</v>
      </c>
      <c r="C23" s="26">
        <v>0</v>
      </c>
    </row>
    <row r="24" spans="1:3">
      <c r="A24" s="36"/>
      <c r="B24" s="24" t="s">
        <v>95</v>
      </c>
      <c r="C24" s="25"/>
    </row>
    <row r="25" spans="1:3">
      <c r="A25" s="36"/>
      <c r="B25" s="20" t="s">
        <v>96</v>
      </c>
      <c r="C25" s="37">
        <v>1</v>
      </c>
    </row>
    <row r="26" spans="1:3">
      <c r="A26" s="38"/>
      <c r="B26" s="20" t="s">
        <v>45</v>
      </c>
      <c r="C26" s="39">
        <v>0</v>
      </c>
    </row>
    <row r="27" spans="1:3">
      <c r="A27" s="38"/>
      <c r="B27" s="20" t="s">
        <v>97</v>
      </c>
      <c r="C27" s="37">
        <v>1</v>
      </c>
    </row>
    <row r="28" spans="1:3">
      <c r="A28" s="40" t="s">
        <v>98</v>
      </c>
      <c r="B28" s="32">
        <f>IFERROR(B17*(VLOOKUP(B15,Hoja2!$G$1:$H$6,2,0)),16666)</f>
        <v>70000000</v>
      </c>
      <c r="C28" s="32"/>
    </row>
    <row r="29" ht="30" spans="1:3">
      <c r="A29" s="19" t="s">
        <v>99</v>
      </c>
      <c r="B29" s="41"/>
      <c r="C29" s="42"/>
    </row>
    <row r="30" ht="30" spans="1:3">
      <c r="A30" s="19" t="s">
        <v>100</v>
      </c>
      <c r="B30" s="43"/>
      <c r="C30" s="44"/>
    </row>
    <row r="31" ht="18.75" spans="1:3">
      <c r="A31" s="45" t="s">
        <v>101</v>
      </c>
      <c r="B31" s="45"/>
      <c r="C31" s="45"/>
    </row>
    <row r="32" spans="1:3">
      <c r="A32" s="46" t="s">
        <v>102</v>
      </c>
      <c r="B32" s="47"/>
      <c r="C32" s="47"/>
    </row>
    <row r="33" spans="1:3">
      <c r="A33" s="46" t="s">
        <v>103</v>
      </c>
      <c r="B33" s="47"/>
      <c r="C33" s="47"/>
    </row>
    <row r="34" spans="1:3">
      <c r="A34" s="38"/>
      <c r="B34" s="38"/>
      <c r="C34" s="38"/>
    </row>
    <row r="35" spans="1:3">
      <c r="A35" s="38"/>
      <c r="B35" s="38"/>
      <c r="C35" s="38"/>
    </row>
    <row r="36" spans="1:3">
      <c r="A36" s="38"/>
      <c r="B36" s="38"/>
      <c r="C36" s="38"/>
    </row>
    <row r="37" spans="1:3">
      <c r="A37" s="38"/>
      <c r="B37" s="38"/>
      <c r="C37" s="38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2:C12"/>
    <mergeCell ref="B15:C15"/>
    <mergeCell ref="B16:C16"/>
    <mergeCell ref="B17:C17"/>
    <mergeCell ref="B18:C18"/>
    <mergeCell ref="B21:C21"/>
    <mergeCell ref="B24:C24"/>
    <mergeCell ref="B28:C28"/>
    <mergeCell ref="B29:C29"/>
    <mergeCell ref="B30:C30"/>
    <mergeCell ref="B32:C32"/>
    <mergeCell ref="B33:C33"/>
    <mergeCell ref="A9:A14"/>
    <mergeCell ref="A19:A24"/>
  </mergeCells>
  <dataValidations count="2">
    <dataValidation type="list" allowBlank="1" showInputMessage="1" showErrorMessage="1" sqref="B15:C15">
      <formula1>Hoja2!$G$1:$G$7</formula1>
    </dataValidation>
    <dataValidation type="decimal" operator="lessThanOrEqual" allowBlank="1" showInputMessage="1" showErrorMessage="1" sqref="C25">
      <formula1>1</formula1>
    </dataValidation>
  </dataValidations>
  <pageMargins left="0.7" right="0.7" top="0.75" bottom="0.75" header="0.3" footer="0.3"/>
  <pageSetup paperSize="1" orientation="portrait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defaultColWidth="0" defaultRowHeight="15" outlineLevelCol="2"/>
  <cols>
    <col min="1" max="1" width="30.4285714285714" customWidth="1"/>
    <col min="2" max="3" width="69.2857142857143" customWidth="1"/>
    <col min="4" max="16384" width="10.8571428571429" hidden="1"/>
  </cols>
  <sheetData>
    <row r="1" ht="18.75" spans="1:3">
      <c r="A1" s="6" t="s">
        <v>104</v>
      </c>
      <c r="B1" s="6"/>
      <c r="C1" s="6"/>
    </row>
    <row r="2" ht="17.1" customHeight="1" spans="1:3">
      <c r="A2" s="7" t="s">
        <v>41</v>
      </c>
      <c r="B2" s="8" t="str">
        <f>'[2]AUTOS NOTA 321'!B2:C2</f>
        <v>SINIESTRO   LEGIS </v>
      </c>
      <c r="C2" s="9"/>
    </row>
    <row r="3" ht="15.95" customHeight="1" spans="1:3">
      <c r="A3" s="10" t="s">
        <v>1</v>
      </c>
      <c r="B3" s="11" t="str">
        <f>'GENERALES NOTA 322'!B2:C2</f>
        <v>08001310500620230016500 </v>
      </c>
      <c r="C3" s="11"/>
    </row>
    <row r="4" spans="1:3">
      <c r="A4" s="10" t="s">
        <v>3</v>
      </c>
      <c r="B4" s="11" t="str">
        <f>'GENERALES NOTA 322'!B3:C3</f>
        <v>006 LABORAL CIRCUITO BARRANQUILLA</v>
      </c>
      <c r="C4" s="11"/>
    </row>
    <row r="5" ht="29.1" customHeight="1" spans="1:3">
      <c r="A5" s="10" t="s">
        <v>5</v>
      </c>
      <c r="B5" s="11" t="str">
        <f>'GENERALES NOTA 322'!B4:C4</f>
        <v>COLFONDOS Y OTRO</v>
      </c>
      <c r="C5" s="11"/>
    </row>
    <row r="6" spans="1:3">
      <c r="A6" s="10" t="s">
        <v>7</v>
      </c>
      <c r="B6" s="11" t="str">
        <f>'GENERALES NOTA 322'!B5:C5</f>
        <v> YENIS JUDITH PEREZ GOMEZ. C.C: 32.724.370</v>
      </c>
      <c r="C6" s="11"/>
    </row>
    <row r="7" ht="43.5" customHeight="1" spans="1:3">
      <c r="A7" s="10" t="s">
        <v>9</v>
      </c>
      <c r="B7" s="11" t="str">
        <f>'GENERALES NOTA 322'!B6:C6</f>
        <v>LLAMADA EN GARANTIA</v>
      </c>
      <c r="C7" s="11"/>
    </row>
    <row r="8" spans="1:3">
      <c r="A8" s="10" t="s">
        <v>105</v>
      </c>
      <c r="B8" s="11"/>
      <c r="C8" s="11"/>
    </row>
    <row r="9" spans="1:3">
      <c r="A9" s="12" t="s">
        <v>93</v>
      </c>
      <c r="B9" s="13"/>
      <c r="C9" s="13"/>
    </row>
    <row r="10" spans="1:3">
      <c r="A10" s="12" t="s">
        <v>106</v>
      </c>
      <c r="B10" s="11"/>
      <c r="C10" s="11"/>
    </row>
    <row r="11" ht="30" spans="1:3">
      <c r="A11" s="12" t="s">
        <v>107</v>
      </c>
      <c r="B11" s="14"/>
      <c r="C11" s="15"/>
    </row>
    <row r="12" ht="60" spans="1:3">
      <c r="A12" s="10" t="s">
        <v>108</v>
      </c>
      <c r="B12" s="11"/>
      <c r="C12" s="11"/>
    </row>
    <row r="13" ht="60" spans="1:3">
      <c r="A13" s="10" t="s">
        <v>109</v>
      </c>
      <c r="B13" s="11"/>
      <c r="C13" s="11"/>
    </row>
    <row r="14" spans="1:3">
      <c r="A14" s="10" t="s">
        <v>110</v>
      </c>
      <c r="B14" s="11"/>
      <c r="C14" s="11"/>
    </row>
    <row r="15" spans="1:3">
      <c r="A15" s="12" t="s">
        <v>111</v>
      </c>
      <c r="B15" s="11"/>
      <c r="C15" s="11"/>
    </row>
    <row r="16" spans="1:3">
      <c r="A16" s="11" t="s">
        <v>112</v>
      </c>
      <c r="B16" s="15"/>
      <c r="C16" s="15"/>
    </row>
  </sheetData>
  <mergeCells count="15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C15"/>
    <mergeCell ref="B16:C1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5"/>
  <dimension ref="A1:A2"/>
  <sheetViews>
    <sheetView workbookViewId="0">
      <selection activeCell="B12" sqref="B12:C13"/>
    </sheetView>
  </sheetViews>
  <sheetFormatPr defaultColWidth="11" defaultRowHeight="15" outlineLevelRow="1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6"/>
  <dimension ref="A1:L8"/>
  <sheetViews>
    <sheetView topLeftCell="G1" workbookViewId="0">
      <selection activeCell="B12" sqref="B12:C13"/>
    </sheetView>
  </sheetViews>
  <sheetFormatPr defaultColWidth="11.5714285714286" defaultRowHeight="15" outlineLevelRow="7"/>
  <cols>
    <col min="4" max="4" width="20.1428571428571" customWidth="1"/>
    <col min="5" max="5" width="42.8571428571429" customWidth="1"/>
    <col min="7" max="7" width="26.4285714285714" customWidth="1"/>
  </cols>
  <sheetData>
    <row r="1" spans="1:12">
      <c r="A1" s="1" t="s">
        <v>46</v>
      </c>
      <c r="B1" t="s">
        <v>115</v>
      </c>
      <c r="C1" s="1" t="s">
        <v>50</v>
      </c>
      <c r="D1" s="1" t="s">
        <v>54</v>
      </c>
      <c r="E1" s="2" t="s">
        <v>55</v>
      </c>
      <c r="F1" s="3" t="s">
        <v>88</v>
      </c>
      <c r="G1" s="3" t="s">
        <v>90</v>
      </c>
      <c r="H1" s="4">
        <v>0.7</v>
      </c>
      <c r="I1" t="s">
        <v>116</v>
      </c>
      <c r="J1" t="s">
        <v>117</v>
      </c>
      <c r="L1" t="s">
        <v>10</v>
      </c>
    </row>
    <row r="2" spans="1:12">
      <c r="A2" t="s">
        <v>118</v>
      </c>
      <c r="B2" t="s">
        <v>114</v>
      </c>
      <c r="C2" t="s">
        <v>119</v>
      </c>
      <c r="D2" s="3" t="s">
        <v>120</v>
      </c>
      <c r="E2" s="5" t="s">
        <v>121</v>
      </c>
      <c r="F2" s="3" t="s">
        <v>122</v>
      </c>
      <c r="G2" s="3" t="s">
        <v>123</v>
      </c>
      <c r="H2" s="4">
        <v>0.25</v>
      </c>
      <c r="I2" t="s">
        <v>124</v>
      </c>
      <c r="J2" t="s">
        <v>125</v>
      </c>
      <c r="L2" t="s">
        <v>126</v>
      </c>
    </row>
    <row r="3" spans="1:10">
      <c r="A3" t="s">
        <v>127</v>
      </c>
      <c r="C3" t="s">
        <v>128</v>
      </c>
      <c r="D3" s="3" t="s">
        <v>129</v>
      </c>
      <c r="E3" s="5" t="s">
        <v>130</v>
      </c>
      <c r="F3" s="3" t="s">
        <v>131</v>
      </c>
      <c r="G3" s="3" t="s">
        <v>132</v>
      </c>
      <c r="H3" s="4">
        <v>0.55</v>
      </c>
      <c r="I3" t="s">
        <v>133</v>
      </c>
      <c r="J3" t="s">
        <v>134</v>
      </c>
    </row>
    <row r="4" spans="1:10">
      <c r="A4" t="s">
        <v>135</v>
      </c>
      <c r="C4" t="s">
        <v>136</v>
      </c>
      <c r="E4" s="5" t="s">
        <v>137</v>
      </c>
      <c r="G4" s="3" t="s">
        <v>138</v>
      </c>
      <c r="H4" s="4">
        <v>0.15</v>
      </c>
      <c r="I4" t="s">
        <v>139</v>
      </c>
      <c r="J4" t="s">
        <v>140</v>
      </c>
    </row>
    <row r="5" spans="1:10">
      <c r="A5" t="s">
        <v>141</v>
      </c>
      <c r="E5" s="5" t="s">
        <v>142</v>
      </c>
      <c r="G5" s="3" t="s">
        <v>143</v>
      </c>
      <c r="H5" s="4">
        <v>0.7</v>
      </c>
      <c r="I5" t="s">
        <v>144</v>
      </c>
      <c r="J5" t="s">
        <v>145</v>
      </c>
    </row>
    <row r="6" spans="5:10">
      <c r="E6" s="5" t="s">
        <v>146</v>
      </c>
      <c r="G6" s="3" t="s">
        <v>147</v>
      </c>
      <c r="H6" s="4">
        <v>0.3</v>
      </c>
      <c r="J6" t="s">
        <v>148</v>
      </c>
    </row>
    <row r="7" spans="5:7">
      <c r="E7" s="5" t="s">
        <v>149</v>
      </c>
      <c r="G7" s="3" t="s">
        <v>122</v>
      </c>
    </row>
    <row r="8" spans="5:5">
      <c r="E8" s="5" t="s">
        <v>150</v>
      </c>
    </row>
  </sheetData>
  <pageMargins left="0.7" right="0.7" top="0.75" bottom="0.75" header="0.3" footer="0.3"/>
  <pageSetup paperSize="1" orientation="portrait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Allianz Technology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hp</cp:lastModifiedBy>
  <dcterms:created xsi:type="dcterms:W3CDTF">2020-12-07T14:41:00Z</dcterms:created>
  <dcterms:modified xsi:type="dcterms:W3CDTF">2024-08-30T15:24:00Z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ICV">
    <vt:lpwstr>74F604DCFC1F405B8BF19CBFF13F61F9_12</vt:lpwstr>
  </property>
  <property fmtid="{D5CDD505-2E9C-101B-9397-08002B2CF9AE}" pid="31" name="KSOProductBuildVer">
    <vt:lpwstr>3082-12.2.0.17562</vt:lpwstr>
  </property>
</Properties>
</file>