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14C1179F-868F-42E2-B73B-290643CE31EC}"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workbook>
</file>

<file path=xl/calcChain.xml><?xml version="1.0" encoding="utf-8"?>
<calcChain xmlns="http://schemas.openxmlformats.org/spreadsheetml/2006/main">
  <c r="B7" i="14" l="1"/>
  <c r="B6" i="14"/>
  <c r="B5" i="14"/>
  <c r="B4" i="14"/>
  <c r="B3" i="14"/>
  <c r="B2" i="14"/>
  <c r="B17" i="11"/>
  <c r="B28" i="11" s="1"/>
  <c r="C11" i="11"/>
  <c r="C10" i="11"/>
  <c r="B8" i="11"/>
  <c r="B7" i="11"/>
  <c r="B6" i="11"/>
  <c r="B5" i="11"/>
  <c r="B4" i="11"/>
  <c r="B3" i="11"/>
  <c r="B7" i="10"/>
  <c r="B6" i="10"/>
  <c r="B5" i="10"/>
  <c r="B4" i="10"/>
  <c r="B3" i="10"/>
</calcChain>
</file>

<file path=xl/sharedStrings.xml><?xml version="1.0" encoding="utf-8"?>
<sst xmlns="http://schemas.openxmlformats.org/spreadsheetml/2006/main" count="196" uniqueCount="155">
  <si>
    <t>SOLICITUD DE ANTECEDENTES -ABOGADO EXTERNO-</t>
  </si>
  <si>
    <t>Radicado(23 digitos)</t>
  </si>
  <si>
    <t>11001310500420220054300</t>
  </si>
  <si>
    <t>Juzgado</t>
  </si>
  <si>
    <t>004 LABORAL CIRCUITO BOGOTA</t>
  </si>
  <si>
    <t>Demandado</t>
  </si>
  <si>
    <t>COLFONDOS Y OTRO</t>
  </si>
  <si>
    <t xml:space="preserve">Demandante </t>
  </si>
  <si>
    <t>CINDY ZAMBRANO MENDEZ. C.C: 32.744.683</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</si>
  <si>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</si>
  <si>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</si>
  <si>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</si>
  <si>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</si>
  <si>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</si>
  <si>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</si>
  <si>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</si>
  <si>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</si>
  <si>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</si>
  <si>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</si>
  <si>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CINDY ZAMBRANO MENDEZ, IDENTIFICADA CON LA C.C: 32.744.683, NACIÓ EL 06/01/1968. REALIZÓ LA PRIMERA COTIZACIÓN PARA PENSIÓN EN EL EXTINTO ISS HOY COLPENSIONES, EL DÍA 1/02/1997 CON EL FIN DE COTIZAR AL SISTEMA GENERAL DE SALUD Y PENSIÓN Y ESTUVO VINCULADA HASTA EL DÍA 08/08/2010, CUANDO FUE TRASLADADA A COLFONDOS S.A. DICHO TRASLADO OCURRIÓ DEBIDO A QUE UN ASESOR DE COLFONDOS, QUIEN BUSCABA QUE EL ACTOR TRAMITARÁ EL TRASLADO, LE PROPORCIONÓ INFORMACIÓN FALSA E INCOMPLETA, FALTANDO AL DEBER DE INFORMACIÓN Y DE BUENA FE. EL ASESOR OMITIÓ POR COMPLETO EXPLICARLE AL DEMANDANTE QUE, EN EL RAIS, LOS AFILIADOS ASUMEN EL RIESGO FINANCIERO DE LAS VARIACIONES EN LA RENTABILIDAD DE LOS AHORROS, SIN QUE TENGA ACCESO A EJERCER CONTROL ALGUNO SOBRE LA FORMA COMO SE ADMINISTRAN E INVIERTEN LOS MISMOS. LA SEÑORA CINDY ZAMBRANO MENDEZ POSTERIORMENTE TAMBIÉN FUE VINCULADA EN EL FONDO DE PENSIONES PORVENIR, EN DÓNDE NUEVAMENTE, EL ASESOR QUE REALIZÓ EL TRASLADO DE AFP LE PROPORCIONÓ INFORMACIÓN INCOMPLETA, NO REALIZÓ LA DOBLE ASESORÍA FALTANDO AL DEBER DE INFORMACIÓN Y DE BUENA FE. LA DEMANDANTE SOLICITÓ EL TRASLADO DE RÉGIMEN PENDIONAL EL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</si>
  <si>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</si>
  <si>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</si>
  <si>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</si>
  <si>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</si>
  <si>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</si>
  <si>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</si>
  <si>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</si>
  <si>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</si>
  <si>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</si>
  <si>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</si>
  <si>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</si>
  <si>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</si>
  <si>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</si>
  <si>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</si>
  <si>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</si>
  <si>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26/08/2024</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</si>
  <si>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</si>
  <si>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</si>
  <si>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</si>
  <si>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</si>
  <si>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</si>
  <si>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</si>
  <si>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</si>
  <si>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</si>
  <si>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</si>
  <si>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</si>
  <si>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</si>
  <si>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</si>
  <si>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</si>
  <si>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</si>
  <si>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</si>
  <si>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</si>
  <si>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</si>
  <si>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</si>
  <si>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</si>
  <si>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</si>
  <si>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</si>
  <si>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</si>
  <si>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</si>
  <si>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</si>
  <si>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</si>
  <si>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</si>
  <si>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</si>
  <si>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</si>
  <si>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</si>
  <si>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</si>
  <si>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</si>
  <si>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</si>
  <si>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</si>
  <si>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</si>
  <si>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</si>
  <si>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</si>
  <si>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</si>
  <si>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</si>
  <si>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</si>
  <si>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</si>
  <si>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</si>
  <si>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</si>
  <si>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</si>
  <si>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</si>
  <si>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</si>
  <si>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</si>
  <si>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</si>
  <si>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</si>
  <si>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</si>
  <si>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</si>
  <si>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</si>
  <si>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</si>
  <si>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</si>
  <si>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</si>
  <si>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</si>
  <si>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</si>
  <si>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</si>
  <si>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</si>
  <si>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</si>
  <si>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</si>
  <si>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</si>
  <si>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</si>
  <si>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</si>
  <si>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</si>
  <si>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</si>
  <si>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</si>
  <si>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</si>
  <si>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</si>
  <si>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</si>
  <si>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</si>
  <si>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</si>
  <si>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</si>
  <si>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</si>
  <si>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</si>
  <si>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</si>
  <si>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</si>
  <si>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</si>
  <si>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</si>
  <si>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</si>
  <si>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</si>
  <si>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</si>
  <si>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</si>
  <si>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</si>
  <si>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</si>
  <si>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</si>
  <si>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</si>
  <si>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</si>
  <si>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</si>
  <si>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</si>
  <si>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</si>
  <si>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</si>
  <si>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</si>
  <si>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</si>
  <si>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</si>
  <si>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</si>
  <si>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</si>
  <si>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</si>
  <si>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</si>
  <si>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</si>
  <si>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</si>
  <si>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</si>
  <si>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</si>
  <si>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</si>
  <si>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</si>
  <si>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</si>
  <si>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</si>
  <si>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</si>
  <si>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</si>
  <si>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</si>
  <si>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</si>
  <si>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</si>
  <si>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</si>
  <si>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</si>
  <si>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01/09/2000</t>
  </si>
  <si>
    <t>21/08/2024 (Notificación personal)</t>
  </si>
  <si>
    <t>AJR2519</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</si>
  <si>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septiembre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</si>
  <si>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</si>
  <si>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EXCEPCIONES DE MERITO FRENTE A LA DEMANDA: 
1. LAS EXCEPCIONES FORMULADAS POR LA ENTIDAD QUE EFECTUÓ EL LLAMAMIENTO EN GARANTÍA A MI PROCURADA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 LA SEÑORA CINDY ZAMBRANO MENDEZ AL RÉGIMEN DE AHORRO INDIVIDIAL CON SOLIDARIDAD 
8. ERROR DE DERECHO NO VICIA EL CONSENTIMIENTO
9. PROHIBICIÓN DEL TRASLADO DEL RÉGIMEN DE AHORRO INDIVIDUAL CON SOLIDARIDAD AL RÉGIMEN DE PRIMA MEDIA CON PRESTACIÓN DEFINIDA
10. EL TRASLADO ENTRE ADMINISTRADORAS DEL RAIS DENOTA LA VOLUNTAD DE LA AFILIADA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</si>
</sst>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charset val="134"/>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9" fontId="8" fillId="0" borderId="0" applyFont="0" applyFill="0" applyBorder="0" applyAlignment="0" applyProtection="0"/>
    <xf numFmtId="42" fontId="8" fillId="0" borderId="0" applyFont="0" applyFill="0" applyBorder="0" applyAlignment="0" applyProtection="0"/>
  </cellStyleXfs>
  <cellXfs count="96">
    <xf numFmtId="0" fontId="0" fillId="0" borderId="0" xfId="0"/>
    <xf numFmtId="0" fontId="0" fillId="2" borderId="0" xfId="0" applyFill="1"/>
    <xf numFmtId="0" fontId="1"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2"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3" fillId="0" borderId="1" xfId="0" applyFont="1" applyBorder="1" applyAlignment="1">
      <alignment horizontal="justify" vertical="top" wrapText="1"/>
    </xf>
    <xf numFmtId="0" fontId="0" fillId="0" borderId="1" xfId="0" applyBorder="1" applyAlignment="1">
      <alignment horizontal="justify" vertical="top"/>
    </xf>
    <xf numFmtId="0" fontId="3"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3"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3" fillId="0" borderId="1" xfId="0" applyFont="1" applyBorder="1" applyAlignment="1" applyProtection="1">
      <alignment horizontal="justify" vertical="top"/>
      <protection locked="0"/>
    </xf>
    <xf numFmtId="42" fontId="0" fillId="0" borderId="1" xfId="2" applyFont="1" applyBorder="1" applyAlignment="1" applyProtection="1">
      <alignment horizontal="justify" vertical="top"/>
      <protection locked="0"/>
    </xf>
    <xf numFmtId="42" fontId="5" fillId="6" borderId="1" xfId="2" applyFont="1" applyFill="1" applyBorder="1" applyAlignment="1" applyProtection="1">
      <alignment horizontal="center" vertical="top"/>
      <protection locked="0"/>
    </xf>
    <xf numFmtId="9" fontId="0" fillId="0" borderId="0" xfId="1" applyFont="1"/>
    <xf numFmtId="0" fontId="3"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42" fontId="0" fillId="0" borderId="1" xfId="2" applyFont="1" applyBorder="1" applyAlignment="1" applyProtection="1">
      <alignment horizontal="center" vertical="top"/>
      <protection locked="0"/>
    </xf>
    <xf numFmtId="0" fontId="1" fillId="4" borderId="9" xfId="0" applyFont="1" applyFill="1" applyBorder="1" applyAlignment="1">
      <alignment horizontal="justify" vertical="top"/>
    </xf>
    <xf numFmtId="0" fontId="2"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 xfId="0" applyFont="1" applyFill="1" applyBorder="1" applyAlignment="1">
      <alignment horizontal="justify" vertical="top"/>
    </xf>
    <xf numFmtId="0" fontId="1" fillId="5" borderId="1" xfId="0" applyFont="1" applyFill="1" applyBorder="1" applyAlignment="1">
      <alignment horizontal="left" vertical="top"/>
    </xf>
    <xf numFmtId="0" fontId="0" fillId="0" borderId="2" xfId="0" applyBorder="1" applyAlignment="1">
      <alignment horizontal="justify" vertical="top"/>
    </xf>
    <xf numFmtId="0" fontId="4"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5"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4"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42" fontId="0" fillId="0" borderId="1" xfId="2" applyFont="1" applyBorder="1" applyAlignment="1">
      <alignment horizontal="justify" vertical="top"/>
    </xf>
    <xf numFmtId="42" fontId="4" fillId="6" borderId="1" xfId="2" applyFont="1" applyFill="1" applyBorder="1" applyAlignment="1">
      <alignment horizontal="center" vertical="top"/>
    </xf>
    <xf numFmtId="0" fontId="2"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3" xfId="0" applyBorder="1" applyAlignment="1">
      <alignment horizontal="justify" vertical="top"/>
    </xf>
    <xf numFmtId="0" fontId="0" fillId="0" borderId="4"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justify" vertical="top"/>
    </xf>
    <xf numFmtId="49" fontId="0" fillId="0" borderId="1" xfId="0" applyNumberFormat="1" applyBorder="1"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xf numFmtId="164" fontId="6" fillId="8" borderId="13" xfId="0" applyNumberFormat="1" applyFont="1" applyFill="1" applyBorder="1" applyAlignment="1">
      <alignment horizontal="left" vertical="top"/>
    </xf>
    <xf numFmtId="0" fontId="7" fillId="0" borderId="14" xfId="0" applyFont="1" applyBorder="1"/>
    <xf numFmtId="0" fontId="4" fillId="5" borderId="1" xfId="0" applyFont="1" applyFill="1" applyBorder="1" applyAlignment="1">
      <alignment horizontal="center" vertical="top"/>
    </xf>
    <xf numFmtId="0" fontId="4" fillId="5" borderId="3" xfId="0" applyFont="1" applyFill="1" applyBorder="1" applyAlignment="1">
      <alignment horizontal="center" vertical="top"/>
    </xf>
    <xf numFmtId="0" fontId="4" fillId="5" borderId="4" xfId="0" applyFont="1" applyFill="1" applyBorder="1" applyAlignment="1">
      <alignment horizontal="center" vertical="top"/>
    </xf>
    <xf numFmtId="14" fontId="0" fillId="0" borderId="1" xfId="0" applyNumberFormat="1" applyBorder="1" applyAlignment="1">
      <alignment horizontal="justify" vertical="top"/>
    </xf>
    <xf numFmtId="0" fontId="3" fillId="0" borderId="1" xfId="0" applyFont="1" applyBorder="1" applyAlignment="1">
      <alignment horizontal="justify" vertical="top" wrapText="1"/>
    </xf>
    <xf numFmtId="0" fontId="3" fillId="0" borderId="1" xfId="0" applyFont="1" applyBorder="1" applyAlignment="1">
      <alignment horizontal="justify" vertical="top"/>
    </xf>
    <xf numFmtId="14" fontId="0" fillId="0" borderId="3" xfId="0" applyNumberFormat="1" applyBorder="1" applyAlignment="1">
      <alignment horizontal="left" vertical="top"/>
    </xf>
    <xf numFmtId="0" fontId="0" fillId="0" borderId="4" xfId="0" applyBorder="1" applyAlignment="1">
      <alignment horizontal="left" vertical="top"/>
    </xf>
    <xf numFmtId="0" fontId="2" fillId="4" borderId="2" xfId="0" applyFont="1" applyFill="1" applyBorder="1" applyAlignment="1">
      <alignment horizontal="center" vertical="top"/>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2" borderId="3" xfId="2" applyFont="1" applyFill="1" applyBorder="1" applyAlignment="1" applyProtection="1">
      <alignment horizontal="justify" vertical="top"/>
      <protection locked="0"/>
    </xf>
    <xf numFmtId="42" fontId="0" fillId="2" borderId="4" xfId="2" applyFont="1" applyFill="1" applyBorder="1" applyAlignment="1" applyProtection="1">
      <alignment horizontal="justify" vertical="top"/>
      <protection locked="0"/>
    </xf>
    <xf numFmtId="0" fontId="4" fillId="5" borderId="3" xfId="0" applyFont="1" applyFill="1" applyBorder="1" applyAlignment="1" applyProtection="1">
      <alignment horizontal="center" vertical="top"/>
      <protection locked="0"/>
    </xf>
    <xf numFmtId="0" fontId="4" fillId="5" borderId="4"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3"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42"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4" fillId="5" borderId="7" xfId="0" applyFont="1" applyFill="1" applyBorder="1" applyAlignment="1" applyProtection="1">
      <alignment horizontal="center" vertical="top"/>
      <protection locked="0"/>
    </xf>
    <xf numFmtId="0" fontId="4" fillId="5" borderId="8" xfId="0" applyFont="1" applyFill="1" applyBorder="1" applyAlignment="1" applyProtection="1">
      <alignment horizontal="center" vertical="top"/>
      <protection locked="0"/>
    </xf>
    <xf numFmtId="0" fontId="0" fillId="0" borderId="3" xfId="0" applyBorder="1" applyAlignment="1">
      <alignment horizontal="center" vertical="top"/>
    </xf>
    <xf numFmtId="0" fontId="0" fillId="0" borderId="4" xfId="0" applyBorder="1" applyAlignment="1">
      <alignment horizontal="center" vertical="top"/>
    </xf>
    <xf numFmtId="42" fontId="0" fillId="2" borderId="1" xfId="2"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90" zoomScaleNormal="90" workbookViewId="0">
      <selection activeCell="B26" sqref="B26:C26"/>
    </sheetView>
  </sheetViews>
  <sheetFormatPr baseColWidth="10" defaultColWidth="0" defaultRowHeight="15"/>
  <cols>
    <col min="1" max="1" width="46.140625" style="47" customWidth="1"/>
    <col min="2" max="2" width="63.85546875" style="47" customWidth="1"/>
    <col min="3" max="3" width="37.42578125" style="47" customWidth="1"/>
    <col min="4" max="4" width="11.42578125" style="3" hidden="1" customWidth="1"/>
    <col min="5" max="16384" width="11.42578125" style="3" hidden="1"/>
  </cols>
  <sheetData>
    <row r="1" spans="1:3" ht="18.75">
      <c r="A1" s="50" t="s">
        <v>0</v>
      </c>
      <c r="B1" s="50"/>
      <c r="C1" s="50"/>
    </row>
    <row r="2" spans="1:3">
      <c r="A2" s="10" t="s">
        <v>1</v>
      </c>
      <c r="B2" s="51" t="s">
        <v>2</v>
      </c>
      <c r="C2" s="52"/>
    </row>
    <row r="3" spans="1:3">
      <c r="A3" s="10" t="s">
        <v>3</v>
      </c>
      <c r="B3" s="53" t="s">
        <v>4</v>
      </c>
      <c r="C3" s="54"/>
    </row>
    <row r="4" spans="1:3">
      <c r="A4" s="10" t="s">
        <v>5</v>
      </c>
      <c r="B4" s="53" t="s">
        <v>6</v>
      </c>
      <c r="C4" s="54"/>
    </row>
    <row r="5" spans="1:3" ht="14.45" customHeight="1">
      <c r="A5" s="10" t="s">
        <v>7</v>
      </c>
      <c r="B5" s="55" t="s">
        <v>8</v>
      </c>
      <c r="C5" s="55"/>
    </row>
    <row r="6" spans="1:3">
      <c r="A6" s="10" t="s">
        <v>9</v>
      </c>
      <c r="B6" s="56" t="s">
        <v>10</v>
      </c>
      <c r="C6" s="56"/>
    </row>
    <row r="7" spans="1:3">
      <c r="A7" s="10" t="s">
        <v>11</v>
      </c>
      <c r="B7" s="56" t="s">
        <v>12</v>
      </c>
      <c r="C7" s="56"/>
    </row>
    <row r="8" spans="1:3">
      <c r="A8" s="10" t="s">
        <v>13</v>
      </c>
      <c r="B8" s="57" t="s">
        <v>149</v>
      </c>
      <c r="C8" s="57"/>
    </row>
    <row r="9" spans="1:3">
      <c r="A9" s="10" t="s">
        <v>14</v>
      </c>
      <c r="B9" s="55" t="s">
        <v>12</v>
      </c>
      <c r="C9" s="55"/>
    </row>
    <row r="10" spans="1:3">
      <c r="A10" s="10" t="s">
        <v>15</v>
      </c>
      <c r="B10" s="55" t="s">
        <v>12</v>
      </c>
      <c r="C10" s="55"/>
    </row>
    <row r="11" spans="1:3" ht="23.25" customHeight="1">
      <c r="A11" s="10" t="s">
        <v>16</v>
      </c>
      <c r="B11" s="58" t="s">
        <v>17</v>
      </c>
      <c r="C11" s="59"/>
    </row>
    <row r="12" spans="1:3">
      <c r="A12" s="66" t="s">
        <v>18</v>
      </c>
      <c r="B12" s="56" t="s">
        <v>19</v>
      </c>
      <c r="C12" s="56"/>
    </row>
    <row r="13" spans="1:3" ht="30" customHeight="1">
      <c r="A13" s="66"/>
      <c r="B13" s="56"/>
      <c r="C13" s="56"/>
    </row>
    <row r="14" spans="1:3" ht="73.5" customHeight="1">
      <c r="A14" s="66"/>
      <c r="B14" s="56"/>
      <c r="C14" s="56"/>
    </row>
    <row r="15" spans="1:3" ht="30">
      <c r="A15" s="10" t="s">
        <v>20</v>
      </c>
      <c r="B15" s="60" t="s">
        <v>21</v>
      </c>
      <c r="C15" s="61"/>
    </row>
    <row r="16" spans="1:3" ht="33.75" customHeight="1">
      <c r="A16" s="67" t="s">
        <v>22</v>
      </c>
      <c r="B16" s="62" t="s">
        <v>23</v>
      </c>
      <c r="C16" s="62"/>
    </row>
    <row r="17" spans="1:3" ht="33.75" customHeight="1">
      <c r="A17" s="67"/>
      <c r="B17" s="11" t="s">
        <v>24</v>
      </c>
      <c r="C17" s="48"/>
    </row>
    <row r="18" spans="1:3" ht="33.75" customHeight="1">
      <c r="A18" s="67"/>
      <c r="B18" s="11" t="s">
        <v>25</v>
      </c>
      <c r="C18" s="48"/>
    </row>
    <row r="19" spans="1:3">
      <c r="A19" s="67"/>
      <c r="B19" s="63" t="s">
        <v>26</v>
      </c>
      <c r="C19" s="64"/>
    </row>
    <row r="20" spans="1:3">
      <c r="A20" s="67"/>
      <c r="B20" s="11"/>
      <c r="C20" s="48"/>
    </row>
    <row r="21" spans="1:3">
      <c r="A21" s="67"/>
      <c r="B21" s="11"/>
      <c r="C21" s="48"/>
    </row>
    <row r="22" spans="1:3">
      <c r="A22" s="67"/>
      <c r="B22" s="63" t="s">
        <v>27</v>
      </c>
      <c r="C22" s="64"/>
    </row>
    <row r="23" spans="1:3">
      <c r="A23" s="67"/>
      <c r="B23" s="11"/>
      <c r="C23" s="49"/>
    </row>
    <row r="24" spans="1:3">
      <c r="A24" s="10" t="s">
        <v>28</v>
      </c>
      <c r="B24" s="56" t="s">
        <v>29</v>
      </c>
      <c r="C24" s="56"/>
    </row>
    <row r="25" spans="1:3">
      <c r="A25" s="10" t="s">
        <v>30</v>
      </c>
      <c r="B25" s="56" t="s">
        <v>31</v>
      </c>
      <c r="C25" s="56"/>
    </row>
    <row r="26" spans="1:3">
      <c r="A26" s="10" t="s">
        <v>32</v>
      </c>
      <c r="B26" s="56" t="s">
        <v>33</v>
      </c>
      <c r="C26" s="56"/>
    </row>
    <row r="27" spans="1:3">
      <c r="A27" s="10" t="s">
        <v>34</v>
      </c>
      <c r="B27" s="68" t="s">
        <v>35</v>
      </c>
      <c r="C27" s="69"/>
    </row>
    <row r="28" spans="1:3">
      <c r="A28" s="10" t="s">
        <v>36</v>
      </c>
      <c r="B28" s="65" t="s">
        <v>150</v>
      </c>
      <c r="C28" s="65"/>
    </row>
    <row r="29" spans="1:3">
      <c r="A29" s="10" t="s">
        <v>37</v>
      </c>
      <c r="B29" s="65">
        <v>45539</v>
      </c>
      <c r="C29" s="56"/>
    </row>
  </sheetData>
  <mergeCells count="24">
    <mergeCell ref="B29:C29"/>
    <mergeCell ref="A12:A14"/>
    <mergeCell ref="A16:A23"/>
    <mergeCell ref="B12:C14"/>
    <mergeCell ref="B24:C24"/>
    <mergeCell ref="B25:C25"/>
    <mergeCell ref="B26:C26"/>
    <mergeCell ref="B27:C27"/>
    <mergeCell ref="B28:C28"/>
    <mergeCell ref="B11:C11"/>
    <mergeCell ref="B15:C15"/>
    <mergeCell ref="B16:C16"/>
    <mergeCell ref="B19:C19"/>
    <mergeCell ref="B22:C22"/>
    <mergeCell ref="B6:C6"/>
    <mergeCell ref="B7:C7"/>
    <mergeCell ref="B8:C8"/>
    <mergeCell ref="B9:C9"/>
    <mergeCell ref="B10:C10"/>
    <mergeCell ref="A1:C1"/>
    <mergeCell ref="B2:C2"/>
    <mergeCell ref="B3:C3"/>
    <mergeCell ref="B4:C4"/>
    <mergeCell ref="B5:C5"/>
  </mergeCell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baseColWidth="10" defaultRowHeight="15"/>
  <sheetData>
    <row r="1" spans="1:3" ht="18.75">
      <c r="A1" s="6" t="s">
        <v>38</v>
      </c>
      <c r="B1" s="6"/>
      <c r="C1" s="6"/>
    </row>
    <row r="2" spans="1:3" ht="45">
      <c r="A2" s="7" t="s">
        <v>39</v>
      </c>
      <c r="B2" s="8" t="s">
        <v>40</v>
      </c>
      <c r="C2" s="9"/>
    </row>
    <row r="3" spans="1:3" ht="45">
      <c r="A3" s="10" t="s">
        <v>1</v>
      </c>
      <c r="B3" s="11" t="str">
        <f>'GENERALES NOTA 322'!B2:C2</f>
        <v>11001310500420220054300</v>
      </c>
      <c r="C3" s="11"/>
    </row>
    <row r="4" spans="1:3" ht="60">
      <c r="A4" s="10" t="s">
        <v>3</v>
      </c>
      <c r="B4" s="11" t="str">
        <f>'GENERALES NOTA 322'!B3:C3</f>
        <v>004 LABORAL CIRCUITO BOGOTA</v>
      </c>
      <c r="C4" s="11"/>
    </row>
    <row r="5" spans="1:3" ht="30">
      <c r="A5" s="10" t="s">
        <v>5</v>
      </c>
      <c r="B5" s="11" t="str">
        <f>'GENERALES NOTA 322'!B4:C4</f>
        <v>COLFONDOS Y OTRO</v>
      </c>
      <c r="C5" s="11"/>
    </row>
    <row r="6" spans="1:3" ht="75">
      <c r="A6" s="10" t="s">
        <v>7</v>
      </c>
      <c r="B6" s="11" t="str">
        <f>'GENERALES NOTA 322'!B5:C5</f>
        <v>CINDY ZAMBRANO MENDEZ. C.C: 32.744.683</v>
      </c>
      <c r="C6" s="11"/>
    </row>
    <row r="7" spans="1:3" ht="45">
      <c r="A7" s="10" t="s">
        <v>9</v>
      </c>
      <c r="B7" s="11" t="str">
        <f>'GENERALES NOTA 322'!B6:C6</f>
        <v>LLAMADA EN GARANTIA</v>
      </c>
      <c r="C7" s="11"/>
    </row>
    <row r="8" spans="1:3">
      <c r="A8" s="7" t="s">
        <v>41</v>
      </c>
      <c r="B8" s="11"/>
      <c r="C8" s="11"/>
    </row>
    <row r="9" spans="1:3" ht="30">
      <c r="A9" s="7" t="s">
        <v>16</v>
      </c>
      <c r="B9" s="11"/>
      <c r="C9" s="11"/>
    </row>
    <row r="10" spans="1:3" ht="45">
      <c r="A10" s="7" t="s">
        <v>42</v>
      </c>
      <c r="B10" s="8"/>
      <c r="C10" s="29"/>
    </row>
    <row r="11" spans="1:3">
      <c r="A11" s="7" t="s">
        <v>43</v>
      </c>
      <c r="B11" s="8"/>
      <c r="C11" s="9"/>
    </row>
    <row r="12" spans="1:3" ht="30">
      <c r="A12" s="7" t="s">
        <v>44</v>
      </c>
      <c r="B12" s="7"/>
      <c r="C12" s="30"/>
    </row>
    <row r="13" spans="1:3">
      <c r="A13" s="7" t="s">
        <v>45</v>
      </c>
      <c r="B13" s="11"/>
      <c r="C13" s="11"/>
    </row>
    <row r="14" spans="1:3" ht="60">
      <c r="A14" s="7" t="s">
        <v>46</v>
      </c>
      <c r="B14" s="11"/>
      <c r="C14" s="11"/>
    </row>
    <row r="15" spans="1:3" ht="30">
      <c r="A15" s="7" t="s">
        <v>47</v>
      </c>
      <c r="B15" s="11"/>
      <c r="C15" s="11"/>
    </row>
    <row r="16" spans="1:3">
      <c r="A16" s="31" t="s">
        <v>48</v>
      </c>
      <c r="B16" s="11"/>
      <c r="C16" s="11"/>
    </row>
    <row r="17" spans="1:3" ht="30">
      <c r="A17" s="32"/>
      <c r="B17" s="33" t="s">
        <v>49</v>
      </c>
      <c r="C17" s="34" t="s">
        <v>50</v>
      </c>
    </row>
    <row r="18" spans="1:3">
      <c r="A18" s="32"/>
      <c r="B18" s="11"/>
      <c r="C18" s="11"/>
    </row>
    <row r="19" spans="1:3">
      <c r="A19" s="32"/>
      <c r="B19" s="11"/>
      <c r="C19" s="11"/>
    </row>
    <row r="20" spans="1:3">
      <c r="A20" s="32"/>
      <c r="B20" s="11"/>
      <c r="C20" s="11"/>
    </row>
    <row r="21" spans="1:3" ht="30">
      <c r="A21" s="7" t="s">
        <v>51</v>
      </c>
      <c r="B21" s="11"/>
      <c r="C21" s="11"/>
    </row>
    <row r="22" spans="1:3" ht="45">
      <c r="A22" s="7" t="s">
        <v>52</v>
      </c>
      <c r="B22" s="7"/>
      <c r="C22" s="30"/>
    </row>
    <row r="23" spans="1:3" ht="45">
      <c r="A23" s="7" t="s">
        <v>53</v>
      </c>
      <c r="B23" s="11"/>
      <c r="C23" s="11"/>
    </row>
    <row r="24" spans="1:3" ht="30">
      <c r="A24" s="7" t="s">
        <v>54</v>
      </c>
      <c r="B24" s="11"/>
      <c r="C24" s="11"/>
    </row>
    <row r="25" spans="1:3" ht="30">
      <c r="A25" s="7" t="s">
        <v>55</v>
      </c>
      <c r="B25" s="11"/>
      <c r="C25" s="11"/>
    </row>
    <row r="26" spans="1:3" ht="30">
      <c r="A26" s="35" t="s">
        <v>56</v>
      </c>
      <c r="B26" s="11"/>
      <c r="C26" s="11"/>
    </row>
    <row r="27" spans="1:3" ht="75">
      <c r="A27" s="36" t="s">
        <v>57</v>
      </c>
      <c r="B27" s="36"/>
      <c r="C27" s="36"/>
    </row>
    <row r="28" spans="1:3" ht="150">
      <c r="A28" s="37" t="s">
        <v>58</v>
      </c>
      <c r="B28" s="38"/>
      <c r="C28" s="39"/>
    </row>
    <row r="29" spans="1:3" ht="165">
      <c r="A29" s="40" t="s">
        <v>59</v>
      </c>
      <c r="B29" s="41"/>
      <c r="C29" s="39"/>
    </row>
    <row r="30" spans="1:3" ht="195">
      <c r="A30" s="40" t="s">
        <v>60</v>
      </c>
      <c r="B30" s="41"/>
      <c r="C30" s="42"/>
    </row>
    <row r="31" spans="1:3" ht="120">
      <c r="A31" s="40" t="s">
        <v>61</v>
      </c>
      <c r="B31" s="41"/>
      <c r="C31" s="39"/>
    </row>
    <row r="32" spans="1:3" ht="45">
      <c r="A32" s="40" t="s">
        <v>62</v>
      </c>
      <c r="B32" s="41"/>
      <c r="C32" s="39"/>
    </row>
    <row r="33" spans="1:3" ht="165">
      <c r="A33" s="40" t="s">
        <v>63</v>
      </c>
      <c r="B33" s="41"/>
      <c r="C33" s="39"/>
    </row>
    <row r="34" spans="1:3" ht="120">
      <c r="A34" s="40" t="s">
        <v>64</v>
      </c>
      <c r="B34" s="41"/>
      <c r="C34" s="43"/>
    </row>
    <row r="35" spans="1:3">
      <c r="A35" s="37" t="s">
        <v>65</v>
      </c>
      <c r="B35" s="38"/>
      <c r="C35" s="44"/>
    </row>
    <row r="36" spans="1:3">
      <c r="A36" s="45" t="s">
        <v>66</v>
      </c>
      <c r="B36" s="45"/>
      <c r="C36" s="45"/>
    </row>
    <row r="37" spans="1:3">
      <c r="A37" s="46" t="s">
        <v>67</v>
      </c>
      <c r="B37" s="46"/>
      <c r="C37" s="11"/>
    </row>
    <row r="38" spans="1:3">
      <c r="A38" s="46" t="s">
        <v>68</v>
      </c>
      <c r="B38" s="46"/>
      <c r="C38" s="11"/>
    </row>
    <row r="39" spans="1:3">
      <c r="A39" s="46" t="s">
        <v>69</v>
      </c>
      <c r="B39" s="46"/>
      <c r="C39" s="11"/>
    </row>
    <row r="40" spans="1:3">
      <c r="A40" s="46" t="s">
        <v>70</v>
      </c>
      <c r="B40" s="46"/>
      <c r="C40" s="11"/>
    </row>
    <row r="41" spans="1:3">
      <c r="A41" s="46" t="s">
        <v>71</v>
      </c>
      <c r="B41" s="46"/>
      <c r="C41" s="11"/>
    </row>
    <row r="42" spans="1:3">
      <c r="A42" s="46" t="s">
        <v>72</v>
      </c>
      <c r="B42" s="46"/>
      <c r="C42" s="11"/>
    </row>
    <row r="43" spans="1:3">
      <c r="A43" s="46" t="s">
        <v>73</v>
      </c>
      <c r="B43" s="46"/>
      <c r="C43" s="11"/>
    </row>
    <row r="44" spans="1:3">
      <c r="A44" s="46" t="s">
        <v>74</v>
      </c>
      <c r="B44" s="46"/>
      <c r="C44" s="11"/>
    </row>
    <row r="45" spans="1:3">
      <c r="A45" s="46" t="s">
        <v>75</v>
      </c>
      <c r="B45" s="46"/>
      <c r="C45" s="11"/>
    </row>
    <row r="46" spans="1:3">
      <c r="A46" s="46" t="s">
        <v>76</v>
      </c>
      <c r="B46" s="46"/>
      <c r="C46" s="11"/>
    </row>
    <row r="47" spans="1:3">
      <c r="A47" s="46" t="s">
        <v>77</v>
      </c>
      <c r="B47" s="46"/>
      <c r="C47" s="11"/>
    </row>
    <row r="48" spans="1:3">
      <c r="A48" s="46" t="s">
        <v>78</v>
      </c>
      <c r="B48" s="46"/>
      <c r="C48" s="11"/>
    </row>
    <row r="49" spans="1:3">
      <c r="A49" s="46" t="s">
        <v>79</v>
      </c>
      <c r="B49" s="46"/>
      <c r="C49" s="11"/>
    </row>
    <row r="50" spans="1:3">
      <c r="A50" s="46" t="s">
        <v>80</v>
      </c>
      <c r="B50" s="46"/>
      <c r="C50" s="11"/>
    </row>
    <row r="51" spans="1:3">
      <c r="A51" s="46" t="s">
        <v>81</v>
      </c>
      <c r="B51" s="46"/>
      <c r="C51" s="11"/>
    </row>
    <row r="52" spans="1:3">
      <c r="A52" s="46" t="s">
        <v>82</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8" zoomScaleNormal="100" workbookViewId="0">
      <selection activeCell="C13" sqref="C13"/>
    </sheetView>
  </sheetViews>
  <sheetFormatPr baseColWidth="10"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70" t="s">
        <v>83</v>
      </c>
      <c r="B1" s="70"/>
      <c r="C1" s="70"/>
    </row>
    <row r="2" spans="1:6">
      <c r="A2" s="14" t="s">
        <v>39</v>
      </c>
      <c r="B2" s="71" t="s">
        <v>151</v>
      </c>
      <c r="C2" s="72"/>
    </row>
    <row r="3" spans="1:6">
      <c r="A3" s="15" t="s">
        <v>1</v>
      </c>
      <c r="B3" s="73" t="str">
        <f>'GENERALES NOTA 322'!B2:C2</f>
        <v>11001310500420220054300</v>
      </c>
      <c r="C3" s="73"/>
    </row>
    <row r="4" spans="1:6">
      <c r="A4" s="15" t="s">
        <v>3</v>
      </c>
      <c r="B4" s="73" t="str">
        <f>'GENERALES NOTA 322'!B3:C3</f>
        <v>004 LABORAL CIRCUITO BOGOTA</v>
      </c>
      <c r="C4" s="73"/>
    </row>
    <row r="5" spans="1:6">
      <c r="A5" s="15" t="s">
        <v>5</v>
      </c>
      <c r="B5" s="73" t="str">
        <f>'GENERALES NOTA 322'!B4:C4</f>
        <v>COLFONDOS Y OTRO</v>
      </c>
      <c r="C5" s="73"/>
    </row>
    <row r="6" spans="1:6" ht="14.45" customHeight="1">
      <c r="A6" s="15" t="s">
        <v>7</v>
      </c>
      <c r="B6" s="73" t="str">
        <f>'GENERALES NOTA 322'!B5:C5</f>
        <v>CINDY ZAMBRANO MENDEZ. C.C: 32.744.683</v>
      </c>
      <c r="C6" s="73"/>
    </row>
    <row r="7" spans="1:6">
      <c r="A7" s="15" t="s">
        <v>9</v>
      </c>
      <c r="B7" s="73" t="str">
        <f>'GENERALES NOTA 322'!B6:C6</f>
        <v>LLAMADA EN GARANTIA</v>
      </c>
      <c r="C7" s="73"/>
    </row>
    <row r="8" spans="1:6" ht="30">
      <c r="A8" s="15" t="s">
        <v>20</v>
      </c>
      <c r="B8" s="74" t="str">
        <f>'GENERALES NOTA 322'!B15:C15</f>
        <v>NO ES POSIBLE CUANTIFICAR LAS PRETENSIONES DE LA DEMANDA EN ATENCIÓN A LA NATURALEZA DEL PROCESO.</v>
      </c>
      <c r="C8" s="75"/>
    </row>
    <row r="9" spans="1:6">
      <c r="A9" s="79" t="s">
        <v>22</v>
      </c>
      <c r="B9" s="76" t="s">
        <v>23</v>
      </c>
      <c r="C9" s="77"/>
    </row>
    <row r="10" spans="1:6">
      <c r="A10" s="79"/>
      <c r="B10" s="16" t="s">
        <v>24</v>
      </c>
      <c r="C10" s="18">
        <f>'GENERALES NOTA 322'!C17</f>
        <v>0</v>
      </c>
    </row>
    <row r="11" spans="1:6">
      <c r="A11" s="79"/>
      <c r="B11" s="16" t="s">
        <v>25</v>
      </c>
      <c r="C11" s="18">
        <f>'GENERALES NOTA 322'!C18</f>
        <v>0</v>
      </c>
    </row>
    <row r="12" spans="1:6">
      <c r="A12" s="79"/>
      <c r="B12" s="76"/>
      <c r="C12" s="77"/>
    </row>
    <row r="13" spans="1:6">
      <c r="A13" s="79"/>
      <c r="B13" s="16" t="s">
        <v>84</v>
      </c>
      <c r="C13" s="19"/>
    </row>
    <row r="14" spans="1:6">
      <c r="A14" s="79"/>
      <c r="B14" s="16" t="s">
        <v>85</v>
      </c>
      <c r="C14" s="19"/>
      <c r="E14" t="s">
        <v>86</v>
      </c>
      <c r="F14" s="20">
        <v>0.7</v>
      </c>
    </row>
    <row r="15" spans="1:6">
      <c r="A15" s="17" t="s">
        <v>87</v>
      </c>
      <c r="B15" s="71" t="s">
        <v>120</v>
      </c>
      <c r="C15" s="72"/>
    </row>
    <row r="16" spans="1:6" ht="15" customHeight="1">
      <c r="A16" s="15" t="s">
        <v>89</v>
      </c>
      <c r="B16" s="87" t="s">
        <v>152</v>
      </c>
      <c r="C16" s="88"/>
    </row>
    <row r="17" spans="1:3" ht="28.5" customHeight="1">
      <c r="A17" s="21" t="s">
        <v>90</v>
      </c>
      <c r="B17" s="82">
        <f>((C19+C20+C22+C23)-C26)*C25*C27</f>
        <v>0</v>
      </c>
      <c r="C17" s="82"/>
    </row>
    <row r="18" spans="1:3">
      <c r="A18" s="17" t="s">
        <v>91</v>
      </c>
      <c r="B18" s="89" t="s">
        <v>23</v>
      </c>
      <c r="C18" s="90"/>
    </row>
    <row r="19" spans="1:3">
      <c r="A19" s="80"/>
      <c r="B19" s="16" t="s">
        <v>24</v>
      </c>
      <c r="C19" s="18">
        <v>0</v>
      </c>
    </row>
    <row r="20" spans="1:3">
      <c r="A20" s="81"/>
      <c r="B20" s="16" t="s">
        <v>25</v>
      </c>
      <c r="C20" s="18">
        <v>0</v>
      </c>
    </row>
    <row r="21" spans="1:3">
      <c r="A21" s="81"/>
      <c r="B21" s="76" t="s">
        <v>26</v>
      </c>
      <c r="C21" s="77"/>
    </row>
    <row r="22" spans="1:3">
      <c r="A22" s="81"/>
      <c r="B22" s="16" t="s">
        <v>84</v>
      </c>
      <c r="C22" s="18">
        <v>0</v>
      </c>
    </row>
    <row r="23" spans="1:3" ht="45">
      <c r="A23" s="81"/>
      <c r="B23" s="16" t="s">
        <v>92</v>
      </c>
      <c r="C23" s="18">
        <v>0</v>
      </c>
    </row>
    <row r="24" spans="1:3">
      <c r="A24" s="81"/>
      <c r="B24" s="76" t="s">
        <v>93</v>
      </c>
      <c r="C24" s="77"/>
    </row>
    <row r="25" spans="1:3">
      <c r="A25" s="22"/>
      <c r="B25" s="16" t="s">
        <v>94</v>
      </c>
      <c r="C25" s="23">
        <v>0</v>
      </c>
    </row>
    <row r="26" spans="1:3">
      <c r="A26" s="24"/>
      <c r="B26" s="16" t="s">
        <v>43</v>
      </c>
      <c r="C26" s="25">
        <v>0</v>
      </c>
    </row>
    <row r="27" spans="1:3">
      <c r="A27" s="24"/>
      <c r="B27" s="16" t="s">
        <v>95</v>
      </c>
      <c r="C27" s="23">
        <v>0</v>
      </c>
    </row>
    <row r="28" spans="1:3">
      <c r="A28" s="26" t="s">
        <v>96</v>
      </c>
      <c r="B28" s="82">
        <f>IFERROR(B17*(VLOOKUP(B15,Hoja2!$G$1:$H$6,2,0)),16666)</f>
        <v>16666</v>
      </c>
      <c r="C28" s="82"/>
    </row>
    <row r="29" spans="1:3" ht="30">
      <c r="A29" s="15" t="s">
        <v>97</v>
      </c>
      <c r="B29" s="83" t="s">
        <v>153</v>
      </c>
      <c r="C29" s="84"/>
    </row>
    <row r="30" spans="1:3" ht="30">
      <c r="A30" s="15" t="s">
        <v>98</v>
      </c>
      <c r="B30" s="85" t="s">
        <v>154</v>
      </c>
      <c r="C30" s="86"/>
    </row>
    <row r="31" spans="1:3" ht="18.75">
      <c r="A31" s="27" t="s">
        <v>99</v>
      </c>
      <c r="B31" s="27"/>
      <c r="C31" s="27"/>
    </row>
    <row r="32" spans="1:3">
      <c r="A32" s="28" t="s">
        <v>100</v>
      </c>
      <c r="B32" s="78"/>
      <c r="C32" s="78"/>
    </row>
    <row r="33" spans="1:3">
      <c r="A33" s="28" t="s">
        <v>101</v>
      </c>
      <c r="B33" s="78"/>
      <c r="C33" s="78"/>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B33:C33"/>
    <mergeCell ref="A9:A14"/>
    <mergeCell ref="A19:A24"/>
    <mergeCell ref="B24:C24"/>
    <mergeCell ref="B28:C28"/>
    <mergeCell ref="B29:C29"/>
    <mergeCell ref="B30:C30"/>
    <mergeCell ref="B32:C32"/>
    <mergeCell ref="B15:C15"/>
    <mergeCell ref="B16:C16"/>
    <mergeCell ref="B17:C17"/>
    <mergeCell ref="B18:C18"/>
    <mergeCell ref="B21:C21"/>
    <mergeCell ref="B6:C6"/>
    <mergeCell ref="B7:C7"/>
    <mergeCell ref="B8:C8"/>
    <mergeCell ref="B9:C9"/>
    <mergeCell ref="B12:C12"/>
    <mergeCell ref="A1:C1"/>
    <mergeCell ref="B2:C2"/>
    <mergeCell ref="B3:C3"/>
    <mergeCell ref="B4:C4"/>
    <mergeCell ref="B5:C5"/>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cols>
    <col min="1" max="1" width="30.42578125" customWidth="1"/>
    <col min="2" max="3" width="69.28515625" customWidth="1"/>
    <col min="4" max="16384" width="10.85546875" hidden="1"/>
  </cols>
  <sheetData>
    <row r="1" spans="1:3" ht="18.75">
      <c r="A1" s="70" t="s">
        <v>102</v>
      </c>
      <c r="B1" s="70"/>
      <c r="C1" s="70"/>
    </row>
    <row r="2" spans="1:3" ht="17.100000000000001" customHeight="1">
      <c r="A2" s="7" t="s">
        <v>39</v>
      </c>
      <c r="B2" s="91" t="str">
        <f>'[2]AUTOS NOTA 321'!B2:C2</f>
        <v>SINIESTRO   LEGIS</v>
      </c>
      <c r="C2" s="92"/>
    </row>
    <row r="3" spans="1:3" ht="15.95" customHeight="1">
      <c r="A3" s="10" t="s">
        <v>1</v>
      </c>
      <c r="B3" s="56" t="str">
        <f>'GENERALES NOTA 322'!B2:C2</f>
        <v>11001310500420220054300</v>
      </c>
      <c r="C3" s="56"/>
    </row>
    <row r="4" spans="1:3">
      <c r="A4" s="10" t="s">
        <v>3</v>
      </c>
      <c r="B4" s="56" t="str">
        <f>'GENERALES NOTA 322'!B3:C3</f>
        <v>004 LABORAL CIRCUITO BOGOTA</v>
      </c>
      <c r="C4" s="56"/>
    </row>
    <row r="5" spans="1:3" ht="29.1" customHeight="1">
      <c r="A5" s="10" t="s">
        <v>5</v>
      </c>
      <c r="B5" s="56" t="str">
        <f>'GENERALES NOTA 322'!B4:C4</f>
        <v>COLFONDOS Y OTRO</v>
      </c>
      <c r="C5" s="56"/>
    </row>
    <row r="6" spans="1:3">
      <c r="A6" s="10" t="s">
        <v>7</v>
      </c>
      <c r="B6" s="56" t="str">
        <f>'GENERALES NOTA 322'!B5:C5</f>
        <v>CINDY ZAMBRANO MENDEZ. C.C: 32.744.683</v>
      </c>
      <c r="C6" s="56"/>
    </row>
    <row r="7" spans="1:3" ht="43.5" customHeight="1">
      <c r="A7" s="10" t="s">
        <v>9</v>
      </c>
      <c r="B7" s="56" t="str">
        <f>'GENERALES NOTA 322'!B6:C6</f>
        <v>LLAMADA EN GARANTIA</v>
      </c>
      <c r="C7" s="56"/>
    </row>
    <row r="8" spans="1:3">
      <c r="A8" s="10" t="s">
        <v>103</v>
      </c>
      <c r="B8" s="56"/>
      <c r="C8" s="56"/>
    </row>
    <row r="9" spans="1:3">
      <c r="A9" s="12" t="s">
        <v>91</v>
      </c>
      <c r="B9" s="93"/>
      <c r="C9" s="93"/>
    </row>
    <row r="10" spans="1:3">
      <c r="A10" s="12" t="s">
        <v>104</v>
      </c>
      <c r="B10" s="56"/>
      <c r="C10" s="56"/>
    </row>
    <row r="11" spans="1:3" ht="30">
      <c r="A11" s="12" t="s">
        <v>105</v>
      </c>
      <c r="B11" s="94"/>
      <c r="C11" s="95"/>
    </row>
    <row r="12" spans="1:3" ht="60">
      <c r="A12" s="10" t="s">
        <v>106</v>
      </c>
      <c r="B12" s="56"/>
      <c r="C12" s="56"/>
    </row>
    <row r="13" spans="1:3" ht="60">
      <c r="A13" s="10" t="s">
        <v>107</v>
      </c>
      <c r="B13" s="56"/>
      <c r="C13" s="56"/>
    </row>
    <row r="14" spans="1:3">
      <c r="A14" s="10" t="s">
        <v>108</v>
      </c>
      <c r="B14" s="11"/>
      <c r="C14" s="11"/>
    </row>
    <row r="15" spans="1:3">
      <c r="A15" s="12" t="s">
        <v>109</v>
      </c>
      <c r="B15" s="56"/>
      <c r="C15" s="56"/>
    </row>
    <row r="16" spans="1:3">
      <c r="A16" s="11" t="s">
        <v>110</v>
      </c>
      <c r="B16" s="95"/>
      <c r="C16" s="95"/>
    </row>
  </sheetData>
  <mergeCells count="15">
    <mergeCell ref="B11:C11"/>
    <mergeCell ref="B12:C12"/>
    <mergeCell ref="B13:C13"/>
    <mergeCell ref="B15:C15"/>
    <mergeCell ref="B16:C16"/>
    <mergeCell ref="B6:C6"/>
    <mergeCell ref="B7:C7"/>
    <mergeCell ref="B8:C8"/>
    <mergeCell ref="B9:C9"/>
    <mergeCell ref="B10:C10"/>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 defaultRowHeight="15"/>
  <sheetData>
    <row r="1" spans="1:1">
      <c r="A1" t="s">
        <v>111</v>
      </c>
    </row>
    <row r="2" spans="1:1">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cols>
    <col min="4" max="4" width="20.140625" customWidth="1"/>
    <col min="5" max="5" width="42.85546875" customWidth="1"/>
    <col min="7" max="7" width="26.42578125" customWidth="1"/>
  </cols>
  <sheetData>
    <row r="1" spans="1:12">
      <c r="A1" s="1" t="s">
        <v>44</v>
      </c>
      <c r="B1" t="s">
        <v>113</v>
      </c>
      <c r="C1" s="1" t="s">
        <v>48</v>
      </c>
      <c r="D1" s="1" t="s">
        <v>52</v>
      </c>
      <c r="E1" s="2" t="s">
        <v>53</v>
      </c>
      <c r="F1" s="3" t="s">
        <v>86</v>
      </c>
      <c r="G1" s="3" t="s">
        <v>88</v>
      </c>
      <c r="H1" s="4">
        <v>0.7</v>
      </c>
      <c r="I1" t="s">
        <v>114</v>
      </c>
      <c r="J1" t="s">
        <v>115</v>
      </c>
      <c r="L1" t="s">
        <v>10</v>
      </c>
    </row>
    <row r="2" spans="1:12">
      <c r="A2" t="s">
        <v>116</v>
      </c>
      <c r="B2" t="s">
        <v>112</v>
      </c>
      <c r="C2" t="s">
        <v>117</v>
      </c>
      <c r="D2" s="3" t="s">
        <v>118</v>
      </c>
      <c r="E2" s="5" t="s">
        <v>119</v>
      </c>
      <c r="F2" s="3" t="s">
        <v>120</v>
      </c>
      <c r="G2" s="3" t="s">
        <v>121</v>
      </c>
      <c r="H2" s="4">
        <v>0.25</v>
      </c>
      <c r="I2" t="s">
        <v>122</v>
      </c>
      <c r="J2" t="s">
        <v>123</v>
      </c>
      <c r="L2" t="s">
        <v>124</v>
      </c>
    </row>
    <row r="3" spans="1:12">
      <c r="A3" t="s">
        <v>125</v>
      </c>
      <c r="C3" t="s">
        <v>126</v>
      </c>
      <c r="D3" s="3" t="s">
        <v>127</v>
      </c>
      <c r="E3" s="5" t="s">
        <v>128</v>
      </c>
      <c r="F3" s="3" t="s">
        <v>129</v>
      </c>
      <c r="G3" s="3" t="s">
        <v>130</v>
      </c>
      <c r="H3" s="4">
        <v>0.55000000000000004</v>
      </c>
      <c r="I3" t="s">
        <v>131</v>
      </c>
      <c r="J3" t="s">
        <v>132</v>
      </c>
    </row>
    <row r="4" spans="1:12">
      <c r="A4" t="s">
        <v>133</v>
      </c>
      <c r="C4" t="s">
        <v>134</v>
      </c>
      <c r="E4" s="5" t="s">
        <v>135</v>
      </c>
      <c r="G4" s="3" t="s">
        <v>136</v>
      </c>
      <c r="H4" s="4">
        <v>0.15</v>
      </c>
      <c r="I4" t="s">
        <v>137</v>
      </c>
      <c r="J4" t="s">
        <v>138</v>
      </c>
    </row>
    <row r="5" spans="1:12">
      <c r="A5" t="s">
        <v>139</v>
      </c>
      <c r="E5" s="5" t="s">
        <v>140</v>
      </c>
      <c r="G5" s="3" t="s">
        <v>141</v>
      </c>
      <c r="H5" s="4">
        <v>0.7</v>
      </c>
      <c r="I5" t="s">
        <v>142</v>
      </c>
      <c r="J5" t="s">
        <v>143</v>
      </c>
    </row>
    <row r="6" spans="1:12">
      <c r="E6" s="5" t="s">
        <v>144</v>
      </c>
      <c r="G6" s="3" t="s">
        <v>145</v>
      </c>
      <c r="H6" s="4">
        <v>0.3</v>
      </c>
      <c r="J6" t="s">
        <v>146</v>
      </c>
    </row>
    <row r="7" spans="1:12">
      <c r="E7" s="5" t="s">
        <v>147</v>
      </c>
      <c r="G7" s="3" t="s">
        <v>120</v>
      </c>
    </row>
    <row r="8" spans="1:12">
      <c r="E8" s="5" t="s">
        <v>148</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2020-12-07T14:41:00Z</dcterms:created>
  <dcterms:modified xsi:type="dcterms:W3CDTF">2024-09-04T15:29:47Z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