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676B60D8-408D-4D20-8F88-915A6C0AEF5B}"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workbook>
</file>

<file path=xl/calcChain.xml><?xml version="1.0" encoding="utf-8"?>
<calcChain xmlns="http://schemas.openxmlformats.org/spreadsheetml/2006/main">
  <c r="B7" i="14" l="1"/>
  <c r="B6" i="14"/>
  <c r="B5" i="14"/>
  <c r="B4" i="14"/>
  <c r="B3" i="14"/>
  <c r="B2" i="14"/>
  <c r="B17" i="11"/>
  <c r="B28" i="11" s="1"/>
  <c r="C11" i="11"/>
  <c r="C10" i="11"/>
  <c r="B8" i="11"/>
  <c r="B7" i="11"/>
  <c r="B6" i="11"/>
  <c r="B5" i="11"/>
  <c r="B4" i="11"/>
  <c r="B3" i="11"/>
  <c r="B7" i="10"/>
  <c r="B6" i="10"/>
  <c r="B5" i="10"/>
  <c r="B4" i="10"/>
  <c r="B3" i="10"/>
</calcChain>
</file>

<file path=xl/sharedStrings.xml><?xml version="1.0" encoding="utf-8"?>
<sst xmlns="http://schemas.openxmlformats.org/spreadsheetml/2006/main" count="196" uniqueCount="151">
  <si>
    <t>SOLICITUD DE ANTECEDENTES -ABOGADO EXTERNO-</t>
  </si>
  <si>
    <t>Radicado(23 digitos)</t>
  </si>
  <si>
    <t>11001310500420220054300</t>
  </si>
  <si>
    <t>Juzgado</t>
  </si>
  <si>
    <t>004 LABORAL CIRCUITO BOGOTA</t>
  </si>
  <si>
    <t>Demandado</t>
  </si>
  <si>
    <t>COLFONDOS Y OTRO</t>
  </si>
  <si>
    <t xml:space="preserve">Demandante </t>
  </si>
  <si>
    <t>CINDY ZAMBRANO MENDEZ. C.C: 32.744.683</t>
  </si>
  <si>
    <t>Tipo de vinculacion compañía</t>
  </si>
  <si>
    <t>LLAMADA EN GARANTIA</t>
  </si>
  <si>
    <t>Nombre de lesionado o muerto (s)</t>
  </si>
  <si>
    <t>N/A</t>
  </si>
  <si>
    <t>Fecha de los hechos</t>
  </si>
  <si>
    <t>Fecha de solicitud audiencia prejudicial</t>
  </si>
  <si>
    <t>Fecha de audiencia prejudicial</t>
  </si>
  <si>
    <t>AMPARO A AFECTAR</t>
  </si>
  <si>
    <r>
      <rPr>
        <b/>
        <sz val="11"/>
        <color theme="1"/>
        <rFont val="Calibri"/>
        <charset val="134"/>
        <scheme val="minor"/>
      </rPr>
      <t xml:space="preserve">Breve resumen de los hechos : </t>
    </r>
    <r>
      <rPr>
        <sz val="11"/>
        <color theme="1"/>
        <rFont val="Calibri"/>
        <charset val="134"/>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</si>
  <si>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CINDY ZAMBRANO MENDEZ, IDENTIFICADA CON LA C.C: 32.744.683, NACIÓ EL 06/01/1968. REALIZÓ LA PRIMERA COTIZACIÓN PARA PENSIÓN EN EL EXTINTO ISS HOY COLPENSIONES, EL DÍA 1/02/1997 CON EL FIN DE COTIZAR AL SISTEMA GENERAL DE SALUD Y PENSIÓN Y ESTUVO VINCULADA HASTA EL DÍA 08/08/2010, CUANDO FUE TRASLADADA A COLFONDOS S.A. DICHO TRASLADO OCURRIÓ DEBIDO A QUE UN ASESOR DE COLFONDOS, QUIEN BUSCABA QUE EL ACTOR TRAMITARÁ EL TRASLADO, LE PROPORCIONÓ INFORMACIÓN FALSA E INCOMPLETA, FALTANDO AL DEBER DE INFORMACIÓN Y DE BUENA FE. EL ASESOR OMITIÓ POR COMPLETO EXPLICARLE AL DEMANDANTE QUE, EN EL RAIS, LOS AFILIADOS ASUMEN EL RIESGO FINANCIERO DE LAS VARIACIONES EN LA RENTABILIDAD DE LOS AHORROS, SIN QUE TENGA ACCESO A EJERCER CONTROL ALGUNO SOBRE LA FORMA COMO SE ADMINISTRAN E INVIERTEN LOS MISMOS. LA SEÑORA CINDY ZAMBRANO MENDEZ POSTERIORMENTE TAMBIÉN FUE VINCULADA EN EL FONDO DE PENSIONES PORVENIR, EN DÓNDE NUEVAMENTE, EL ASESOR QUE REALIZÓ EL TRASLADO DE AFP LE PROPORCIONÓ INFORMACIÓN INCOMPLETA, NO REALIZÓ LA DOBLE ASESORÍA FALTANDO AL DEBER DE INFORMACIÓN Y DE BUENA FE. LA DEMANDANTE SOLICITÓ EL TRASLADO DE RÉGIMEN PENDIONAL EL CUAL FUE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</si>
  <si>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</si>
  <si>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</si>
  <si>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</si>
  <si>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</si>
  <si>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</si>
  <si>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</si>
  <si>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</si>
  <si>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</si>
  <si>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</si>
  <si>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</si>
  <si>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</si>
  <si>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</si>
  <si>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26/08/2024</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</si>
  <si>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</si>
  <si>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</si>
  <si>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</si>
  <si>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</si>
  <si>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</si>
  <si>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</si>
  <si>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</si>
  <si>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</si>
  <si>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</si>
  <si>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</si>
  <si>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</si>
  <si>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</si>
  <si>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</si>
  <si>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</si>
  <si>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</si>
  <si>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</si>
  <si>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</si>
  <si>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</si>
  <si>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</si>
  <si>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</si>
  <si>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</si>
  <si>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</si>
  <si>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</si>
  <si>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</si>
  <si>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</si>
  <si>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</si>
  <si>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</si>
  <si>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</si>
  <si>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</si>
  <si>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</si>
  <si>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</si>
  <si>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</si>
  <si>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</si>
  <si>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</si>
  <si>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</si>
  <si>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</si>
  <si>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</si>
  <si>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</si>
  <si>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</si>
  <si>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</si>
  <si>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</si>
  <si>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</si>
  <si>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</si>
  <si>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</si>
  <si>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</si>
  <si>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</si>
  <si>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</si>
  <si>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</si>
  <si>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</si>
  <si>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</si>
  <si>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</si>
  <si>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</si>
  <si>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</si>
  <si>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</si>
  <si>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</si>
  <si>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</si>
  <si>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</si>
  <si>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</si>
  <si>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</si>
  <si>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</si>
  <si>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</si>
  <si>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</si>
  <si>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</si>
  <si>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</si>
  <si>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</si>
  <si>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</si>
  <si>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</si>
  <si>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</si>
  <si>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</si>
  <si>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</si>
  <si>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</si>
  <si>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</si>
  <si>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</si>
  <si>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</si>
  <si>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</si>
  <si>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</si>
  <si>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</si>
  <si>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</si>
  <si>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</si>
  <si>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</si>
  <si>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</si>
  <si>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</si>
  <si>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</si>
  <si>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</si>
  <si>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</si>
  <si>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</si>
  <si>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</si>
  <si>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</si>
  <si>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</si>
  <si>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</si>
  <si>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</si>
  <si>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</si>
  <si>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</si>
  <si>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</si>
  <si>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</si>
  <si>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</si>
  <si>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</si>
  <si>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</si>
  <si>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</si>
  <si>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</si>
  <si>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</si>
  <si>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</si>
  <si>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</si>
  <si>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</si>
  <si>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</si>
  <si>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</si>
  <si>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</si>
  <si>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</si>
  <si>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</si>
  <si>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</si>
  <si>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</si>
  <si>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</si>
  <si>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</si>
  <si>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01/09/2000</t>
  </si>
  <si>
    <t>21/08/2024 (Notificación personal)</t>
  </si>
  <si>
    <t>AJR2519</t>
  </si>
  <si>
    <t>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vinculada al RAIS desde el año 2000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</si>
  <si>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existe falta de legitimación en la causa por pasiva por parte de la compañía, al no ser la aseguradora que expidió las pólizas que se pretenden afectar.</t>
  </si>
  <si>
    <t>EXCEPCION PREVIA: NO COMPRENDER LA DEMANDA TODOS LOS LITISCONSORTES NECESARIOS
EXCEPCIONES PROPUESTAS FRENTE A LA DEMANDA:
1) FALTA DE LEGITIMACIÓN EN LA CAUSA POR PASIVA DE ALLIANZ SEGUROS S.A. 
2) COBRO DE LO NO DEBIDO Y ENRIQUECIMIENTO SIN JUSTA CAUSA 
3) PRESCRIPCIÓN 
4) GENÉRICA O INNOMINADA
EXCEPCIONES PROPUESTAS FRENTE AL LLAMAMIENTO EN GARANTÍA:
1) FALTA DE LEGITIMACIÓN EN LA CAUSA POR PASIVA DE ALLIANZ SEGUROS S.A.
2) INEXISTENCIA DEL CONTRATO DE SEGURO NO. 020900001 EXPEDIDO POR ALLIANZ SEGUROS S.A.
3) NO EXISTE PRUEBA ALGUNA QUE ENDILGUE RESPONSABILIDAD A CARGO DE MI REPRESENTADA ALLIANZ SEGUROS S.A., CONFIGURANDOSE ASÍ UNA INEXISTECIA DE OBLIGACIÓN.
4) ALLIANZ SEGUROS DE VIDA S.A. Y ALLIANZ SEGUROS S.A. SON ENTIDADES JURIDICAS DIFERENTES.
5) COBRO DE LO NO DEBIDO Y ENRIQUECIMIENTO SIN JUSTA CAUSA 
6)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</si>
</sst>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10">
    <font>
      <sz val="11"/>
      <color theme="1"/>
      <name val="Calibri"/>
      <charset val="134"/>
      <scheme val="minor"/>
    </font>
    <font>
      <sz val="11"/>
      <color theme="1"/>
      <name val="Calibri"/>
      <family val="2"/>
      <scheme val="minor"/>
    </font>
    <font>
      <sz val="11"/>
      <color theme="0"/>
      <name val="Calibri"/>
      <charset val="134"/>
      <scheme val="minor"/>
    </font>
    <font>
      <b/>
      <sz val="14"/>
      <color theme="0"/>
      <name val="Calibri"/>
      <charset val="134"/>
      <scheme val="minor"/>
    </font>
    <font>
      <b/>
      <sz val="11"/>
      <color theme="1"/>
      <name val="Calibri"/>
      <charset val="134"/>
      <scheme val="minor"/>
    </font>
    <font>
      <b/>
      <sz val="11"/>
      <color theme="0"/>
      <name val="Calibri"/>
      <charset val="134"/>
      <scheme val="minor"/>
    </font>
    <font>
      <sz val="11"/>
      <name val="Calibri"/>
      <charset val="134"/>
      <scheme val="minor"/>
    </font>
    <font>
      <sz val="11"/>
      <color theme="1"/>
      <name val="Calibri"/>
      <charset val="134"/>
    </font>
    <font>
      <sz val="11"/>
      <name val="Calibri"/>
      <charset val="134"/>
    </font>
    <font>
      <sz val="11"/>
      <color theme="1"/>
      <name val="Calibri"/>
      <charset val="134"/>
      <scheme val="minor"/>
    </font>
  </fonts>
  <fills count="9">
    <fill>
      <patternFill patternType="none"/>
    </fill>
    <fill>
      <patternFill patternType="gray125"/>
    </fill>
    <fill>
      <patternFill patternType="solid">
        <fgColor theme="7" tint="0.79995117038483843"/>
        <bgColor indexed="64"/>
      </patternFill>
    </fill>
    <fill>
      <patternFill patternType="solid">
        <fgColor theme="3"/>
        <bgColor indexed="64"/>
      </patternFill>
    </fill>
    <fill>
      <patternFill patternType="solid">
        <fgColor theme="3" tint="-0.499984740745262"/>
        <bgColor indexed="64"/>
      </patternFill>
    </fill>
    <fill>
      <patternFill patternType="solid">
        <fgColor theme="3" tint="0.39994506668294322"/>
        <bgColor indexed="64"/>
      </patternFill>
    </fill>
    <fill>
      <patternFill patternType="solid">
        <fgColor theme="0"/>
        <bgColor indexed="64"/>
      </patternFill>
    </fill>
    <fill>
      <patternFill patternType="solid">
        <fgColor theme="3" tint="0.79995117038483843"/>
        <bgColor indexed="64"/>
      </patternFill>
    </fill>
    <fill>
      <patternFill patternType="solid">
        <fgColor rgb="FFFEF2CB"/>
        <bgColor rgb="FFFEF2CB"/>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9" fontId="9" fillId="0" borderId="0" applyFont="0" applyFill="0" applyBorder="0" applyAlignment="0" applyProtection="0"/>
    <xf numFmtId="42" fontId="9" fillId="0" borderId="0" applyFont="0" applyFill="0" applyBorder="0" applyAlignment="0" applyProtection="0"/>
  </cellStyleXfs>
  <cellXfs count="97">
    <xf numFmtId="0" fontId="0" fillId="0" borderId="0" xfId="0"/>
    <xf numFmtId="0" fontId="0" fillId="2" borderId="0" xfId="0" applyFill="1"/>
    <xf numFmtId="0" fontId="2" fillId="3" borderId="1" xfId="0" applyFont="1" applyFill="1" applyBorder="1" applyAlignment="1">
      <alignment horizontal="center"/>
    </xf>
    <xf numFmtId="0" fontId="0" fillId="0" borderId="0" xfId="0" applyAlignment="1">
      <alignment vertical="top"/>
    </xf>
    <xf numFmtId="9" fontId="0" fillId="0" borderId="0" xfId="0" applyNumberFormat="1" applyAlignment="1">
      <alignment vertical="top"/>
    </xf>
    <xf numFmtId="0" fontId="0" fillId="0" borderId="1" xfId="0" applyBorder="1"/>
    <xf numFmtId="0" fontId="3" fillId="4" borderId="2" xfId="0" applyFont="1" applyFill="1" applyBorder="1" applyAlignment="1">
      <alignment horizontal="center" vertical="top"/>
    </xf>
    <xf numFmtId="0" fontId="0" fillId="0" borderId="3" xfId="0" applyBorder="1" applyAlignment="1">
      <alignment horizontal="justify" vertical="top"/>
    </xf>
    <xf numFmtId="0" fontId="0" fillId="0" borderId="3" xfId="0" applyBorder="1" applyAlignment="1">
      <alignment horizontal="center" vertical="top"/>
    </xf>
    <xf numFmtId="0" fontId="0" fillId="0" borderId="4" xfId="0" applyBorder="1" applyAlignment="1">
      <alignment horizontal="center" vertical="top"/>
    </xf>
    <xf numFmtId="0" fontId="4" fillId="0" borderId="1" xfId="0" applyFont="1" applyBorder="1" applyAlignment="1">
      <alignment horizontal="justify" vertical="top" wrapText="1"/>
    </xf>
    <xf numFmtId="0" fontId="0" fillId="0" borderId="1" xfId="0" applyBorder="1" applyAlignment="1">
      <alignment horizontal="justify" vertical="top"/>
    </xf>
    <xf numFmtId="0" fontId="4" fillId="0" borderId="1" xfId="0" applyFont="1" applyBorder="1" applyAlignment="1">
      <alignment horizontal="justify" vertical="top"/>
    </xf>
    <xf numFmtId="0" fontId="0" fillId="0" borderId="1" xfId="0" applyBorder="1" applyAlignment="1">
      <alignment horizontal="center" vertical="top"/>
    </xf>
    <xf numFmtId="0" fontId="0" fillId="0" borderId="3" xfId="0" applyBorder="1" applyAlignment="1" applyProtection="1">
      <alignment horizontal="justify" vertical="top"/>
      <protection locked="0"/>
    </xf>
    <xf numFmtId="0" fontId="4"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4" fillId="0" borderId="1" xfId="0" applyFont="1" applyBorder="1" applyAlignment="1" applyProtection="1">
      <alignment horizontal="justify" vertical="top"/>
      <protection locked="0"/>
    </xf>
    <xf numFmtId="42" fontId="0" fillId="0" borderId="1" xfId="2" applyFont="1" applyBorder="1" applyAlignment="1" applyProtection="1">
      <alignment horizontal="justify" vertical="top"/>
      <protection locked="0"/>
    </xf>
    <xf numFmtId="42" fontId="6" fillId="6" borderId="1" xfId="2" applyFont="1" applyFill="1" applyBorder="1" applyAlignment="1" applyProtection="1">
      <alignment horizontal="center" vertical="top"/>
      <protection locked="0"/>
    </xf>
    <xf numFmtId="9" fontId="0" fillId="0" borderId="0" xfId="1" applyFont="1"/>
    <xf numFmtId="0" fontId="4" fillId="7" borderId="2" xfId="0" applyFont="1" applyFill="1" applyBorder="1" applyAlignment="1">
      <alignment horizontal="justify" vertical="top" wrapText="1"/>
    </xf>
    <xf numFmtId="0" fontId="0" fillId="0" borderId="9" xfId="0" applyBorder="1" applyAlignment="1" applyProtection="1">
      <alignment horizontal="center" vertical="top"/>
      <protection locked="0"/>
    </xf>
    <xf numFmtId="9" fontId="0" fillId="0" borderId="1" xfId="1" applyFont="1" applyBorder="1" applyAlignment="1" applyProtection="1">
      <alignment horizontal="center" vertical="top"/>
      <protection locked="0"/>
    </xf>
    <xf numFmtId="0" fontId="0" fillId="0" borderId="0" xfId="0" applyProtection="1">
      <protection locked="0"/>
    </xf>
    <xf numFmtId="42" fontId="0" fillId="0" borderId="1" xfId="2" applyFont="1" applyBorder="1" applyAlignment="1" applyProtection="1">
      <alignment horizontal="center" vertical="top"/>
      <protection locked="0"/>
    </xf>
    <xf numFmtId="0" fontId="2" fillId="4" borderId="9" xfId="0" applyFont="1" applyFill="1" applyBorder="1" applyAlignment="1">
      <alignment horizontal="justify" vertical="top"/>
    </xf>
    <xf numFmtId="0" fontId="3" fillId="4" borderId="2"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0" xfId="0" applyBorder="1" applyAlignment="1">
      <alignment horizontal="center" vertical="top"/>
    </xf>
    <xf numFmtId="0" fontId="0" fillId="0" borderId="4" xfId="0" applyBorder="1" applyAlignment="1">
      <alignment horizontal="justify" vertical="top"/>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 xfId="0" applyFont="1" applyFill="1" applyBorder="1" applyAlignment="1">
      <alignment horizontal="justify" vertical="top"/>
    </xf>
    <xf numFmtId="0" fontId="2" fillId="5" borderId="1" xfId="0" applyFont="1" applyFill="1" applyBorder="1" applyAlignment="1">
      <alignment horizontal="left" vertical="top"/>
    </xf>
    <xf numFmtId="0" fontId="0" fillId="0" borderId="2" xfId="0" applyBorder="1" applyAlignment="1">
      <alignment horizontal="justify" vertical="top"/>
    </xf>
    <xf numFmtId="0" fontId="5" fillId="5" borderId="2" xfId="0" applyFont="1" applyFill="1" applyBorder="1" applyAlignment="1">
      <alignment horizontal="justify" vertical="top"/>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0" xfId="0" applyBorder="1" applyAlignment="1">
      <alignment vertical="top"/>
    </xf>
    <xf numFmtId="0" fontId="5" fillId="4" borderId="2" xfId="0" applyFont="1" applyFill="1" applyBorder="1" applyAlignment="1">
      <alignment horizontal="center" vertical="top"/>
    </xf>
    <xf numFmtId="0" fontId="0" fillId="0" borderId="1" xfId="0" applyBorder="1" applyAlignment="1">
      <alignment horizontal="left" vertical="top"/>
    </xf>
    <xf numFmtId="0" fontId="0" fillId="0" borderId="0" xfId="0" applyAlignment="1">
      <alignment horizontal="justify" vertical="top"/>
    </xf>
    <xf numFmtId="42" fontId="0" fillId="0" borderId="1" xfId="2" applyFont="1" applyBorder="1" applyAlignment="1">
      <alignment horizontal="justify" vertical="top"/>
    </xf>
    <xf numFmtId="42" fontId="5" fillId="6" borderId="1" xfId="2" applyFont="1" applyFill="1" applyBorder="1" applyAlignment="1">
      <alignment horizontal="center"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4" fillId="0" borderId="1" xfId="0" applyFont="1" applyBorder="1" applyAlignment="1">
      <alignment horizontal="justify" vertical="top" wrapText="1"/>
    </xf>
    <xf numFmtId="0" fontId="4" fillId="0" borderId="1" xfId="0" applyFont="1" applyBorder="1" applyAlignment="1">
      <alignment horizontal="justify" vertical="top"/>
    </xf>
    <xf numFmtId="0" fontId="1" fillId="0" borderId="1" xfId="0" applyFont="1" applyBorder="1" applyAlignment="1">
      <alignment horizontal="justify" vertical="top"/>
    </xf>
    <xf numFmtId="14" fontId="0" fillId="0" borderId="3" xfId="0" applyNumberFormat="1" applyBorder="1" applyAlignment="1">
      <alignment horizontal="left" vertical="top"/>
    </xf>
    <xf numFmtId="0" fontId="0" fillId="0" borderId="4" xfId="0" applyBorder="1" applyAlignment="1">
      <alignment horizontal="left" vertical="top"/>
    </xf>
    <xf numFmtId="0" fontId="1" fillId="0" borderId="3" xfId="0" applyFont="1" applyBorder="1" applyAlignment="1">
      <alignment horizontal="justify" vertical="top" wrapText="1"/>
    </xf>
    <xf numFmtId="0" fontId="0" fillId="0" borderId="4" xfId="0"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5" fillId="5" borderId="1" xfId="0" applyFont="1" applyFill="1" applyBorder="1" applyAlignment="1">
      <alignment horizontal="center" vertical="top"/>
    </xf>
    <xf numFmtId="0" fontId="5" fillId="5" borderId="3" xfId="0" applyFont="1" applyFill="1" applyBorder="1" applyAlignment="1">
      <alignment horizontal="center" vertical="top"/>
    </xf>
    <xf numFmtId="0" fontId="5" fillId="5" borderId="4"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3" fillId="4" borderId="0" xfId="0" applyFont="1" applyFill="1" applyAlignment="1">
      <alignment horizontal="center" vertical="top"/>
    </xf>
    <xf numFmtId="49" fontId="0" fillId="0" borderId="3" xfId="0" applyNumberFormat="1" applyBorder="1" applyAlignment="1">
      <alignment horizontal="justify" vertical="top"/>
    </xf>
    <xf numFmtId="49" fontId="0" fillId="0" borderId="4" xfId="0" applyNumberFormat="1" applyBorder="1" applyAlignment="1">
      <alignment horizontal="justify" vertical="top"/>
    </xf>
    <xf numFmtId="0" fontId="0" fillId="0" borderId="3" xfId="0" applyBorder="1" applyAlignment="1">
      <alignment horizontal="justify" vertical="top"/>
    </xf>
    <xf numFmtId="0" fontId="0" fillId="0" borderId="4" xfId="0" applyBorder="1" applyAlignment="1">
      <alignment horizontal="justify" vertical="top"/>
    </xf>
    <xf numFmtId="0" fontId="0" fillId="0" borderId="1" xfId="0" applyBorder="1" applyAlignment="1" applyProtection="1">
      <alignment horizontal="center"/>
      <protection locked="0"/>
    </xf>
    <xf numFmtId="0" fontId="4" fillId="0" borderId="1" xfId="0" applyFont="1" applyBorder="1" applyAlignment="1" applyProtection="1">
      <alignment horizontal="justify" vertical="top"/>
      <protection locked="0"/>
    </xf>
    <xf numFmtId="0" fontId="0" fillId="0" borderId="6" xfId="0" applyBorder="1" applyAlignment="1" applyProtection="1">
      <alignment horizontal="center" vertical="top"/>
      <protection locked="0"/>
    </xf>
    <xf numFmtId="0" fontId="0" fillId="0" borderId="9" xfId="0" applyBorder="1" applyAlignment="1" applyProtection="1">
      <alignment horizontal="center" vertical="top"/>
      <protection locked="0"/>
    </xf>
    <xf numFmtId="0" fontId="5" fillId="5" borderId="3" xfId="0" applyFont="1" applyFill="1" applyBorder="1" applyAlignment="1" applyProtection="1">
      <alignment horizontal="center" vertical="top"/>
      <protection locked="0"/>
    </xf>
    <xf numFmtId="0" fontId="5" fillId="5" borderId="4" xfId="0" applyFont="1" applyFill="1" applyBorder="1" applyAlignment="1" applyProtection="1">
      <alignment horizontal="center" vertical="top"/>
      <protection locked="0"/>
    </xf>
    <xf numFmtId="42" fontId="0" fillId="2" borderId="0" xfId="2" applyFont="1" applyFill="1" applyBorder="1" applyAlignment="1">
      <alignment horizontal="center" vertical="top"/>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protection locked="0"/>
    </xf>
    <xf numFmtId="0" fontId="1" fillId="0" borderId="1" xfId="0" applyFont="1" applyBorder="1" applyAlignment="1" applyProtection="1">
      <alignment horizontal="left" wrapText="1"/>
      <protection locked="0"/>
    </xf>
    <xf numFmtId="0" fontId="0" fillId="0" borderId="1" xfId="0" applyBorder="1" applyAlignment="1" applyProtection="1">
      <alignment horizontal="left"/>
      <protection locked="0"/>
    </xf>
    <xf numFmtId="0" fontId="0" fillId="0" borderId="3"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0" fillId="7" borderId="5"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0" fontId="5" fillId="5" borderId="7" xfId="0" applyFont="1" applyFill="1" applyBorder="1" applyAlignment="1" applyProtection="1">
      <alignment horizontal="center" vertical="top"/>
      <protection locked="0"/>
    </xf>
    <xf numFmtId="0" fontId="5" fillId="5" borderId="8"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2" borderId="3" xfId="2" applyFont="1" applyFill="1" applyBorder="1" applyAlignment="1" applyProtection="1">
      <alignment horizontal="justify" vertical="top"/>
      <protection locked="0"/>
    </xf>
    <xf numFmtId="42" fontId="0" fillId="2" borderId="4" xfId="2" applyFont="1" applyFill="1" applyBorder="1" applyAlignment="1" applyProtection="1">
      <alignment horizontal="justify" vertical="top"/>
      <protection locked="0"/>
    </xf>
    <xf numFmtId="0" fontId="3" fillId="4" borderId="2"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2" borderId="1" xfId="2" applyFont="1" applyFill="1" applyBorder="1" applyAlignment="1">
      <alignment horizontal="justify" vertical="top"/>
    </xf>
    <xf numFmtId="0" fontId="0" fillId="0" borderId="3" xfId="0" applyBorder="1" applyAlignment="1">
      <alignment horizontal="center" vertical="top"/>
    </xf>
    <xf numFmtId="0" fontId="0" fillId="0" borderId="4" xfId="0" applyBorder="1" applyAlignment="1">
      <alignment horizontal="center" vertical="top"/>
    </xf>
  </cellXfs>
  <cellStyles count="3">
    <cellStyle name="Moneda [0]" xfId="2" builtinId="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V&#237;nculoExternoRecuperad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SINIESTRO   LEGIS</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90" zoomScaleNormal="90" workbookViewId="0">
      <selection activeCell="B12" sqref="B12:C14"/>
    </sheetView>
  </sheetViews>
  <sheetFormatPr baseColWidth="10" defaultColWidth="0" defaultRowHeight="15"/>
  <cols>
    <col min="1" max="1" width="46.140625" style="47" customWidth="1"/>
    <col min="2" max="2" width="63.85546875" style="47" customWidth="1"/>
    <col min="3" max="3" width="37.42578125" style="47" customWidth="1"/>
    <col min="4" max="4" width="11.42578125" style="3" hidden="1" customWidth="1"/>
    <col min="5" max="16384" width="11.42578125" style="3" hidden="1"/>
  </cols>
  <sheetData>
    <row r="1" spans="1:3" ht="18.75">
      <c r="A1" s="66" t="s">
        <v>0</v>
      </c>
      <c r="B1" s="66"/>
      <c r="C1" s="66"/>
    </row>
    <row r="2" spans="1:3">
      <c r="A2" s="10" t="s">
        <v>1</v>
      </c>
      <c r="B2" s="67" t="s">
        <v>2</v>
      </c>
      <c r="C2" s="68"/>
    </row>
    <row r="3" spans="1:3">
      <c r="A3" s="10" t="s">
        <v>3</v>
      </c>
      <c r="B3" s="69" t="s">
        <v>4</v>
      </c>
      <c r="C3" s="70"/>
    </row>
    <row r="4" spans="1:3">
      <c r="A4" s="10" t="s">
        <v>5</v>
      </c>
      <c r="B4" s="69" t="s">
        <v>6</v>
      </c>
      <c r="C4" s="70"/>
    </row>
    <row r="5" spans="1:3" ht="14.45" customHeight="1">
      <c r="A5" s="10" t="s">
        <v>7</v>
      </c>
      <c r="B5" s="65" t="s">
        <v>8</v>
      </c>
      <c r="C5" s="65"/>
    </row>
    <row r="6" spans="1:3">
      <c r="A6" s="10" t="s">
        <v>9</v>
      </c>
      <c r="B6" s="51" t="s">
        <v>10</v>
      </c>
      <c r="C6" s="51"/>
    </row>
    <row r="7" spans="1:3">
      <c r="A7" s="10" t="s">
        <v>11</v>
      </c>
      <c r="B7" s="51" t="s">
        <v>12</v>
      </c>
      <c r="C7" s="51"/>
    </row>
    <row r="8" spans="1:3">
      <c r="A8" s="10" t="s">
        <v>13</v>
      </c>
      <c r="B8" s="64" t="s">
        <v>145</v>
      </c>
      <c r="C8" s="64"/>
    </row>
    <row r="9" spans="1:3">
      <c r="A9" s="10" t="s">
        <v>14</v>
      </c>
      <c r="B9" s="65" t="s">
        <v>12</v>
      </c>
      <c r="C9" s="65"/>
    </row>
    <row r="10" spans="1:3">
      <c r="A10" s="10" t="s">
        <v>15</v>
      </c>
      <c r="B10" s="65" t="s">
        <v>12</v>
      </c>
      <c r="C10" s="65"/>
    </row>
    <row r="11" spans="1:3" ht="23.25" customHeight="1">
      <c r="A11" s="10" t="s">
        <v>16</v>
      </c>
      <c r="B11" s="57" t="s">
        <v>12</v>
      </c>
      <c r="C11" s="58"/>
    </row>
    <row r="12" spans="1:3">
      <c r="A12" s="52" t="s">
        <v>17</v>
      </c>
      <c r="B12" s="51" t="s">
        <v>18</v>
      </c>
      <c r="C12" s="51"/>
    </row>
    <row r="13" spans="1:3" ht="30" customHeight="1">
      <c r="A13" s="52"/>
      <c r="B13" s="51"/>
      <c r="C13" s="51"/>
    </row>
    <row r="14" spans="1:3" ht="73.5" customHeight="1">
      <c r="A14" s="52"/>
      <c r="B14" s="51"/>
      <c r="C14" s="51"/>
    </row>
    <row r="15" spans="1:3" ht="30">
      <c r="A15" s="10" t="s">
        <v>19</v>
      </c>
      <c r="B15" s="59" t="s">
        <v>20</v>
      </c>
      <c r="C15" s="60"/>
    </row>
    <row r="16" spans="1:3" ht="33.75" customHeight="1">
      <c r="A16" s="53" t="s">
        <v>21</v>
      </c>
      <c r="B16" s="61" t="s">
        <v>22</v>
      </c>
      <c r="C16" s="61"/>
    </row>
    <row r="17" spans="1:3" ht="33.75" customHeight="1">
      <c r="A17" s="53"/>
      <c r="B17" s="11" t="s">
        <v>23</v>
      </c>
      <c r="C17" s="48"/>
    </row>
    <row r="18" spans="1:3" ht="33.75" customHeight="1">
      <c r="A18" s="53"/>
      <c r="B18" s="11" t="s">
        <v>24</v>
      </c>
      <c r="C18" s="48"/>
    </row>
    <row r="19" spans="1:3">
      <c r="A19" s="53"/>
      <c r="B19" s="62" t="s">
        <v>25</v>
      </c>
      <c r="C19" s="63"/>
    </row>
    <row r="20" spans="1:3">
      <c r="A20" s="53"/>
      <c r="B20" s="11"/>
      <c r="C20" s="48"/>
    </row>
    <row r="21" spans="1:3">
      <c r="A21" s="53"/>
      <c r="B21" s="11"/>
      <c r="C21" s="48"/>
    </row>
    <row r="22" spans="1:3">
      <c r="A22" s="53"/>
      <c r="B22" s="62" t="s">
        <v>26</v>
      </c>
      <c r="C22" s="63"/>
    </row>
    <row r="23" spans="1:3">
      <c r="A23" s="53"/>
      <c r="B23" s="11"/>
      <c r="C23" s="49"/>
    </row>
    <row r="24" spans="1:3">
      <c r="A24" s="10" t="s">
        <v>27</v>
      </c>
      <c r="B24" s="54" t="s">
        <v>12</v>
      </c>
      <c r="C24" s="51"/>
    </row>
    <row r="25" spans="1:3">
      <c r="A25" s="10" t="s">
        <v>28</v>
      </c>
      <c r="B25" s="54" t="s">
        <v>12</v>
      </c>
      <c r="C25" s="51"/>
    </row>
    <row r="26" spans="1:3">
      <c r="A26" s="10" t="s">
        <v>29</v>
      </c>
      <c r="B26" s="54" t="s">
        <v>12</v>
      </c>
      <c r="C26" s="51"/>
    </row>
    <row r="27" spans="1:3">
      <c r="A27" s="10" t="s">
        <v>30</v>
      </c>
      <c r="B27" s="55" t="s">
        <v>31</v>
      </c>
      <c r="C27" s="56"/>
    </row>
    <row r="28" spans="1:3">
      <c r="A28" s="10" t="s">
        <v>32</v>
      </c>
      <c r="B28" s="50" t="s">
        <v>146</v>
      </c>
      <c r="C28" s="50"/>
    </row>
    <row r="29" spans="1:3">
      <c r="A29" s="10" t="s">
        <v>33</v>
      </c>
      <c r="B29" s="50">
        <v>45539</v>
      </c>
      <c r="C29" s="51"/>
    </row>
  </sheetData>
  <mergeCells count="24">
    <mergeCell ref="A1:C1"/>
    <mergeCell ref="B2:C2"/>
    <mergeCell ref="B3:C3"/>
    <mergeCell ref="B4:C4"/>
    <mergeCell ref="B5:C5"/>
    <mergeCell ref="B6:C6"/>
    <mergeCell ref="B7:C7"/>
    <mergeCell ref="B8:C8"/>
    <mergeCell ref="B9:C9"/>
    <mergeCell ref="B10:C10"/>
    <mergeCell ref="B11:C11"/>
    <mergeCell ref="B15:C15"/>
    <mergeCell ref="B16:C16"/>
    <mergeCell ref="B19:C19"/>
    <mergeCell ref="B22:C22"/>
    <mergeCell ref="B29:C29"/>
    <mergeCell ref="A12:A14"/>
    <mergeCell ref="A16:A23"/>
    <mergeCell ref="B12:C14"/>
    <mergeCell ref="B24:C24"/>
    <mergeCell ref="B25:C25"/>
    <mergeCell ref="B26:C26"/>
    <mergeCell ref="B27:C27"/>
    <mergeCell ref="B28:C28"/>
  </mergeCell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workbookViewId="0"/>
  </sheetViews>
  <sheetFormatPr baseColWidth="10" defaultRowHeight="15"/>
  <sheetData>
    <row r="1" spans="1:3" ht="18.75">
      <c r="A1" s="6" t="s">
        <v>34</v>
      </c>
      <c r="B1" s="6"/>
      <c r="C1" s="6"/>
    </row>
    <row r="2" spans="1:3" ht="45">
      <c r="A2" s="7" t="s">
        <v>35</v>
      </c>
      <c r="B2" s="8" t="s">
        <v>36</v>
      </c>
      <c r="C2" s="9"/>
    </row>
    <row r="3" spans="1:3" ht="45">
      <c r="A3" s="10" t="s">
        <v>1</v>
      </c>
      <c r="B3" s="11" t="str">
        <f>'GENERALES NOTA 322'!B2:C2</f>
        <v>11001310500420220054300</v>
      </c>
      <c r="C3" s="11"/>
    </row>
    <row r="4" spans="1:3" ht="60">
      <c r="A4" s="10" t="s">
        <v>3</v>
      </c>
      <c r="B4" s="11" t="str">
        <f>'GENERALES NOTA 322'!B3:C3</f>
        <v>004 LABORAL CIRCUITO BOGOTA</v>
      </c>
      <c r="C4" s="11"/>
    </row>
    <row r="5" spans="1:3" ht="30">
      <c r="A5" s="10" t="s">
        <v>5</v>
      </c>
      <c r="B5" s="11" t="str">
        <f>'GENERALES NOTA 322'!B4:C4</f>
        <v>COLFONDOS Y OTRO</v>
      </c>
      <c r="C5" s="11"/>
    </row>
    <row r="6" spans="1:3" ht="75">
      <c r="A6" s="10" t="s">
        <v>7</v>
      </c>
      <c r="B6" s="11" t="str">
        <f>'GENERALES NOTA 322'!B5:C5</f>
        <v>CINDY ZAMBRANO MENDEZ. C.C: 32.744.683</v>
      </c>
      <c r="C6" s="11"/>
    </row>
    <row r="7" spans="1:3" ht="45">
      <c r="A7" s="10" t="s">
        <v>9</v>
      </c>
      <c r="B7" s="11" t="str">
        <f>'GENERALES NOTA 322'!B6:C6</f>
        <v>LLAMADA EN GARANTIA</v>
      </c>
      <c r="C7" s="11"/>
    </row>
    <row r="8" spans="1:3">
      <c r="A8" s="7" t="s">
        <v>37</v>
      </c>
      <c r="B8" s="11"/>
      <c r="C8" s="11"/>
    </row>
    <row r="9" spans="1:3" ht="30">
      <c r="A9" s="7" t="s">
        <v>16</v>
      </c>
      <c r="B9" s="11"/>
      <c r="C9" s="11"/>
    </row>
    <row r="10" spans="1:3" ht="45">
      <c r="A10" s="7" t="s">
        <v>38</v>
      </c>
      <c r="B10" s="8"/>
      <c r="C10" s="29"/>
    </row>
    <row r="11" spans="1:3">
      <c r="A11" s="7" t="s">
        <v>39</v>
      </c>
      <c r="B11" s="8"/>
      <c r="C11" s="9"/>
    </row>
    <row r="12" spans="1:3" ht="30">
      <c r="A12" s="7" t="s">
        <v>40</v>
      </c>
      <c r="B12" s="7"/>
      <c r="C12" s="30"/>
    </row>
    <row r="13" spans="1:3">
      <c r="A13" s="7" t="s">
        <v>41</v>
      </c>
      <c r="B13" s="11"/>
      <c r="C13" s="11"/>
    </row>
    <row r="14" spans="1:3" ht="60">
      <c r="A14" s="7" t="s">
        <v>42</v>
      </c>
      <c r="B14" s="11"/>
      <c r="C14" s="11"/>
    </row>
    <row r="15" spans="1:3" ht="30">
      <c r="A15" s="7" t="s">
        <v>43</v>
      </c>
      <c r="B15" s="11"/>
      <c r="C15" s="11"/>
    </row>
    <row r="16" spans="1:3">
      <c r="A16" s="31" t="s">
        <v>44</v>
      </c>
      <c r="B16" s="11"/>
      <c r="C16" s="11"/>
    </row>
    <row r="17" spans="1:3" ht="30">
      <c r="A17" s="32"/>
      <c r="B17" s="33" t="s">
        <v>45</v>
      </c>
      <c r="C17" s="34" t="s">
        <v>46</v>
      </c>
    </row>
    <row r="18" spans="1:3">
      <c r="A18" s="32"/>
      <c r="B18" s="11"/>
      <c r="C18" s="11"/>
    </row>
    <row r="19" spans="1:3">
      <c r="A19" s="32"/>
      <c r="B19" s="11"/>
      <c r="C19" s="11"/>
    </row>
    <row r="20" spans="1:3">
      <c r="A20" s="32"/>
      <c r="B20" s="11"/>
      <c r="C20" s="11"/>
    </row>
    <row r="21" spans="1:3" ht="30">
      <c r="A21" s="7" t="s">
        <v>47</v>
      </c>
      <c r="B21" s="11"/>
      <c r="C21" s="11"/>
    </row>
    <row r="22" spans="1:3" ht="45">
      <c r="A22" s="7" t="s">
        <v>48</v>
      </c>
      <c r="B22" s="7"/>
      <c r="C22" s="30"/>
    </row>
    <row r="23" spans="1:3" ht="45">
      <c r="A23" s="7" t="s">
        <v>49</v>
      </c>
      <c r="B23" s="11"/>
      <c r="C23" s="11"/>
    </row>
    <row r="24" spans="1:3" ht="30">
      <c r="A24" s="7" t="s">
        <v>50</v>
      </c>
      <c r="B24" s="11"/>
      <c r="C24" s="11"/>
    </row>
    <row r="25" spans="1:3" ht="30">
      <c r="A25" s="7" t="s">
        <v>51</v>
      </c>
      <c r="B25" s="11"/>
      <c r="C25" s="11"/>
    </row>
    <row r="26" spans="1:3" ht="30">
      <c r="A26" s="35" t="s">
        <v>52</v>
      </c>
      <c r="B26" s="11"/>
      <c r="C26" s="11"/>
    </row>
    <row r="27" spans="1:3" ht="75">
      <c r="A27" s="36" t="s">
        <v>53</v>
      </c>
      <c r="B27" s="36"/>
      <c r="C27" s="36"/>
    </row>
    <row r="28" spans="1:3" ht="150">
      <c r="A28" s="37" t="s">
        <v>54</v>
      </c>
      <c r="B28" s="38"/>
      <c r="C28" s="39"/>
    </row>
    <row r="29" spans="1:3" ht="165">
      <c r="A29" s="40" t="s">
        <v>55</v>
      </c>
      <c r="B29" s="41"/>
      <c r="C29" s="39"/>
    </row>
    <row r="30" spans="1:3" ht="195">
      <c r="A30" s="40" t="s">
        <v>56</v>
      </c>
      <c r="B30" s="41"/>
      <c r="C30" s="42"/>
    </row>
    <row r="31" spans="1:3" ht="120">
      <c r="A31" s="40" t="s">
        <v>57</v>
      </c>
      <c r="B31" s="41"/>
      <c r="C31" s="39"/>
    </row>
    <row r="32" spans="1:3" ht="45">
      <c r="A32" s="40" t="s">
        <v>58</v>
      </c>
      <c r="B32" s="41"/>
      <c r="C32" s="39"/>
    </row>
    <row r="33" spans="1:3" ht="165">
      <c r="A33" s="40" t="s">
        <v>59</v>
      </c>
      <c r="B33" s="41"/>
      <c r="C33" s="39"/>
    </row>
    <row r="34" spans="1:3" ht="120">
      <c r="A34" s="40" t="s">
        <v>60</v>
      </c>
      <c r="B34" s="41"/>
      <c r="C34" s="43"/>
    </row>
    <row r="35" spans="1:3">
      <c r="A35" s="37" t="s">
        <v>61</v>
      </c>
      <c r="B35" s="38"/>
      <c r="C35" s="44"/>
    </row>
    <row r="36" spans="1:3">
      <c r="A36" s="45" t="s">
        <v>62</v>
      </c>
      <c r="B36" s="45"/>
      <c r="C36" s="45"/>
    </row>
    <row r="37" spans="1:3">
      <c r="A37" s="46" t="s">
        <v>63</v>
      </c>
      <c r="B37" s="46"/>
      <c r="C37" s="11"/>
    </row>
    <row r="38" spans="1:3">
      <c r="A38" s="46" t="s">
        <v>64</v>
      </c>
      <c r="B38" s="46"/>
      <c r="C38" s="11"/>
    </row>
    <row r="39" spans="1:3">
      <c r="A39" s="46" t="s">
        <v>65</v>
      </c>
      <c r="B39" s="46"/>
      <c r="C39" s="11"/>
    </row>
    <row r="40" spans="1:3">
      <c r="A40" s="46" t="s">
        <v>66</v>
      </c>
      <c r="B40" s="46"/>
      <c r="C40" s="11"/>
    </row>
    <row r="41" spans="1:3">
      <c r="A41" s="46" t="s">
        <v>67</v>
      </c>
      <c r="B41" s="46"/>
      <c r="C41" s="11"/>
    </row>
    <row r="42" spans="1:3">
      <c r="A42" s="46" t="s">
        <v>68</v>
      </c>
      <c r="B42" s="46"/>
      <c r="C42" s="11"/>
    </row>
    <row r="43" spans="1:3">
      <c r="A43" s="46" t="s">
        <v>69</v>
      </c>
      <c r="B43" s="46"/>
      <c r="C43" s="11"/>
    </row>
    <row r="44" spans="1:3">
      <c r="A44" s="46" t="s">
        <v>70</v>
      </c>
      <c r="B44" s="46"/>
      <c r="C44" s="11"/>
    </row>
    <row r="45" spans="1:3">
      <c r="A45" s="46" t="s">
        <v>71</v>
      </c>
      <c r="B45" s="46"/>
      <c r="C45" s="11"/>
    </row>
    <row r="46" spans="1:3">
      <c r="A46" s="46" t="s">
        <v>72</v>
      </c>
      <c r="B46" s="46"/>
      <c r="C46" s="11"/>
    </row>
    <row r="47" spans="1:3">
      <c r="A47" s="46" t="s">
        <v>73</v>
      </c>
      <c r="B47" s="46"/>
      <c r="C47" s="11"/>
    </row>
    <row r="48" spans="1:3">
      <c r="A48" s="46" t="s">
        <v>74</v>
      </c>
      <c r="B48" s="46"/>
      <c r="C48" s="11"/>
    </row>
    <row r="49" spans="1:3">
      <c r="A49" s="46" t="s">
        <v>75</v>
      </c>
      <c r="B49" s="46"/>
      <c r="C49" s="11"/>
    </row>
    <row r="50" spans="1:3">
      <c r="A50" s="46" t="s">
        <v>76</v>
      </c>
      <c r="B50" s="46"/>
      <c r="C50" s="11"/>
    </row>
    <row r="51" spans="1:3">
      <c r="A51" s="46" t="s">
        <v>77</v>
      </c>
      <c r="B51" s="46"/>
      <c r="C51" s="11"/>
    </row>
    <row r="52" spans="1:3">
      <c r="A52" s="46" t="s">
        <v>78</v>
      </c>
      <c r="B52" s="46"/>
      <c r="C52" s="11"/>
    </row>
    <row r="53" spans="1:3">
      <c r="A53" s="13"/>
      <c r="B53" s="13"/>
      <c r="C53"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10" zoomScale="80" zoomScaleNormal="80" workbookViewId="0">
      <selection activeCell="C13" sqref="C13"/>
    </sheetView>
  </sheetViews>
  <sheetFormatPr baseColWidth="10"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91" t="s">
        <v>79</v>
      </c>
      <c r="B1" s="91"/>
      <c r="C1" s="91"/>
    </row>
    <row r="2" spans="1:6">
      <c r="A2" s="14" t="s">
        <v>35</v>
      </c>
      <c r="B2" s="82" t="s">
        <v>147</v>
      </c>
      <c r="C2" s="83"/>
    </row>
    <row r="3" spans="1:6">
      <c r="A3" s="15" t="s">
        <v>1</v>
      </c>
      <c r="B3" s="88" t="str">
        <f>'GENERALES NOTA 322'!B2:C2</f>
        <v>11001310500420220054300</v>
      </c>
      <c r="C3" s="88"/>
    </row>
    <row r="4" spans="1:6">
      <c r="A4" s="15" t="s">
        <v>3</v>
      </c>
      <c r="B4" s="88" t="str">
        <f>'GENERALES NOTA 322'!B3:C3</f>
        <v>004 LABORAL CIRCUITO BOGOTA</v>
      </c>
      <c r="C4" s="88"/>
    </row>
    <row r="5" spans="1:6">
      <c r="A5" s="15" t="s">
        <v>5</v>
      </c>
      <c r="B5" s="88" t="str">
        <f>'GENERALES NOTA 322'!B4:C4</f>
        <v>COLFONDOS Y OTRO</v>
      </c>
      <c r="C5" s="88"/>
    </row>
    <row r="6" spans="1:6" ht="14.45" customHeight="1">
      <c r="A6" s="15" t="s">
        <v>7</v>
      </c>
      <c r="B6" s="88" t="str">
        <f>'GENERALES NOTA 322'!B5:C5</f>
        <v>CINDY ZAMBRANO MENDEZ. C.C: 32.744.683</v>
      </c>
      <c r="C6" s="88"/>
    </row>
    <row r="7" spans="1:6">
      <c r="A7" s="15" t="s">
        <v>9</v>
      </c>
      <c r="B7" s="88" t="str">
        <f>'GENERALES NOTA 322'!B6:C6</f>
        <v>LLAMADA EN GARANTIA</v>
      </c>
      <c r="C7" s="88"/>
    </row>
    <row r="8" spans="1:6" ht="30">
      <c r="A8" s="15" t="s">
        <v>19</v>
      </c>
      <c r="B8" s="89" t="str">
        <f>'GENERALES NOTA 322'!B15:C15</f>
        <v>NO ES POSIBLE CUANTIFICAR LAS PRETENSIONES DE LA DEMANDA EN ATENCIÓN A LA NATURALEZA DEL PROCESO.</v>
      </c>
      <c r="C8" s="90"/>
    </row>
    <row r="9" spans="1:6">
      <c r="A9" s="72" t="s">
        <v>21</v>
      </c>
      <c r="B9" s="75" t="s">
        <v>22</v>
      </c>
      <c r="C9" s="76"/>
    </row>
    <row r="10" spans="1:6">
      <c r="A10" s="72"/>
      <c r="B10" s="16" t="s">
        <v>23</v>
      </c>
      <c r="C10" s="18">
        <f>'GENERALES NOTA 322'!C17</f>
        <v>0</v>
      </c>
    </row>
    <row r="11" spans="1:6">
      <c r="A11" s="72"/>
      <c r="B11" s="16" t="s">
        <v>24</v>
      </c>
      <c r="C11" s="18">
        <f>'GENERALES NOTA 322'!C18</f>
        <v>0</v>
      </c>
    </row>
    <row r="12" spans="1:6">
      <c r="A12" s="72"/>
      <c r="B12" s="75"/>
      <c r="C12" s="76"/>
    </row>
    <row r="13" spans="1:6">
      <c r="A13" s="72"/>
      <c r="B13" s="16" t="s">
        <v>80</v>
      </c>
      <c r="C13" s="19"/>
    </row>
    <row r="14" spans="1:6">
      <c r="A14" s="72"/>
      <c r="B14" s="16" t="s">
        <v>81</v>
      </c>
      <c r="C14" s="19"/>
      <c r="E14" t="s">
        <v>82</v>
      </c>
      <c r="F14" s="20">
        <v>0.7</v>
      </c>
    </row>
    <row r="15" spans="1:6">
      <c r="A15" s="17" t="s">
        <v>83</v>
      </c>
      <c r="B15" s="82" t="s">
        <v>116</v>
      </c>
      <c r="C15" s="83"/>
    </row>
    <row r="16" spans="1:6" ht="15" customHeight="1">
      <c r="A16" s="15" t="s">
        <v>85</v>
      </c>
      <c r="B16" s="84" t="s">
        <v>148</v>
      </c>
      <c r="C16" s="85"/>
    </row>
    <row r="17" spans="1:3" ht="28.5" customHeight="1">
      <c r="A17" s="21" t="s">
        <v>86</v>
      </c>
      <c r="B17" s="77">
        <f>((C19+C20+C22+C23)-C26)*C25*C27</f>
        <v>0</v>
      </c>
      <c r="C17" s="77"/>
    </row>
    <row r="18" spans="1:3">
      <c r="A18" s="17" t="s">
        <v>87</v>
      </c>
      <c r="B18" s="86" t="s">
        <v>22</v>
      </c>
      <c r="C18" s="87"/>
    </row>
    <row r="19" spans="1:3">
      <c r="A19" s="73"/>
      <c r="B19" s="16" t="s">
        <v>23</v>
      </c>
      <c r="C19" s="18">
        <v>0</v>
      </c>
    </row>
    <row r="20" spans="1:3">
      <c r="A20" s="74"/>
      <c r="B20" s="16" t="s">
        <v>24</v>
      </c>
      <c r="C20" s="18">
        <v>0</v>
      </c>
    </row>
    <row r="21" spans="1:3">
      <c r="A21" s="74"/>
      <c r="B21" s="75" t="s">
        <v>25</v>
      </c>
      <c r="C21" s="76"/>
    </row>
    <row r="22" spans="1:3">
      <c r="A22" s="74"/>
      <c r="B22" s="16" t="s">
        <v>80</v>
      </c>
      <c r="C22" s="18">
        <v>0</v>
      </c>
    </row>
    <row r="23" spans="1:3" ht="45">
      <c r="A23" s="74"/>
      <c r="B23" s="16" t="s">
        <v>88</v>
      </c>
      <c r="C23" s="18">
        <v>0</v>
      </c>
    </row>
    <row r="24" spans="1:3">
      <c r="A24" s="74"/>
      <c r="B24" s="75" t="s">
        <v>89</v>
      </c>
      <c r="C24" s="76"/>
    </row>
    <row r="25" spans="1:3">
      <c r="A25" s="22"/>
      <c r="B25" s="16" t="s">
        <v>90</v>
      </c>
      <c r="C25" s="23">
        <v>0</v>
      </c>
    </row>
    <row r="26" spans="1:3">
      <c r="A26" s="24"/>
      <c r="B26" s="16" t="s">
        <v>39</v>
      </c>
      <c r="C26" s="25">
        <v>0</v>
      </c>
    </row>
    <row r="27" spans="1:3">
      <c r="A27" s="24"/>
      <c r="B27" s="16" t="s">
        <v>91</v>
      </c>
      <c r="C27" s="23">
        <v>0</v>
      </c>
    </row>
    <row r="28" spans="1:3">
      <c r="A28" s="26" t="s">
        <v>92</v>
      </c>
      <c r="B28" s="77">
        <f>IFERROR(B17*(VLOOKUP(B15,Hoja2!$G$1:$H$6,2,0)),16666)</f>
        <v>16666</v>
      </c>
      <c r="C28" s="77"/>
    </row>
    <row r="29" spans="1:3" ht="30">
      <c r="A29" s="15" t="s">
        <v>93</v>
      </c>
      <c r="B29" s="78" t="s">
        <v>149</v>
      </c>
      <c r="C29" s="79"/>
    </row>
    <row r="30" spans="1:3" ht="30">
      <c r="A30" s="15" t="s">
        <v>94</v>
      </c>
      <c r="B30" s="80" t="s">
        <v>150</v>
      </c>
      <c r="C30" s="81"/>
    </row>
    <row r="31" spans="1:3" ht="18.75">
      <c r="A31" s="27" t="s">
        <v>95</v>
      </c>
      <c r="B31" s="27"/>
      <c r="C31" s="27"/>
    </row>
    <row r="32" spans="1:3">
      <c r="A32" s="28" t="s">
        <v>96</v>
      </c>
      <c r="B32" s="71"/>
      <c r="C32" s="71"/>
    </row>
    <row r="33" spans="1:3">
      <c r="A33" s="28" t="s">
        <v>97</v>
      </c>
      <c r="B33" s="71"/>
      <c r="C33" s="71"/>
    </row>
    <row r="34" spans="1:3">
      <c r="A34" s="24"/>
      <c r="B34" s="24"/>
      <c r="C34" s="24"/>
    </row>
    <row r="35" spans="1:3">
      <c r="A35" s="24"/>
      <c r="B35" s="24"/>
      <c r="C35" s="24"/>
    </row>
    <row r="36" spans="1:3">
      <c r="A36" s="24"/>
      <c r="B36" s="24"/>
      <c r="C36" s="24"/>
    </row>
    <row r="37" spans="1:3">
      <c r="A37" s="24"/>
      <c r="B37" s="24"/>
      <c r="C37" s="24"/>
    </row>
  </sheetData>
  <sheetProtection algorithmName="SHA-512" hashValue="6l9IXqHrhOwJ/Zx4D+vCvNmVr1k0m466RRLs/eqVNqxPTluaPayV9kCMuxDr+A22fjvHQ4H1WbWWk40DhRtgrw==" saltValue="K5/QlZhpAIZmPJc5HUkMwA==" spinCount="100000" sheet="1" selectLockedCells="1"/>
  <mergeCells count="23">
    <mergeCell ref="A1:C1"/>
    <mergeCell ref="B2:C2"/>
    <mergeCell ref="B3:C3"/>
    <mergeCell ref="B4:C4"/>
    <mergeCell ref="B5:C5"/>
    <mergeCell ref="B6:C6"/>
    <mergeCell ref="B7:C7"/>
    <mergeCell ref="B8:C8"/>
    <mergeCell ref="B9:C9"/>
    <mergeCell ref="B12:C12"/>
    <mergeCell ref="B33:C33"/>
    <mergeCell ref="A9:A14"/>
    <mergeCell ref="A19:A24"/>
    <mergeCell ref="B24:C24"/>
    <mergeCell ref="B28:C28"/>
    <mergeCell ref="B29:C29"/>
    <mergeCell ref="B30:C30"/>
    <mergeCell ref="B32:C32"/>
    <mergeCell ref="B15:C15"/>
    <mergeCell ref="B16:C16"/>
    <mergeCell ref="B17:C17"/>
    <mergeCell ref="B18:C18"/>
    <mergeCell ref="B21:C21"/>
  </mergeCells>
  <dataValidations count="1">
    <dataValidation type="decimal" operator="lessThanOrEqual" allowBlank="1" showInputMessage="1" showErrorMessage="1" sqref="C25" xr:uid="{00000000-0002-0000-0200-000001000000}">
      <formula1>1</formula1>
    </dataValidation>
  </dataValidation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baseColWidth="10" defaultColWidth="0" defaultRowHeight="15"/>
  <cols>
    <col min="1" max="1" width="30.42578125" customWidth="1"/>
    <col min="2" max="3" width="69.28515625" customWidth="1"/>
    <col min="4" max="16384" width="10.85546875" hidden="1"/>
  </cols>
  <sheetData>
    <row r="1" spans="1:3" ht="18.75">
      <c r="A1" s="91" t="s">
        <v>98</v>
      </c>
      <c r="B1" s="91"/>
      <c r="C1" s="91"/>
    </row>
    <row r="2" spans="1:3" ht="17.100000000000001" customHeight="1">
      <c r="A2" s="7" t="s">
        <v>35</v>
      </c>
      <c r="B2" s="95" t="str">
        <f>'[2]AUTOS NOTA 321'!B2:C2</f>
        <v>SINIESTRO   LEGIS</v>
      </c>
      <c r="C2" s="96"/>
    </row>
    <row r="3" spans="1:3" ht="15.95" customHeight="1">
      <c r="A3" s="10" t="s">
        <v>1</v>
      </c>
      <c r="B3" s="51" t="str">
        <f>'GENERALES NOTA 322'!B2:C2</f>
        <v>11001310500420220054300</v>
      </c>
      <c r="C3" s="51"/>
    </row>
    <row r="4" spans="1:3">
      <c r="A4" s="10" t="s">
        <v>3</v>
      </c>
      <c r="B4" s="51" t="str">
        <f>'GENERALES NOTA 322'!B3:C3</f>
        <v>004 LABORAL CIRCUITO BOGOTA</v>
      </c>
      <c r="C4" s="51"/>
    </row>
    <row r="5" spans="1:3" ht="29.1" customHeight="1">
      <c r="A5" s="10" t="s">
        <v>5</v>
      </c>
      <c r="B5" s="51" t="str">
        <f>'GENERALES NOTA 322'!B4:C4</f>
        <v>COLFONDOS Y OTRO</v>
      </c>
      <c r="C5" s="51"/>
    </row>
    <row r="6" spans="1:3">
      <c r="A6" s="10" t="s">
        <v>7</v>
      </c>
      <c r="B6" s="51" t="str">
        <f>'GENERALES NOTA 322'!B5:C5</f>
        <v>CINDY ZAMBRANO MENDEZ. C.C: 32.744.683</v>
      </c>
      <c r="C6" s="51"/>
    </row>
    <row r="7" spans="1:3" ht="43.5" customHeight="1">
      <c r="A7" s="10" t="s">
        <v>9</v>
      </c>
      <c r="B7" s="51" t="str">
        <f>'GENERALES NOTA 322'!B6:C6</f>
        <v>LLAMADA EN GARANTIA</v>
      </c>
      <c r="C7" s="51"/>
    </row>
    <row r="8" spans="1:3">
      <c r="A8" s="10" t="s">
        <v>99</v>
      </c>
      <c r="B8" s="51"/>
      <c r="C8" s="51"/>
    </row>
    <row r="9" spans="1:3">
      <c r="A9" s="12" t="s">
        <v>87</v>
      </c>
      <c r="B9" s="94"/>
      <c r="C9" s="94"/>
    </row>
    <row r="10" spans="1:3">
      <c r="A10" s="12" t="s">
        <v>100</v>
      </c>
      <c r="B10" s="51"/>
      <c r="C10" s="51"/>
    </row>
    <row r="11" spans="1:3" ht="30">
      <c r="A11" s="12" t="s">
        <v>101</v>
      </c>
      <c r="B11" s="92"/>
      <c r="C11" s="93"/>
    </row>
    <row r="12" spans="1:3" ht="60">
      <c r="A12" s="10" t="s">
        <v>102</v>
      </c>
      <c r="B12" s="51"/>
      <c r="C12" s="51"/>
    </row>
    <row r="13" spans="1:3" ht="60">
      <c r="A13" s="10" t="s">
        <v>103</v>
      </c>
      <c r="B13" s="51"/>
      <c r="C13" s="51"/>
    </row>
    <row r="14" spans="1:3">
      <c r="A14" s="10" t="s">
        <v>104</v>
      </c>
      <c r="B14" s="11"/>
      <c r="C14" s="11"/>
    </row>
    <row r="15" spans="1:3">
      <c r="A15" s="12" t="s">
        <v>105</v>
      </c>
      <c r="B15" s="51"/>
      <c r="C15" s="51"/>
    </row>
    <row r="16" spans="1:3">
      <c r="A16" s="11" t="s">
        <v>106</v>
      </c>
      <c r="B16" s="93"/>
      <c r="C16" s="93"/>
    </row>
  </sheetData>
  <mergeCells count="15">
    <mergeCell ref="A1:C1"/>
    <mergeCell ref="B2:C2"/>
    <mergeCell ref="B3:C3"/>
    <mergeCell ref="B4:C4"/>
    <mergeCell ref="B5:C5"/>
    <mergeCell ref="B6:C6"/>
    <mergeCell ref="B7:C7"/>
    <mergeCell ref="B8:C8"/>
    <mergeCell ref="B9:C9"/>
    <mergeCell ref="B10:C10"/>
    <mergeCell ref="B11:C11"/>
    <mergeCell ref="B12:C12"/>
    <mergeCell ref="B13:C13"/>
    <mergeCell ref="B15:C15"/>
    <mergeCell ref="B16:C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baseColWidth="10" defaultColWidth="11" defaultRowHeight="15"/>
  <sheetData>
    <row r="1" spans="1:1">
      <c r="A1" t="s">
        <v>107</v>
      </c>
    </row>
    <row r="2" spans="1:1">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baseColWidth="10" defaultColWidth="11.5703125" defaultRowHeight="15"/>
  <cols>
    <col min="4" max="4" width="20.140625" customWidth="1"/>
    <col min="5" max="5" width="42.85546875" customWidth="1"/>
    <col min="7" max="7" width="26.42578125" customWidth="1"/>
  </cols>
  <sheetData>
    <row r="1" spans="1:12">
      <c r="A1" s="1" t="s">
        <v>40</v>
      </c>
      <c r="B1" t="s">
        <v>109</v>
      </c>
      <c r="C1" s="1" t="s">
        <v>44</v>
      </c>
      <c r="D1" s="1" t="s">
        <v>48</v>
      </c>
      <c r="E1" s="2" t="s">
        <v>49</v>
      </c>
      <c r="F1" s="3" t="s">
        <v>82</v>
      </c>
      <c r="G1" s="3" t="s">
        <v>84</v>
      </c>
      <c r="H1" s="4">
        <v>0.7</v>
      </c>
      <c r="I1" t="s">
        <v>110</v>
      </c>
      <c r="J1" t="s">
        <v>111</v>
      </c>
      <c r="L1" t="s">
        <v>10</v>
      </c>
    </row>
    <row r="2" spans="1:12">
      <c r="A2" t="s">
        <v>112</v>
      </c>
      <c r="B2" t="s">
        <v>108</v>
      </c>
      <c r="C2" t="s">
        <v>113</v>
      </c>
      <c r="D2" s="3" t="s">
        <v>114</v>
      </c>
      <c r="E2" s="5" t="s">
        <v>115</v>
      </c>
      <c r="F2" s="3" t="s">
        <v>116</v>
      </c>
      <c r="G2" s="3" t="s">
        <v>117</v>
      </c>
      <c r="H2" s="4">
        <v>0.25</v>
      </c>
      <c r="I2" t="s">
        <v>118</v>
      </c>
      <c r="J2" t="s">
        <v>119</v>
      </c>
      <c r="L2" t="s">
        <v>120</v>
      </c>
    </row>
    <row r="3" spans="1:12">
      <c r="A3" t="s">
        <v>121</v>
      </c>
      <c r="C3" t="s">
        <v>122</v>
      </c>
      <c r="D3" s="3" t="s">
        <v>123</v>
      </c>
      <c r="E3" s="5" t="s">
        <v>124</v>
      </c>
      <c r="F3" s="3" t="s">
        <v>125</v>
      </c>
      <c r="G3" s="3" t="s">
        <v>126</v>
      </c>
      <c r="H3" s="4">
        <v>0.55000000000000004</v>
      </c>
      <c r="I3" t="s">
        <v>127</v>
      </c>
      <c r="J3" t="s">
        <v>128</v>
      </c>
    </row>
    <row r="4" spans="1:12">
      <c r="A4" t="s">
        <v>129</v>
      </c>
      <c r="C4" t="s">
        <v>130</v>
      </c>
      <c r="E4" s="5" t="s">
        <v>131</v>
      </c>
      <c r="G4" s="3" t="s">
        <v>132</v>
      </c>
      <c r="H4" s="4">
        <v>0.15</v>
      </c>
      <c r="I4" t="s">
        <v>133</v>
      </c>
      <c r="J4" t="s">
        <v>134</v>
      </c>
    </row>
    <row r="5" spans="1:12">
      <c r="A5" t="s">
        <v>135</v>
      </c>
      <c r="E5" s="5" t="s">
        <v>136</v>
      </c>
      <c r="G5" s="3" t="s">
        <v>137</v>
      </c>
      <c r="H5" s="4">
        <v>0.7</v>
      </c>
      <c r="I5" t="s">
        <v>138</v>
      </c>
      <c r="J5" t="s">
        <v>139</v>
      </c>
    </row>
    <row r="6" spans="1:12">
      <c r="E6" s="5" t="s">
        <v>140</v>
      </c>
      <c r="G6" s="3" t="s">
        <v>141</v>
      </c>
      <c r="H6" s="4">
        <v>0.3</v>
      </c>
      <c r="J6" t="s">
        <v>142</v>
      </c>
    </row>
    <row r="7" spans="1:12">
      <c r="E7" s="5" t="s">
        <v>143</v>
      </c>
      <c r="G7" s="3" t="s">
        <v>116</v>
      </c>
    </row>
    <row r="8" spans="1:12">
      <c r="E8" s="5" t="s">
        <v>144</v>
      </c>
    </row>
  </sheetData>
  <pageMargins left="0.7" right="0.7" top="0.75" bottom="0.75" header="0.3" footer="0.3"/>
  <pageSetup orientation="portrait"/>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Valentina Orozco Arce</cp:lastModifiedBy>
  <dcterms:created xsi:type="dcterms:W3CDTF">2020-12-07T14:41:00Z</dcterms:created>
  <dcterms:modified xsi:type="dcterms:W3CDTF">2024-09-04T15:31:29Z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ICV">
    <vt:lpwstr>F8DC286E202F4BD2804A2DCA5FB295D7_12</vt:lpwstr>
  </property>
  <property fmtid="{D5CDD505-2E9C-101B-9397-08002B2CF9AE}" pid="31" name="KSOProductBuildVer">
    <vt:lpwstr>3082-12.2.0.17562</vt:lpwstr>
  </property>
</Properties>
</file>