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00" windowHeight="1173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<sst xmlns="http://schemas.openxmlformats.org/spreadsheetml/2006/main" count="192" uniqueCount="151">
  <si>
    <t>SOLICITUD DE ANTECEDENTES -ABOGADO EXTERNO-</t>
  </si>
  <si>
    <t>Radicado(23 digitos)</t>
  </si>
  <si>
    <t>11001310500420220054300</t>
  </si>
  <si>
    <t>Juzgado</t>
  </si>
  <si>
    <t>004 LABORAL CIRCUITO BOGOTA</t>
  </si>
  <si>
    <t>Demandado</t>
  </si>
  <si>
    <t>COLFONDOS Y OTRO</t>
  </si>
  <si>
    <t xml:space="preserve">Demandante </t>
  </si>
  <si>
    <t>CINDY ZAMBRANO MENDEZ. C.C: 32.744.683</t>
  </si>
  <si>
    <t>Tipo de vinculacion compañía</t>
  </si>
  <si>
    <t>LLAMADA EN GARANTIA</t>
  </si>
  <si>
    <t>Nombre de lesionado o muerto (s)</t>
  </si>
  <si>
    <t>N/A</t>
  </si>
  <si>
    <t>Fecha de los hechos</t>
  </si>
  <si>
    <t>14/07/2000</t>
  </si>
  <si>
    <t>Fecha de solicitud audiencia prejudicial</t>
  </si>
  <si>
    <t>Fecha de audiencia prejudicial</t>
  </si>
  <si>
    <t>AMPARO A AFECTAR</t>
  </si>
  <si>
    <t>SEGURO PREVISIONAL - PÓLIZA DE INVALIDEZ Y SOBREVIVENCIA NO. 0209000001-1</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</si>
  <si>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</si>
  <si>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CINDY ZAMBRANO MENDEZ, IDENTIFICADA CON LA C.C: 32.744.683, NACIÓ EL 06/01/1968. REALIZÓ LA PRIMERA COTIZACIÓN PARA PENSIÓN EN EL EXTINTO ISS HOY COLPENSIONES, EL DÍA 1/02/1997 CON EL FIN DE COTIZAR AL SISTEMA GENERAL DE SALUD Y PENSIÓN Y ESTUVO VINCULADA HASTA EL DÍA 08/08/2010, CUANDO FUE TRASLADADA A COLFONDOS S.A. DICHO TRASLADO OCURRIÓ DEBIDO A QUE UN ASESOR DE COLFONDOS, QUIEN BUSCABA QUE EL ACTOR TRAMITARÁ EL TRASLADO, LE PROPORCIONÓ INFORMACIÓN FALSA E INCOMPLETA, FALTANDO AL DEBER DE INFORMACIÓN Y DE BUENA FE. EL ASESOR OMITIÓ POR COMPLETO EXPLICARLE AL DEMANDANTE QUE, EN EL RAIS, LOS AFILIADOS ASUMEN EL RIESGO FINANCIERO DE LAS VARIACIONES EN LA RENTABILIDAD DE LOS AHORROS, SIN QUE TENGA ACCESO A EJERCER CONTROL ALGUNO SOBRE LA FORMA COMO SE ADMINISTRAN E INVIERTEN LOS MISMOS. LA SEÑORA CINDY ZAMBRANO MENDEZ POSTERIORMENTE TAMBIÉN FUE VINCULADA EN EL FONDO DE PENSIONES PORVENIR, EN DÓNDE NUEVAMENTE, EL ASESOR QUE REALIZÓ EL TRASLADO DE AFP LE PROPORCIONÓ INFORMACIÓN INCOMPLETA, NO REALIZÓ LA DOBLE ASESORÍA FALTANDO AL DEBER DE INFORMACIÓN Y DE BUENA FE. LA DEMANDANTE SOLICITÓ EL TRASLADO DE RÉGIMEN PENDIONAL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</si>
  <si>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</si>
  <si>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</si>
  <si>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</si>
  <si>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</si>
  <si>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</si>
  <si>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</si>
  <si>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</si>
  <si>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</si>
  <si>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</si>
  <si>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</si>
  <si>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</si>
  <si>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</si>
  <si>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</si>
  <si>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</si>
  <si>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</si>
  <si>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26/08/2024</t>
  </si>
  <si>
    <t>Fecha de notificación</t>
  </si>
  <si>
    <t>21/08/2024</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</si>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</sst>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4" formatCode="_(&quot;$&quot;* #,##0.00_);_(&quot;$&quot;* \(#,##0.00\);_(&quot;$&quot;* &quot;-&quot;??_);_(@_)"/>
    <numFmt numFmtId="176" formatCode="_ * #,##0.00_ ;_ * \-#,##0.00_ ;_ * &quot;-&quot;??_ ;_ @_ "/>
    <numFmt numFmtId="177" formatCode="_ * #,##0_ ;_ * \-#,##0_ ;_ * &quot;-&quot;_ ;_ @_ "/>
    <numFmt numFmtId="178" formatCode="_-&quot;$&quot;\ * #,##0_-;\-&quot;$&quot;\ * #,##0_-;_-&quot;$&quot;\ * &quot;-&quot;_-;_-@_-"/>
    <numFmt numFmtId="179" formatCode="_-&quot;$&quot;\ * #,##0_-;\-&quot;$&quot;\ * #,##0_-;_-&quot;$&quot;\ * &quot;-&quot;_-;_-@"/>
  </numFmts>
  <fonts count="28">
    <font>
      <sz val="11"/>
      <color theme="1"/>
      <name val="Calibri"/>
      <charset val="134"/>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0">
    <fill>
      <patternFill patternType="none"/>
    </fill>
    <fill>
      <patternFill patternType="gray125"/>
    </fill>
    <fill>
      <patternFill patternType="solid">
        <fgColor theme="7" tint="0.799981688894314"/>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75585192419"/>
        <bgColor indexed="64"/>
      </patternFill>
    </fill>
    <fill>
      <patternFill patternType="solid">
        <fgColor theme="0"/>
        <bgColor indexed="64"/>
      </patternFill>
    </fill>
    <fill>
      <patternFill patternType="solid">
        <fgColor theme="3" tint="0.799981688894314"/>
        <bgColor indexed="64"/>
      </patternFill>
    </fill>
    <fill>
      <patternFill patternType="solid">
        <fgColor rgb="FFFEF2CB"/>
        <bgColor rgb="FFFEF2CB"/>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8" fillId="0" borderId="0" applyFont="0" applyFill="0" applyBorder="0" applyAlignment="0" applyProtection="0">
      <alignment vertical="center"/>
    </xf>
    <xf numFmtId="44" fontId="8" fillId="0" borderId="0" applyFont="0" applyFill="0" applyBorder="0" applyAlignment="0" applyProtection="0">
      <alignment vertical="center"/>
    </xf>
    <xf numFmtId="9" fontId="0" fillId="0" borderId="0" applyFont="0" applyFill="0" applyBorder="0" applyAlignment="0" applyProtection="0"/>
    <xf numFmtId="177" fontId="8" fillId="0" borderId="0" applyFont="0" applyFill="0" applyBorder="0" applyAlignment="0" applyProtection="0">
      <alignment vertical="center"/>
    </xf>
    <xf numFmtId="178"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9"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10" borderId="18" applyNumberFormat="0" applyAlignment="0" applyProtection="0">
      <alignment vertical="center"/>
    </xf>
    <xf numFmtId="0" fontId="18" fillId="11" borderId="19" applyNumberFormat="0" applyAlignment="0" applyProtection="0">
      <alignment vertical="center"/>
    </xf>
    <xf numFmtId="0" fontId="19" fillId="11" borderId="18" applyNumberFormat="0" applyAlignment="0" applyProtection="0">
      <alignment vertical="center"/>
    </xf>
    <xf numFmtId="0" fontId="20" fillId="12"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6" fillId="39" borderId="0" applyNumberFormat="0" applyBorder="0" applyAlignment="0" applyProtection="0">
      <alignment vertical="center"/>
    </xf>
  </cellStyleXfs>
  <cellXfs count="84">
    <xf numFmtId="0" fontId="0" fillId="0" borderId="0" xfId="0"/>
    <xf numFmtId="0" fontId="0" fillId="2" borderId="0" xfId="0" applyFill="1"/>
    <xf numFmtId="0" fontId="1"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2"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3" fillId="0" borderId="1" xfId="0" applyFont="1" applyBorder="1" applyAlignment="1">
      <alignment horizontal="justify" vertical="top" wrapText="1"/>
    </xf>
    <xf numFmtId="0" fontId="0" fillId="0" borderId="1" xfId="0" applyBorder="1" applyAlignment="1">
      <alignment horizontal="justify" vertical="top"/>
    </xf>
    <xf numFmtId="0" fontId="3" fillId="0" borderId="1" xfId="0" applyFont="1" applyBorder="1" applyAlignment="1">
      <alignment horizontal="justify" vertical="top"/>
    </xf>
    <xf numFmtId="178" fontId="0" fillId="2" borderId="1" xfId="5"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3"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178" fontId="0" fillId="2" borderId="3" xfId="5" applyFont="1" applyFill="1" applyBorder="1" applyAlignment="1" applyProtection="1">
      <alignment horizontal="justify" vertical="top"/>
      <protection locked="0"/>
    </xf>
    <xf numFmtId="178" fontId="0" fillId="2" borderId="4" xfId="5" applyFont="1" applyFill="1" applyBorder="1" applyAlignment="1" applyProtection="1">
      <alignment horizontal="justify" vertical="top"/>
      <protection locked="0"/>
    </xf>
    <xf numFmtId="0" fontId="3" fillId="0" borderId="1" xfId="0" applyFont="1" applyBorder="1" applyAlignment="1" applyProtection="1">
      <alignment horizontal="justify" vertical="top"/>
      <protection locked="0"/>
    </xf>
    <xf numFmtId="0" fontId="4" fillId="5" borderId="3" xfId="0" applyFont="1" applyFill="1" applyBorder="1" applyAlignment="1" applyProtection="1">
      <alignment horizontal="center" vertical="top"/>
      <protection locked="0"/>
    </xf>
    <xf numFmtId="0" fontId="4" fillId="5" borderId="4" xfId="0" applyFont="1" applyFill="1" applyBorder="1" applyAlignment="1" applyProtection="1">
      <alignment horizontal="center" vertical="top"/>
      <protection locked="0"/>
    </xf>
    <xf numFmtId="178" fontId="0" fillId="0" borderId="1" xfId="5" applyFont="1" applyBorder="1" applyAlignment="1" applyProtection="1">
      <alignment horizontal="justify" vertical="top"/>
      <protection locked="0"/>
    </xf>
    <xf numFmtId="178" fontId="5" fillId="6" borderId="1" xfId="5" applyFont="1" applyFill="1" applyBorder="1" applyAlignment="1" applyProtection="1">
      <alignment horizontal="center" vertical="top"/>
      <protection locked="0"/>
    </xf>
    <xf numFmtId="9" fontId="0" fillId="0" borderId="0" xfId="3" applyFont="1"/>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3" fillId="7" borderId="2" xfId="0" applyFont="1" applyFill="1" applyBorder="1" applyAlignment="1">
      <alignment horizontal="justify" vertical="top" wrapText="1"/>
    </xf>
    <xf numFmtId="178" fontId="0" fillId="2" borderId="0" xfId="5" applyFont="1" applyFill="1" applyBorder="1" applyAlignment="1">
      <alignment horizontal="center" vertical="top"/>
    </xf>
    <xf numFmtId="0" fontId="4" fillId="5" borderId="7" xfId="0" applyFont="1" applyFill="1" applyBorder="1" applyAlignment="1" applyProtection="1">
      <alignment horizontal="center" vertical="top"/>
      <protection locked="0"/>
    </xf>
    <xf numFmtId="0" fontId="4" fillId="5" borderId="8" xfId="0" applyFont="1" applyFill="1"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9" fontId="0" fillId="0" borderId="1" xfId="3" applyFont="1" applyBorder="1" applyAlignment="1" applyProtection="1">
      <alignment horizontal="center" vertical="top"/>
      <protection locked="0"/>
    </xf>
    <xf numFmtId="0" fontId="0" fillId="0" borderId="0" xfId="0" applyProtection="1">
      <protection locked="0"/>
    </xf>
    <xf numFmtId="178" fontId="0" fillId="0" borderId="1" xfId="5" applyFont="1" applyBorder="1" applyAlignment="1" applyProtection="1">
      <alignment horizontal="center" vertical="top"/>
      <protection locked="0"/>
    </xf>
    <xf numFmtId="0" fontId="1" fillId="4" borderId="9" xfId="0" applyFont="1" applyFill="1" applyBorder="1" applyAlignment="1">
      <alignment horizontal="justify"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2"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 xfId="0" applyFont="1" applyFill="1" applyBorder="1" applyAlignment="1">
      <alignment horizontal="justify" vertical="top"/>
    </xf>
    <xf numFmtId="0" fontId="1" fillId="5" borderId="1" xfId="0" applyFont="1" applyFill="1" applyBorder="1" applyAlignment="1">
      <alignment horizontal="left" vertical="top"/>
    </xf>
    <xf numFmtId="0" fontId="0" fillId="0" borderId="2" xfId="0" applyBorder="1" applyAlignment="1">
      <alignment horizontal="justify" vertical="top"/>
    </xf>
    <xf numFmtId="0" fontId="4"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4"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0" fontId="2"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1" xfId="0" applyBorder="1" applyAlignment="1">
      <alignment horizontal="justify" vertical="top" wrapText="1"/>
    </xf>
    <xf numFmtId="49" fontId="0" fillId="0" borderId="1" xfId="0" applyNumberFormat="1"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179" fontId="6" fillId="8" borderId="13" xfId="0" applyNumberFormat="1" applyFont="1" applyFill="1" applyBorder="1" applyAlignment="1">
      <alignment horizontal="left" vertical="top"/>
    </xf>
    <xf numFmtId="0" fontId="7" fillId="0" borderId="14" xfId="0" applyFont="1" applyBorder="1"/>
    <xf numFmtId="0" fontId="4" fillId="5" borderId="1" xfId="0" applyFont="1" applyFill="1" applyBorder="1" applyAlignment="1">
      <alignment horizontal="center" vertical="top"/>
    </xf>
    <xf numFmtId="178" fontId="0" fillId="0" borderId="1" xfId="5" applyFont="1" applyBorder="1" applyAlignment="1">
      <alignment horizontal="justify" vertical="top"/>
    </xf>
    <xf numFmtId="0" fontId="4" fillId="5" borderId="3" xfId="0" applyFont="1" applyFill="1" applyBorder="1" applyAlignment="1">
      <alignment horizontal="center" vertical="top"/>
    </xf>
    <xf numFmtId="0" fontId="4" fillId="5" borderId="4" xfId="0" applyFont="1" applyFill="1" applyBorder="1" applyAlignment="1">
      <alignment horizontal="center" vertical="top"/>
    </xf>
    <xf numFmtId="178" fontId="4" fillId="6" borderId="1" xfId="5" applyFont="1" applyFill="1" applyBorder="1" applyAlignment="1">
      <alignment horizontal="center" vertical="top"/>
    </xf>
    <xf numFmtId="58" fontId="0" fillId="0" borderId="3" xfId="0" applyNumberFormat="1" applyBorder="1" applyAlignment="1">
      <alignment horizontal="left" vertical="top"/>
    </xf>
    <xf numFmtId="0" fontId="0" fillId="0" borderId="4" xfId="0" applyBorder="1" applyAlignment="1">
      <alignment horizontal="left" vertical="top"/>
    </xf>
    <xf numFmtId="58" fontId="0" fillId="0" borderId="1" xfId="0" applyNumberFormat="1" applyBorder="1" applyAlignment="1">
      <alignment horizontal="justify" vertical="top"/>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ce02653\Desktop\INFORME INICIAL AUTOS 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1">
    <tabColor theme="2" tint="-0.749992370372631"/>
  </sheetPr>
  <dimension ref="A1:C29"/>
  <sheetViews>
    <sheetView tabSelected="1" zoomScale="70" zoomScaleNormal="70" workbookViewId="0">
      <selection activeCell="B28" sqref="B28:C28"/>
    </sheetView>
  </sheetViews>
  <sheetFormatPr defaultColWidth="0" defaultRowHeight="15" outlineLevelCol="2"/>
  <cols>
    <col min="1" max="1" width="46.1428571428571" style="66" customWidth="1"/>
    <col min="2" max="2" width="63.8571428571429" style="66" customWidth="1"/>
    <col min="3" max="3" width="37.4285714285714" style="66" customWidth="1"/>
    <col min="4" max="4" width="11.4285714285714" style="3" hidden="1" customWidth="1"/>
    <col min="5" max="16384" width="11.4285714285714" style="3" hidden="1"/>
  </cols>
  <sheetData>
    <row r="1" ht="18.75" spans="1:3">
      <c r="A1" s="67" t="s">
        <v>0</v>
      </c>
      <c r="B1" s="67"/>
      <c r="C1" s="67"/>
    </row>
    <row r="2" spans="1:3">
      <c r="A2" s="10" t="s">
        <v>1</v>
      </c>
      <c r="B2" s="68" t="s">
        <v>2</v>
      </c>
      <c r="C2" s="69"/>
    </row>
    <row r="3" spans="1:3">
      <c r="A3" s="10" t="s">
        <v>3</v>
      </c>
      <c r="B3" s="7" t="s">
        <v>4</v>
      </c>
      <c r="C3" s="49"/>
    </row>
    <row r="4" spans="1:3">
      <c r="A4" s="10" t="s">
        <v>5</v>
      </c>
      <c r="B4" s="7" t="s">
        <v>6</v>
      </c>
      <c r="C4" s="49"/>
    </row>
    <row r="5" ht="14.45" customHeight="1" spans="1:3">
      <c r="A5" s="10" t="s">
        <v>7</v>
      </c>
      <c r="B5" s="70" t="s">
        <v>8</v>
      </c>
      <c r="C5" s="70"/>
    </row>
    <row r="6" spans="1:3">
      <c r="A6" s="10" t="s">
        <v>9</v>
      </c>
      <c r="B6" s="11" t="s">
        <v>10</v>
      </c>
      <c r="C6" s="11"/>
    </row>
    <row r="7" spans="1:3">
      <c r="A7" s="10" t="s">
        <v>11</v>
      </c>
      <c r="B7" s="11" t="s">
        <v>12</v>
      </c>
      <c r="C7" s="11"/>
    </row>
    <row r="8" spans="1:3">
      <c r="A8" s="10" t="s">
        <v>13</v>
      </c>
      <c r="B8" s="71" t="s">
        <v>14</v>
      </c>
      <c r="C8" s="71"/>
    </row>
    <row r="9" spans="1:3">
      <c r="A9" s="10" t="s">
        <v>15</v>
      </c>
      <c r="B9" s="70" t="s">
        <v>12</v>
      </c>
      <c r="C9" s="70"/>
    </row>
    <row r="10" spans="1:3">
      <c r="A10" s="10" t="s">
        <v>16</v>
      </c>
      <c r="B10" s="70" t="s">
        <v>12</v>
      </c>
      <c r="C10" s="70"/>
    </row>
    <row r="11" ht="23.25" customHeight="1" spans="1:3">
      <c r="A11" s="10" t="s">
        <v>17</v>
      </c>
      <c r="B11" s="72" t="s">
        <v>18</v>
      </c>
      <c r="C11" s="73"/>
    </row>
    <row r="12" spans="1:3">
      <c r="A12" s="10" t="s">
        <v>19</v>
      </c>
      <c r="B12" s="11" t="s">
        <v>20</v>
      </c>
      <c r="C12" s="11"/>
    </row>
    <row r="13" ht="30" customHeight="1" spans="1:3">
      <c r="A13" s="10"/>
      <c r="B13" s="11"/>
      <c r="C13" s="11"/>
    </row>
    <row r="14" ht="73.5" customHeight="1" spans="1:3">
      <c r="A14" s="10"/>
      <c r="B14" s="11"/>
      <c r="C14" s="11"/>
    </row>
    <row r="15" ht="30" spans="1:3">
      <c r="A15" s="10" t="s">
        <v>21</v>
      </c>
      <c r="B15" s="74" t="s">
        <v>22</v>
      </c>
      <c r="C15" s="75"/>
    </row>
    <row r="16" ht="33.75" customHeight="1" spans="1:3">
      <c r="A16" s="12" t="s">
        <v>23</v>
      </c>
      <c r="B16" s="76" t="s">
        <v>24</v>
      </c>
      <c r="C16" s="76"/>
    </row>
    <row r="17" ht="33.75" customHeight="1" spans="1:3">
      <c r="A17" s="12"/>
      <c r="B17" s="11" t="s">
        <v>25</v>
      </c>
      <c r="C17" s="77"/>
    </row>
    <row r="18" ht="33.75" customHeight="1" spans="1:3">
      <c r="A18" s="12"/>
      <c r="B18" s="11" t="s">
        <v>26</v>
      </c>
      <c r="C18" s="77"/>
    </row>
    <row r="19" spans="1:3">
      <c r="A19" s="12"/>
      <c r="B19" s="78" t="s">
        <v>27</v>
      </c>
      <c r="C19" s="79"/>
    </row>
    <row r="20" spans="1:3">
      <c r="A20" s="12"/>
      <c r="B20" s="11"/>
      <c r="C20" s="77"/>
    </row>
    <row r="21" spans="1:3">
      <c r="A21" s="12"/>
      <c r="B21" s="11"/>
      <c r="C21" s="77"/>
    </row>
    <row r="22" spans="1:3">
      <c r="A22" s="12"/>
      <c r="B22" s="78" t="s">
        <v>28</v>
      </c>
      <c r="C22" s="79"/>
    </row>
    <row r="23" spans="1:3">
      <c r="A23" s="12"/>
      <c r="B23" s="11"/>
      <c r="C23" s="80"/>
    </row>
    <row r="24" spans="1:3">
      <c r="A24" s="10" t="s">
        <v>29</v>
      </c>
      <c r="B24" s="11" t="s">
        <v>30</v>
      </c>
      <c r="C24" s="11"/>
    </row>
    <row r="25" spans="1:3">
      <c r="A25" s="10" t="s">
        <v>31</v>
      </c>
      <c r="B25" s="11" t="s">
        <v>32</v>
      </c>
      <c r="C25" s="11"/>
    </row>
    <row r="26" spans="1:3">
      <c r="A26" s="10" t="s">
        <v>33</v>
      </c>
      <c r="B26" s="11" t="s">
        <v>34</v>
      </c>
      <c r="C26" s="11"/>
    </row>
    <row r="27" spans="1:3">
      <c r="A27" s="10" t="s">
        <v>35</v>
      </c>
      <c r="B27" s="81" t="s">
        <v>36</v>
      </c>
      <c r="C27" s="82"/>
    </row>
    <row r="28" spans="1:3">
      <c r="A28" s="10" t="s">
        <v>37</v>
      </c>
      <c r="B28" s="83" t="s">
        <v>38</v>
      </c>
      <c r="C28" s="83"/>
    </row>
    <row r="29" spans="1:3">
      <c r="A29" s="10" t="s">
        <v>39</v>
      </c>
      <c r="B29" s="83">
        <v>45391</v>
      </c>
      <c r="C29" s="11"/>
    </row>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4:C24"/>
    <mergeCell ref="B25:C25"/>
    <mergeCell ref="B26:C26"/>
    <mergeCell ref="B27:C27"/>
    <mergeCell ref="B28:C28"/>
    <mergeCell ref="B29:C29"/>
    <mergeCell ref="A12:A14"/>
    <mergeCell ref="A16:A23"/>
    <mergeCell ref="B12:C14"/>
  </mergeCells>
  <dataValidations count="1">
    <dataValidation type="list" allowBlank="1" showInputMessage="1" showErrorMessage="1" sqref="B6:C6">
      <formula1>Hoja2!$L$1:$L$2</formula1>
    </dataValidation>
  </dataValidations>
  <pageMargins left="0.7" right="0.7" top="0.75" bottom="0.75" header="0.3" footer="0.3"/>
  <pageSetup paperSize="1" orientation="portrait"/>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2">
    <tabColor theme="2" tint="-0.749992370372631"/>
  </sheetPr>
  <dimension ref="A1:C53"/>
  <sheetViews>
    <sheetView zoomScale="70" zoomScaleNormal="70" workbookViewId="0">
      <selection activeCell="B7" sqref="B7:C7"/>
    </sheetView>
  </sheetViews>
  <sheetFormatPr defaultColWidth="0" defaultRowHeight="15" outlineLevelCol="2"/>
  <cols>
    <col min="1" max="1" width="44.4285714285714" customWidth="1"/>
    <col min="2" max="2" width="25.8571428571429" customWidth="1"/>
    <col min="3" max="3" width="100.714285714286" customWidth="1"/>
    <col min="4" max="16384" width="11.4285714285714" hidden="1"/>
  </cols>
  <sheetData>
    <row r="1" ht="18.75" spans="1:3">
      <c r="A1" s="6" t="s">
        <v>40</v>
      </c>
      <c r="B1" s="6"/>
      <c r="C1" s="6"/>
    </row>
    <row r="2" spans="1:3">
      <c r="A2" s="7" t="s">
        <v>41</v>
      </c>
      <c r="B2" s="8" t="s">
        <v>42</v>
      </c>
      <c r="C2" s="9"/>
    </row>
    <row r="3" spans="1:3">
      <c r="A3" s="10" t="s">
        <v>1</v>
      </c>
      <c r="B3" s="11" t="str">
        <f>'GENERALES NOTA 322'!B2:C2</f>
        <v>11001310500420220054300</v>
      </c>
      <c r="C3" s="11"/>
    </row>
    <row r="4" spans="1:3">
      <c r="A4" s="10" t="s">
        <v>3</v>
      </c>
      <c r="B4" s="11" t="str">
        <f>'GENERALES NOTA 322'!B3:C3</f>
        <v>004 LABORAL CIRCUITO BOGOTA</v>
      </c>
      <c r="C4" s="11"/>
    </row>
    <row r="5" spans="1:3">
      <c r="A5" s="10" t="s">
        <v>5</v>
      </c>
      <c r="B5" s="11" t="str">
        <f>'GENERALES NOTA 322'!B4:C4</f>
        <v>COLFONDOS Y OTRO</v>
      </c>
      <c r="C5" s="11"/>
    </row>
    <row r="6" spans="1:3">
      <c r="A6" s="10" t="s">
        <v>7</v>
      </c>
      <c r="B6" s="11" t="str">
        <f>'GENERALES NOTA 322'!B5:C5</f>
        <v>CINDY ZAMBRANO MENDEZ. C.C: 32.744.683</v>
      </c>
      <c r="C6" s="11"/>
    </row>
    <row r="7" spans="1:3">
      <c r="A7" s="10" t="s">
        <v>9</v>
      </c>
      <c r="B7" s="11" t="str">
        <f>'GENERALES NOTA 322'!B6:C6</f>
        <v>LLAMADA EN GARANTIA</v>
      </c>
      <c r="C7" s="11"/>
    </row>
    <row r="8" spans="1:3">
      <c r="A8" s="7" t="s">
        <v>43</v>
      </c>
      <c r="B8" s="11"/>
      <c r="C8" s="11"/>
    </row>
    <row r="9" spans="1:3">
      <c r="A9" s="7" t="s">
        <v>17</v>
      </c>
      <c r="B9" s="11"/>
      <c r="C9" s="11"/>
    </row>
    <row r="10" spans="1:3">
      <c r="A10" s="7" t="s">
        <v>44</v>
      </c>
      <c r="B10" s="8"/>
      <c r="C10" s="48"/>
    </row>
    <row r="11" spans="1:3">
      <c r="A11" s="7" t="s">
        <v>45</v>
      </c>
      <c r="B11" s="8"/>
      <c r="C11" s="9"/>
    </row>
    <row r="12" spans="1:3">
      <c r="A12" s="7" t="s">
        <v>46</v>
      </c>
      <c r="B12" s="7"/>
      <c r="C12" s="49"/>
    </row>
    <row r="13" spans="1:3">
      <c r="A13" s="7" t="s">
        <v>47</v>
      </c>
      <c r="B13" s="11"/>
      <c r="C13" s="11"/>
    </row>
    <row r="14" spans="1:3">
      <c r="A14" s="7" t="s">
        <v>48</v>
      </c>
      <c r="B14" s="11"/>
      <c r="C14" s="11"/>
    </row>
    <row r="15" spans="1:3">
      <c r="A15" s="7" t="s">
        <v>49</v>
      </c>
      <c r="B15" s="11"/>
      <c r="C15" s="11"/>
    </row>
    <row r="16" spans="1:3">
      <c r="A16" s="50" t="s">
        <v>50</v>
      </c>
      <c r="B16" s="11"/>
      <c r="C16" s="11"/>
    </row>
    <row r="17" spans="1:3">
      <c r="A17" s="51"/>
      <c r="B17" s="52" t="s">
        <v>51</v>
      </c>
      <c r="C17" s="53" t="s">
        <v>52</v>
      </c>
    </row>
    <row r="18" spans="1:3">
      <c r="A18" s="51"/>
      <c r="B18" s="11"/>
      <c r="C18" s="11"/>
    </row>
    <row r="19" spans="1:3">
      <c r="A19" s="51"/>
      <c r="B19" s="11"/>
      <c r="C19" s="11"/>
    </row>
    <row r="20" spans="1:3">
      <c r="A20" s="51"/>
      <c r="B20" s="11"/>
      <c r="C20" s="11"/>
    </row>
    <row r="21" spans="1:3">
      <c r="A21" s="7" t="s">
        <v>53</v>
      </c>
      <c r="B21" s="11"/>
      <c r="C21" s="11"/>
    </row>
    <row r="22" spans="1:3">
      <c r="A22" s="7" t="s">
        <v>54</v>
      </c>
      <c r="B22" s="7"/>
      <c r="C22" s="49"/>
    </row>
    <row r="23" spans="1:3">
      <c r="A23" s="7" t="s">
        <v>55</v>
      </c>
      <c r="B23" s="11"/>
      <c r="C23" s="11"/>
    </row>
    <row r="24" spans="1:3">
      <c r="A24" s="7" t="s">
        <v>56</v>
      </c>
      <c r="B24" s="11"/>
      <c r="C24" s="11"/>
    </row>
    <row r="25" spans="1:3">
      <c r="A25" s="7" t="s">
        <v>57</v>
      </c>
      <c r="B25" s="11"/>
      <c r="C25" s="11"/>
    </row>
    <row r="26" spans="1:3">
      <c r="A26" s="54" t="s">
        <v>58</v>
      </c>
      <c r="B26" s="11"/>
      <c r="C26" s="11"/>
    </row>
    <row r="27" spans="1:3">
      <c r="A27" s="55" t="s">
        <v>59</v>
      </c>
      <c r="B27" s="55"/>
      <c r="C27" s="55"/>
    </row>
    <row r="28" ht="14.45" customHeight="1" spans="1:3">
      <c r="A28" s="56" t="s">
        <v>60</v>
      </c>
      <c r="B28" s="57"/>
      <c r="C28" s="58"/>
    </row>
    <row r="29" ht="14.45" customHeight="1" spans="1:3">
      <c r="A29" s="59" t="s">
        <v>61</v>
      </c>
      <c r="B29" s="60"/>
      <c r="C29" s="58"/>
    </row>
    <row r="30" ht="14.45" customHeight="1" spans="1:3">
      <c r="A30" s="59" t="s">
        <v>62</v>
      </c>
      <c r="B30" s="60"/>
      <c r="C30" s="61"/>
    </row>
    <row r="31" ht="14.45" customHeight="1" spans="1:3">
      <c r="A31" s="59" t="s">
        <v>63</v>
      </c>
      <c r="B31" s="60"/>
      <c r="C31" s="58"/>
    </row>
    <row r="32" spans="1:3">
      <c r="A32" s="59" t="s">
        <v>64</v>
      </c>
      <c r="B32" s="60"/>
      <c r="C32" s="58"/>
    </row>
    <row r="33" ht="14.45" customHeight="1" spans="1:3">
      <c r="A33" s="59" t="s">
        <v>65</v>
      </c>
      <c r="B33" s="60"/>
      <c r="C33" s="58"/>
    </row>
    <row r="34" ht="14.45" customHeight="1" spans="1:3">
      <c r="A34" s="59" t="s">
        <v>66</v>
      </c>
      <c r="B34" s="60"/>
      <c r="C34" s="62"/>
    </row>
    <row r="35" spans="1:3">
      <c r="A35" s="56" t="s">
        <v>67</v>
      </c>
      <c r="B35" s="57"/>
      <c r="C35" s="63"/>
    </row>
    <row r="36" spans="1:3">
      <c r="A36" s="64" t="s">
        <v>68</v>
      </c>
      <c r="B36" s="64"/>
      <c r="C36" s="64"/>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15"/>
      <c r="B53" s="15"/>
      <c r="C53" s="11"/>
    </row>
  </sheetData>
  <mergeCells count="50">
    <mergeCell ref="A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21:C21"/>
    <mergeCell ref="B22:C22"/>
    <mergeCell ref="B23:C23"/>
    <mergeCell ref="B24:C24"/>
    <mergeCell ref="B25:C25"/>
    <mergeCell ref="B26:C26"/>
    <mergeCell ref="A27:C27"/>
    <mergeCell ref="A28:B28"/>
    <mergeCell ref="A29:B29"/>
    <mergeCell ref="A30:B30"/>
    <mergeCell ref="A31:B31"/>
    <mergeCell ref="A32:B32"/>
    <mergeCell ref="A33:B33"/>
    <mergeCell ref="A34:B34"/>
    <mergeCell ref="A35:B35"/>
    <mergeCell ref="A36:C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16:A20"/>
  </mergeCells>
  <dataValidations count="5">
    <dataValidation type="list" allowBlank="1" showInputMessage="1" showErrorMessage="1" sqref="B12:C12">
      <formula1>Hoja2!$A$2:$A$5</formula1>
    </dataValidation>
    <dataValidation type="list" allowBlank="1" showInputMessage="1" showErrorMessage="1" sqref="B16:C16">
      <formula1>Hoja2!$C$2:$C$4</formula1>
    </dataValidation>
    <dataValidation type="list" allowBlank="1" showInputMessage="1" showErrorMessage="1" sqref="B21:C21;B24:C24;B26:C26;B14:C15">
      <formula1>Hoja2!$B$1:$B$2</formula1>
    </dataValidation>
    <dataValidation type="list" allowBlank="1" showInputMessage="1" showErrorMessage="1" sqref="B22:C22">
      <formula1>Hoja2!$D$2:$D$3</formula1>
    </dataValidation>
    <dataValidation type="list" allowBlank="1" showInputMessage="1" showErrorMessage="1" sqref="B23:C23">
      <formula1>Hoja2!$E$2:$E$8</formula1>
    </dataValidation>
  </dataValidations>
  <pageMargins left="0.7" right="0.7" top="0.75" bottom="0.75" header="0.3" footer="0.3"/>
  <pageSetup paperSize="1" orientation="portrait"/>
  <headerFooter>
    <oddHeader>&amp;C&amp;"Calibri"&amp;10&amp;K000000Internal&amp;1#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3">
    <tabColor theme="2" tint="-0.749992370372631"/>
  </sheetPr>
  <dimension ref="A1:F37"/>
  <sheetViews>
    <sheetView workbookViewId="0">
      <selection activeCell="C22" sqref="C22"/>
    </sheetView>
  </sheetViews>
  <sheetFormatPr defaultColWidth="0" defaultRowHeight="15" outlineLevelCol="5"/>
  <cols>
    <col min="1" max="1" width="52.1428571428571" customWidth="1"/>
    <col min="2" max="2" width="35.4285714285714" customWidth="1"/>
    <col min="3" max="3" width="96" customWidth="1"/>
    <col min="4" max="8" width="11.4285714285714" hidden="1" customWidth="1"/>
    <col min="9" max="9" width="12" hidden="1" customWidth="1"/>
    <col min="10" max="16384" width="11.4285714285714" hidden="1"/>
  </cols>
  <sheetData>
    <row r="1" ht="18.75" spans="1:3">
      <c r="A1" s="6" t="s">
        <v>85</v>
      </c>
      <c r="B1" s="6"/>
      <c r="C1" s="6"/>
    </row>
    <row r="2" spans="1:3">
      <c r="A2" s="16" t="s">
        <v>41</v>
      </c>
      <c r="B2" s="17" t="str">
        <f>'[2]AUTOS NOTA 321'!B2:C2</f>
        <v>SINIESTRO   LEGIS </v>
      </c>
      <c r="C2" s="18"/>
    </row>
    <row r="3" spans="1:3">
      <c r="A3" s="19" t="s">
        <v>1</v>
      </c>
      <c r="B3" s="20" t="str">
        <f>'GENERALES NOTA 322'!B2:C2</f>
        <v>11001310500420220054300</v>
      </c>
      <c r="C3" s="20"/>
    </row>
    <row r="4" spans="1:3">
      <c r="A4" s="19" t="s">
        <v>3</v>
      </c>
      <c r="B4" s="20" t="str">
        <f>'GENERALES NOTA 322'!B3:C3</f>
        <v>004 LABORAL CIRCUITO BOGOTA</v>
      </c>
      <c r="C4" s="20"/>
    </row>
    <row r="5" spans="1:3">
      <c r="A5" s="19" t="s">
        <v>5</v>
      </c>
      <c r="B5" s="20" t="str">
        <f>'GENERALES NOTA 322'!B4:C4</f>
        <v>COLFONDOS Y OTRO</v>
      </c>
      <c r="C5" s="20"/>
    </row>
    <row r="6" ht="14.45" customHeight="1" spans="1:3">
      <c r="A6" s="19" t="s">
        <v>7</v>
      </c>
      <c r="B6" s="20" t="str">
        <f>'GENERALES NOTA 322'!B5:C5</f>
        <v>CINDY ZAMBRANO MENDEZ. C.C: 32.744.683</v>
      </c>
      <c r="C6" s="20"/>
    </row>
    <row r="7" spans="1:3">
      <c r="A7" s="19" t="s">
        <v>9</v>
      </c>
      <c r="B7" s="20" t="str">
        <f>'GENERALES NOTA 322'!B6:C6</f>
        <v>LLAMADA EN GARANTIA</v>
      </c>
      <c r="C7" s="20"/>
    </row>
    <row r="8" ht="30" spans="1:3">
      <c r="A8" s="19" t="s">
        <v>21</v>
      </c>
      <c r="B8" s="21" t="str">
        <f>'GENERALES NOTA 322'!B15:C15</f>
        <v>NO ES POSIBLE CUANTIFICAR LAS PRETENSIONES DE LA DEMANDA EN ATENCIÓN A LA NATURALEZA DEL PROCESO.</v>
      </c>
      <c r="C8" s="22"/>
    </row>
    <row r="9" spans="1:3">
      <c r="A9" s="23" t="s">
        <v>23</v>
      </c>
      <c r="B9" s="24" t="s">
        <v>24</v>
      </c>
      <c r="C9" s="25"/>
    </row>
    <row r="10" spans="1:3">
      <c r="A10" s="23"/>
      <c r="B10" s="20" t="s">
        <v>25</v>
      </c>
      <c r="C10" s="26">
        <f>'GENERALES NOTA 322'!C17</f>
        <v>0</v>
      </c>
    </row>
    <row r="11" spans="1:3">
      <c r="A11" s="23"/>
      <c r="B11" s="20" t="s">
        <v>26</v>
      </c>
      <c r="C11" s="26">
        <f>'GENERALES NOTA 322'!C18</f>
        <v>0</v>
      </c>
    </row>
    <row r="12" spans="1:3">
      <c r="A12" s="23"/>
      <c r="B12" s="24"/>
      <c r="C12" s="25"/>
    </row>
    <row r="13" spans="1:3">
      <c r="A13" s="23"/>
      <c r="B13" s="20" t="s">
        <v>86</v>
      </c>
      <c r="C13" s="27"/>
    </row>
    <row r="14" spans="1:6">
      <c r="A14" s="23"/>
      <c r="B14" s="20" t="s">
        <v>87</v>
      </c>
      <c r="C14" s="27"/>
      <c r="E14" t="s">
        <v>88</v>
      </c>
      <c r="F14" s="28">
        <v>0.7</v>
      </c>
    </row>
    <row r="15" spans="1:3">
      <c r="A15" s="23" t="s">
        <v>89</v>
      </c>
      <c r="B15" s="17" t="s">
        <v>90</v>
      </c>
      <c r="C15" s="18"/>
    </row>
    <row r="16" customHeight="1" spans="1:3">
      <c r="A16" s="19" t="s">
        <v>91</v>
      </c>
      <c r="B16" s="29"/>
      <c r="C16" s="30"/>
    </row>
    <row r="17" ht="28.5" customHeight="1" spans="1:3">
      <c r="A17" s="31" t="s">
        <v>92</v>
      </c>
      <c r="B17" s="32">
        <f>((C19+C20+C22+C23)-C26)*C25*C27</f>
        <v>100000000</v>
      </c>
      <c r="C17" s="32"/>
    </row>
    <row r="18" spans="1:3">
      <c r="A18" s="23" t="s">
        <v>93</v>
      </c>
      <c r="B18" s="33" t="s">
        <v>24</v>
      </c>
      <c r="C18" s="34"/>
    </row>
    <row r="19" spans="1:3">
      <c r="A19" s="35"/>
      <c r="B19" s="20" t="s">
        <v>25</v>
      </c>
      <c r="C19" s="26">
        <v>100000000</v>
      </c>
    </row>
    <row r="20" spans="1:3">
      <c r="A20" s="36"/>
      <c r="B20" s="20" t="s">
        <v>26</v>
      </c>
      <c r="C20" s="26">
        <v>0</v>
      </c>
    </row>
    <row r="21" spans="1:3">
      <c r="A21" s="36"/>
      <c r="B21" s="24" t="s">
        <v>27</v>
      </c>
      <c r="C21" s="25"/>
    </row>
    <row r="22" spans="1:3">
      <c r="A22" s="36"/>
      <c r="B22" s="20" t="s">
        <v>86</v>
      </c>
      <c r="C22" s="26">
        <v>0</v>
      </c>
    </row>
    <row r="23" ht="45" spans="1:3">
      <c r="A23" s="36"/>
      <c r="B23" s="20" t="s">
        <v>94</v>
      </c>
      <c r="C23" s="26">
        <v>0</v>
      </c>
    </row>
    <row r="24" spans="1:3">
      <c r="A24" s="36"/>
      <c r="B24" s="24" t="s">
        <v>95</v>
      </c>
      <c r="C24" s="25"/>
    </row>
    <row r="25" spans="1:3">
      <c r="A25" s="36"/>
      <c r="B25" s="20" t="s">
        <v>96</v>
      </c>
      <c r="C25" s="37">
        <v>1</v>
      </c>
    </row>
    <row r="26" spans="1:3">
      <c r="A26" s="38"/>
      <c r="B26" s="20" t="s">
        <v>45</v>
      </c>
      <c r="C26" s="39">
        <v>0</v>
      </c>
    </row>
    <row r="27" spans="1:3">
      <c r="A27" s="38"/>
      <c r="B27" s="20" t="s">
        <v>97</v>
      </c>
      <c r="C27" s="37">
        <v>1</v>
      </c>
    </row>
    <row r="28" spans="1:3">
      <c r="A28" s="40" t="s">
        <v>98</v>
      </c>
      <c r="B28" s="32">
        <f>IFERROR(B17*(VLOOKUP(B15,Hoja2!$G$1:$H$6,2,0)),16666)</f>
        <v>70000000</v>
      </c>
      <c r="C28" s="32"/>
    </row>
    <row r="29" ht="30" spans="1:3">
      <c r="A29" s="19" t="s">
        <v>99</v>
      </c>
      <c r="B29" s="41"/>
      <c r="C29" s="42"/>
    </row>
    <row r="30" ht="30" spans="1:3">
      <c r="A30" s="19" t="s">
        <v>100</v>
      </c>
      <c r="B30" s="43"/>
      <c r="C30" s="44"/>
    </row>
    <row r="31" ht="18.75" spans="1:3">
      <c r="A31" s="45" t="s">
        <v>101</v>
      </c>
      <c r="B31" s="45"/>
      <c r="C31" s="45"/>
    </row>
    <row r="32" spans="1:3">
      <c r="A32" s="46" t="s">
        <v>102</v>
      </c>
      <c r="B32" s="47"/>
      <c r="C32" s="47"/>
    </row>
    <row r="33" spans="1:3">
      <c r="A33" s="46" t="s">
        <v>103</v>
      </c>
      <c r="B33" s="47"/>
      <c r="C33" s="47"/>
    </row>
    <row r="34" spans="1:3">
      <c r="A34" s="38"/>
      <c r="B34" s="38"/>
      <c r="C34" s="38"/>
    </row>
    <row r="35" spans="1:3">
      <c r="A35" s="38"/>
      <c r="B35" s="38"/>
      <c r="C35" s="38"/>
    </row>
    <row r="36" spans="1:3">
      <c r="A36" s="38"/>
      <c r="B36" s="38"/>
      <c r="C36" s="38"/>
    </row>
    <row r="37" spans="1:3">
      <c r="A37" s="38"/>
      <c r="B37" s="38"/>
      <c r="C37" s="38"/>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15:C15"/>
    <mergeCell ref="B16:C16"/>
    <mergeCell ref="B17:C17"/>
    <mergeCell ref="B18:C18"/>
    <mergeCell ref="B21:C21"/>
    <mergeCell ref="B24:C24"/>
    <mergeCell ref="B28:C28"/>
    <mergeCell ref="B29:C29"/>
    <mergeCell ref="B30:C30"/>
    <mergeCell ref="B32:C32"/>
    <mergeCell ref="B33:C33"/>
    <mergeCell ref="A9:A14"/>
    <mergeCell ref="A19:A24"/>
  </mergeCells>
  <dataValidations count="2">
    <dataValidation type="list" allowBlank="1" showInputMessage="1" showErrorMessage="1" sqref="B15:C15">
      <formula1>Hoja2!$G$1:$G$7</formula1>
    </dataValidation>
    <dataValidation type="decimal" operator="lessThanOrEqual" allowBlank="1" showInputMessage="1" showErrorMessage="1" sqref="C25">
      <formula1>1</formula1>
    </dataValidation>
  </dataValidations>
  <pageMargins left="0.7" right="0.7" top="0.75" bottom="0.75" header="0.3" footer="0.3"/>
  <pageSetup paperSize="1" orientation="portrait"/>
  <headerFooter>
    <oddHeader>&amp;C&amp;"Calibri"&amp;10&amp;K000000Internal&amp;1#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4">
    <tabColor theme="2" tint="-0.749992370372631"/>
  </sheetPr>
  <dimension ref="A1:C16"/>
  <sheetViews>
    <sheetView zoomScale="85" zoomScaleNormal="85" workbookViewId="0">
      <selection activeCell="C31" sqref="C31"/>
    </sheetView>
  </sheetViews>
  <sheetFormatPr defaultColWidth="0" defaultRowHeight="15" outlineLevelCol="2"/>
  <cols>
    <col min="1" max="1" width="30.4285714285714" customWidth="1"/>
    <col min="2" max="3" width="69.2857142857143" customWidth="1"/>
    <col min="4" max="16384" width="10.8571428571429" hidden="1"/>
  </cols>
  <sheetData>
    <row r="1" ht="18.75" spans="1:3">
      <c r="A1" s="6" t="s">
        <v>104</v>
      </c>
      <c r="B1" s="6"/>
      <c r="C1" s="6"/>
    </row>
    <row r="2" ht="17.1" customHeight="1" spans="1:3">
      <c r="A2" s="7" t="s">
        <v>41</v>
      </c>
      <c r="B2" s="8" t="str">
        <f>'[2]AUTOS NOTA 321'!B2:C2</f>
        <v>SINIESTRO   LEGIS </v>
      </c>
      <c r="C2" s="9"/>
    </row>
    <row r="3" ht="15.95" customHeight="1" spans="1:3">
      <c r="A3" s="10" t="s">
        <v>1</v>
      </c>
      <c r="B3" s="11" t="str">
        <f>'GENERALES NOTA 322'!B2:C2</f>
        <v>11001310500420220054300</v>
      </c>
      <c r="C3" s="11"/>
    </row>
    <row r="4" spans="1:3">
      <c r="A4" s="10" t="s">
        <v>3</v>
      </c>
      <c r="B4" s="11" t="str">
        <f>'GENERALES NOTA 322'!B3:C3</f>
        <v>004 LABORAL CIRCUITO BOGOTA</v>
      </c>
      <c r="C4" s="11"/>
    </row>
    <row r="5" ht="29.1" customHeight="1" spans="1:3">
      <c r="A5" s="10" t="s">
        <v>5</v>
      </c>
      <c r="B5" s="11" t="str">
        <f>'GENERALES NOTA 322'!B4:C4</f>
        <v>COLFONDOS Y OTRO</v>
      </c>
      <c r="C5" s="11"/>
    </row>
    <row r="6" spans="1:3">
      <c r="A6" s="10" t="s">
        <v>7</v>
      </c>
      <c r="B6" s="11" t="str">
        <f>'GENERALES NOTA 322'!B5:C5</f>
        <v>CINDY ZAMBRANO MENDEZ. C.C: 32.744.683</v>
      </c>
      <c r="C6" s="11"/>
    </row>
    <row r="7" ht="43.5" customHeight="1" spans="1:3">
      <c r="A7" s="10" t="s">
        <v>9</v>
      </c>
      <c r="B7" s="11" t="str">
        <f>'GENERALES NOTA 322'!B6:C6</f>
        <v>LLAMADA EN GARANTIA</v>
      </c>
      <c r="C7" s="11"/>
    </row>
    <row r="8" spans="1:3">
      <c r="A8" s="10" t="s">
        <v>105</v>
      </c>
      <c r="B8" s="11"/>
      <c r="C8" s="11"/>
    </row>
    <row r="9" spans="1:3">
      <c r="A9" s="12" t="s">
        <v>93</v>
      </c>
      <c r="B9" s="13"/>
      <c r="C9" s="13"/>
    </row>
    <row r="10" spans="1:3">
      <c r="A10" s="12" t="s">
        <v>106</v>
      </c>
      <c r="B10" s="11"/>
      <c r="C10" s="11"/>
    </row>
    <row r="11" ht="30" spans="1:3">
      <c r="A11" s="12" t="s">
        <v>107</v>
      </c>
      <c r="B11" s="14"/>
      <c r="C11" s="15"/>
    </row>
    <row r="12" ht="60" spans="1:3">
      <c r="A12" s="10" t="s">
        <v>108</v>
      </c>
      <c r="B12" s="11"/>
      <c r="C12" s="11"/>
    </row>
    <row r="13" ht="60" spans="1:3">
      <c r="A13" s="10" t="s">
        <v>109</v>
      </c>
      <c r="B13" s="11"/>
      <c r="C13" s="11"/>
    </row>
    <row r="14" spans="1:3">
      <c r="A14" s="10" t="s">
        <v>110</v>
      </c>
      <c r="B14" s="11"/>
      <c r="C14" s="11"/>
    </row>
    <row r="15" spans="1:3">
      <c r="A15" s="12" t="s">
        <v>111</v>
      </c>
      <c r="B15" s="11"/>
      <c r="C15" s="11"/>
    </row>
    <row r="16" spans="1:3">
      <c r="A16" s="11" t="s">
        <v>112</v>
      </c>
      <c r="B16" s="15"/>
      <c r="C16" s="15"/>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5"/>
  <dimension ref="A1:A2"/>
  <sheetViews>
    <sheetView workbookViewId="0">
      <selection activeCell="B12" sqref="B12:C13"/>
    </sheetView>
  </sheetViews>
  <sheetFormatPr defaultColWidth="11" defaultRowHeight="15" outlineLevelRow="1"/>
  <sheetData>
    <row r="1" spans="1:1">
      <c r="A1" t="s">
        <v>113</v>
      </c>
    </row>
    <row r="2" spans="1:1">
      <c r="A2" t="s">
        <v>114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6"/>
  <dimension ref="A1:L8"/>
  <sheetViews>
    <sheetView topLeftCell="G1" workbookViewId="0">
      <selection activeCell="B12" sqref="B12:C13"/>
    </sheetView>
  </sheetViews>
  <sheetFormatPr defaultColWidth="11.5714285714286" defaultRowHeight="15" outlineLevelRow="7"/>
  <cols>
    <col min="4" max="4" width="20.1428571428571" customWidth="1"/>
    <col min="5" max="5" width="42.8571428571429" customWidth="1"/>
    <col min="7" max="7" width="26.4285714285714" customWidth="1"/>
  </cols>
  <sheetData>
    <row r="1" spans="1:12">
      <c r="A1" s="1" t="s">
        <v>46</v>
      </c>
      <c r="B1" t="s">
        <v>115</v>
      </c>
      <c r="C1" s="1" t="s">
        <v>50</v>
      </c>
      <c r="D1" s="1" t="s">
        <v>54</v>
      </c>
      <c r="E1" s="2" t="s">
        <v>55</v>
      </c>
      <c r="F1" s="3" t="s">
        <v>88</v>
      </c>
      <c r="G1" s="3" t="s">
        <v>90</v>
      </c>
      <c r="H1" s="4">
        <v>0.7</v>
      </c>
      <c r="I1" t="s">
        <v>116</v>
      </c>
      <c r="J1" t="s">
        <v>117</v>
      </c>
      <c r="L1" t="s">
        <v>10</v>
      </c>
    </row>
    <row r="2" spans="1:12">
      <c r="A2" t="s">
        <v>118</v>
      </c>
      <c r="B2" t="s">
        <v>114</v>
      </c>
      <c r="C2" t="s">
        <v>119</v>
      </c>
      <c r="D2" s="3" t="s">
        <v>120</v>
      </c>
      <c r="E2" s="5" t="s">
        <v>121</v>
      </c>
      <c r="F2" s="3" t="s">
        <v>122</v>
      </c>
      <c r="G2" s="3" t="s">
        <v>123</v>
      </c>
      <c r="H2" s="4">
        <v>0.25</v>
      </c>
      <c r="I2" t="s">
        <v>124</v>
      </c>
      <c r="J2" t="s">
        <v>125</v>
      </c>
      <c r="L2" t="s">
        <v>126</v>
      </c>
    </row>
    <row r="3" spans="1:10">
      <c r="A3" t="s">
        <v>127</v>
      </c>
      <c r="C3" t="s">
        <v>128</v>
      </c>
      <c r="D3" s="3" t="s">
        <v>129</v>
      </c>
      <c r="E3" s="5" t="s">
        <v>130</v>
      </c>
      <c r="F3" s="3" t="s">
        <v>131</v>
      </c>
      <c r="G3" s="3" t="s">
        <v>132</v>
      </c>
      <c r="H3" s="4">
        <v>0.55</v>
      </c>
      <c r="I3" t="s">
        <v>133</v>
      </c>
      <c r="J3" t="s">
        <v>134</v>
      </c>
    </row>
    <row r="4" spans="1:10">
      <c r="A4" t="s">
        <v>135</v>
      </c>
      <c r="C4" t="s">
        <v>136</v>
      </c>
      <c r="E4" s="5" t="s">
        <v>137</v>
      </c>
      <c r="G4" s="3" t="s">
        <v>138</v>
      </c>
      <c r="H4" s="4">
        <v>0.15</v>
      </c>
      <c r="I4" t="s">
        <v>139</v>
      </c>
      <c r="J4" t="s">
        <v>140</v>
      </c>
    </row>
    <row r="5" spans="1:10">
      <c r="A5" t="s">
        <v>141</v>
      </c>
      <c r="E5" s="5" t="s">
        <v>142</v>
      </c>
      <c r="G5" s="3" t="s">
        <v>143</v>
      </c>
      <c r="H5" s="4">
        <v>0.7</v>
      </c>
      <c r="I5" t="s">
        <v>144</v>
      </c>
      <c r="J5" t="s">
        <v>145</v>
      </c>
    </row>
    <row r="6" spans="5:10">
      <c r="E6" s="5" t="s">
        <v>146</v>
      </c>
      <c r="G6" s="3" t="s">
        <v>147</v>
      </c>
      <c r="H6" s="4">
        <v>0.3</v>
      </c>
      <c r="J6" t="s">
        <v>148</v>
      </c>
    </row>
    <row r="7" spans="5:7">
      <c r="E7" s="5" t="s">
        <v>149</v>
      </c>
      <c r="G7" s="3" t="s">
        <v>122</v>
      </c>
    </row>
    <row r="8" spans="5:5">
      <c r="E8" s="5" t="s">
        <v>150</v>
      </c>
    </row>
  </sheetData>
  <pageMargins left="0.7" right="0.7" top="0.75" bottom="0.75" header="0.3" footer="0.3"/>
  <pageSetup paperSize="1"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Company>Allianz Technology</Company>
  <Application>Microsoft Excel</Application>
  <HeadingPairs>
    <vt:vector size="2" baseType="variant">
      <vt:variant>
        <vt:lpstr>工作表</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hp</cp:lastModifiedBy>
  <dcterms:created xsi:type="dcterms:W3CDTF">2020-12-07T14:41:00Z</dcterms:created>
  <dcterms:modified xsi:type="dcterms:W3CDTF">2024-08-30T14:47:43Z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