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173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<sst xmlns="http://schemas.openxmlformats.org/spreadsheetml/2006/main" count="192" uniqueCount="151">
  <si>
    <t>SOLICITUD DE ANTECEDENTES -ABOGADO EXTERNO-</t>
  </si>
  <si>
    <t>Radicado(23 digitos)</t>
  </si>
  <si>
    <t>76001310501920240009000</t>
  </si>
  <si>
    <t>Juzgado</t>
  </si>
  <si>
    <t>019 LABORAL CIRCUITO CALI</t>
  </si>
  <si>
    <t>Demandado</t>
  </si>
  <si>
    <t>COLFONDOS Y OTRO</t>
  </si>
  <si>
    <t xml:space="preserve">Demandante </t>
  </si>
  <si>
    <t>DIANA PATRICIA PALACIO GIL. C.C: 43.501.168</t>
  </si>
  <si>
    <t>Tipo de vinculacion compañía</t>
  </si>
  <si>
    <t>LLAMADA EN GARANTIA</t>
  </si>
  <si>
    <t>Nombre de lesionado o muerto (s)</t>
  </si>
  <si>
    <t>N/A</t>
  </si>
  <si>
    <t>Fecha de los hechos</t>
  </si>
  <si>
    <t>01/01/1997</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</si>
  <si>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</si>
  <si>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</si>
  <si>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</si>
  <si>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</si>
  <si>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</si>
  <si>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PATRICIA PALACIO GIL, IDENTIFICADA CON LA C.C: 43.501.168, NACIÓ EL 11/11/1965. INICIÓ SUS COTIZACIONES PARA LOS RIESGOS DE IVM ANTE EL ISS DE MANERA INTERRUMPIDA Y PARA DIFERENTES EMPLEADORES, A PARTIR DE AGOSTO DE 1993, Y LOGRÓ ACUMULAR EN DICHO FONDO 153.43 Y CUENTA CON MÁS 1300 SEMANAS APORTADAS AL SISTEMA. LA SEÑORA DIANA PATRICIA PALACIO GIL, FUE TRASLADADA DEL RPM, AL RAIS, ADMINISTRADO POR COLFONDOS S.A. EL TRASLADO NO SE SURTIÓ EN DEBIDA FORMA, PUES LA SEÑORA PALACIO GIL, NO RECIBIÓ POR PARTE DE LAS ADMINISTRADORAS DE FONDOS DE PENSIONES, LA INFORMACIÓN QUE DEBE PROVEERSE AL MOMENTO DE SER AFILIADO O TRASLADADO DE RÉGIMEN PENSIONAL. LA ACTORA NO TUVO NINGUNA ASESORÍA POR PARTE DE COLFONDOS S.A. ASÍ COMO TAMPOCO RECIBIÓ LOS CÁLCULOS O PROYECCIONES RESPECTO A SU FUTURO PENSIONAL. EL 01/07/2023 SE LE CONCEDIÓ LA PENSIÓN DE VEJEZ A LA SEÑORA DIANA PATRICIA PALACIO GIL, CON GARANTÍA DE PENSIÓN MÍNIMA., DESDE 01/05/2023. NO OBSTANTE, REALIZANDO LOS CÁLCULOS DE RIGOR, SE OBTIENE QUE LA DEMANDANTE TENDRÍA UNA MESADA PENSIONAL MÁS ALTA EN COLPENSIONES DE LA QUE VIENE PERCIBIENDO EN EL FONDO PRIVADO. EL 05/02/2024 SOLICITÓ QUE SE TUVIERA COMO NULO EL TRASLADO EFECTUADO DEL RPM AL RAIS,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</si>
  <si>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</si>
  <si>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</si>
  <si>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</si>
  <si>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</si>
  <si>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</si>
  <si>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</si>
  <si>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</si>
  <si>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</si>
  <si>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</si>
  <si>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</si>
  <si>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</si>
  <si>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</si>
  <si>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</si>
  <si>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</si>
  <si>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</si>
  <si>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</si>
  <si>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</si>
  <si>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21/08/2024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</si>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</sst>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4" formatCode="_(&quot;$&quot;* #,##0.00_);_(&quot;$&quot;* \(#,##0.00\);_(&quot;$&quot;* &quot;-&quot;??_);_(@_)"/>
    <numFmt numFmtId="176" formatCode="_ * #,##0.00_ ;_ * \-#,##0.00_ ;_ * &quot;-&quot;??_ ;_ @_ "/>
    <numFmt numFmtId="177" formatCode="_ * #,##0_ ;_ * \-#,##0_ ;_ * &quot;-&quot;_ ;_ @_ "/>
    <numFmt numFmtId="178" formatCode="_-&quot;$&quot;\ * #,##0_-;\-&quot;$&quot;\ * #,##0_-;_-&quot;$&quot;\ * &quot;-&quot;_-;_-@_-"/>
    <numFmt numFmtId="179" formatCode="_-&quot;$&quot;\ * #,##0_-;\-&quot;$&quot;\ * #,##0_-;_-&quot;$&quot;\ * &quot;-&quot;_-;_-@"/>
  </numFmts>
  <fonts count="28">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7" tint="0.799981688894314"/>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75585192419"/>
        <bgColor indexed="64"/>
      </patternFill>
    </fill>
    <fill>
      <patternFill patternType="solid">
        <fgColor theme="0"/>
        <bgColor indexed="64"/>
      </patternFill>
    </fill>
    <fill>
      <patternFill patternType="solid">
        <fgColor theme="3" tint="0.799981688894314"/>
        <bgColor indexed="64"/>
      </patternFill>
    </fill>
    <fill>
      <patternFill patternType="solid">
        <fgColor rgb="FFFEF2CB"/>
        <bgColor rgb="FFFEF2C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xf numFmtId="177" fontId="8" fillId="0" borderId="0" applyFont="0" applyFill="0" applyBorder="0" applyAlignment="0" applyProtection="0">
      <alignment vertical="center"/>
    </xf>
    <xf numFmtId="178"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9"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10" borderId="18" applyNumberFormat="0" applyAlignment="0" applyProtection="0">
      <alignment vertical="center"/>
    </xf>
    <xf numFmtId="0" fontId="18" fillId="11" borderId="19" applyNumberFormat="0" applyAlignment="0" applyProtection="0">
      <alignment vertical="center"/>
    </xf>
    <xf numFmtId="0" fontId="19" fillId="11" borderId="18" applyNumberFormat="0" applyAlignment="0" applyProtection="0">
      <alignment vertical="center"/>
    </xf>
    <xf numFmtId="0" fontId="20" fillId="12"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4">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178" fontId="0" fillId="2" borderId="1" xfId="5"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178" fontId="0" fillId="2" borderId="3" xfId="5" applyFont="1" applyFill="1" applyBorder="1" applyAlignment="1" applyProtection="1">
      <alignment horizontal="justify" vertical="top"/>
      <protection locked="0"/>
    </xf>
    <xf numFmtId="178" fontId="0" fillId="2" borderId="4" xfId="5" applyFont="1" applyFill="1"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78" fontId="0" fillId="0" borderId="1" xfId="5" applyFont="1" applyBorder="1" applyAlignment="1" applyProtection="1">
      <alignment horizontal="justify" vertical="top"/>
      <protection locked="0"/>
    </xf>
    <xf numFmtId="178" fontId="5" fillId="6" borderId="1" xfId="5" applyFont="1" applyFill="1" applyBorder="1" applyAlignment="1" applyProtection="1">
      <alignment horizontal="center" vertical="top"/>
      <protection locked="0"/>
    </xf>
    <xf numFmtId="9" fontId="0" fillId="0" borderId="0" xfId="3" applyFont="1"/>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3" fillId="7" borderId="2" xfId="0" applyFont="1" applyFill="1" applyBorder="1" applyAlignment="1">
      <alignment horizontal="justify" vertical="top" wrapText="1"/>
    </xf>
    <xf numFmtId="178" fontId="0" fillId="2" borderId="0" xfId="5" applyFont="1" applyFill="1" applyBorder="1" applyAlignment="1">
      <alignment horizontal="center" vertical="top"/>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9" fontId="0" fillId="0" borderId="1" xfId="3" applyFont="1" applyBorder="1" applyAlignment="1" applyProtection="1">
      <alignment horizontal="center" vertical="top"/>
      <protection locked="0"/>
    </xf>
    <xf numFmtId="0" fontId="0" fillId="0" borderId="0" xfId="0" applyProtection="1">
      <protection locked="0"/>
    </xf>
    <xf numFmtId="178" fontId="0" fillId="0" borderId="1" xfId="5" applyFont="1" applyBorder="1" applyAlignment="1" applyProtection="1">
      <alignment horizontal="center" vertical="top"/>
      <protection locked="0"/>
    </xf>
    <xf numFmtId="0" fontId="1" fillId="4" borderId="9" xfId="0" applyFont="1" applyFill="1" applyBorder="1" applyAlignment="1">
      <alignment horizontal="justify"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79"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178" fontId="0" fillId="0" borderId="1" xfId="5" applyFont="1" applyBorder="1" applyAlignment="1">
      <alignment horizontal="justify"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78" fontId="4" fillId="6" borderId="1" xfId="5" applyFont="1" applyFill="1" applyBorder="1" applyAlignment="1">
      <alignment horizontal="center" vertical="top"/>
    </xf>
    <xf numFmtId="58" fontId="0" fillId="0" borderId="3" xfId="0" applyNumberFormat="1" applyBorder="1" applyAlignment="1">
      <alignment horizontal="left" vertical="top"/>
    </xf>
    <xf numFmtId="0" fontId="0" fillId="0" borderId="4" xfId="0" applyBorder="1" applyAlignment="1">
      <alignment horizontal="left" vertical="top"/>
    </xf>
    <xf numFmtId="58" fontId="0" fillId="0" borderId="1" xfId="0" applyNumberFormat="1" applyBorder="1" applyAlignment="1">
      <alignment horizontal="justify" vertical="top"/>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ce02653\Desktop\INFORME INICIAL AUTOS 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theme="2" tint="-0.749992370372631"/>
  </sheetPr>
  <dimension ref="A1:C29"/>
  <sheetViews>
    <sheetView tabSelected="1" zoomScale="70" zoomScaleNormal="70" workbookViewId="0">
      <selection activeCell="B39" sqref="B39"/>
    </sheetView>
  </sheetViews>
  <sheetFormatPr defaultColWidth="0" defaultRowHeight="15" outlineLevelCol="2"/>
  <cols>
    <col min="1" max="1" width="46.1428571428571" style="66" customWidth="1"/>
    <col min="2" max="2" width="63.8571428571429" style="66" customWidth="1"/>
    <col min="3" max="3" width="37.4285714285714" style="66" customWidth="1"/>
    <col min="4" max="4" width="11.4285714285714" style="3" hidden="1" customWidth="1"/>
    <col min="5" max="16384" width="11.4285714285714" style="3" hidden="1"/>
  </cols>
  <sheetData>
    <row r="1" ht="18.75" spans="1:3">
      <c r="A1" s="67" t="s">
        <v>0</v>
      </c>
      <c r="B1" s="67"/>
      <c r="C1" s="67"/>
    </row>
    <row r="2" spans="1:3">
      <c r="A2" s="10" t="s">
        <v>1</v>
      </c>
      <c r="B2" s="68" t="s">
        <v>2</v>
      </c>
      <c r="C2" s="69"/>
    </row>
    <row r="3" spans="1:3">
      <c r="A3" s="10" t="s">
        <v>3</v>
      </c>
      <c r="B3" s="7" t="s">
        <v>4</v>
      </c>
      <c r="C3" s="49"/>
    </row>
    <row r="4" spans="1:3">
      <c r="A4" s="10" t="s">
        <v>5</v>
      </c>
      <c r="B4" s="7" t="s">
        <v>6</v>
      </c>
      <c r="C4" s="49"/>
    </row>
    <row r="5" ht="14.45" customHeight="1" spans="1:3">
      <c r="A5" s="10" t="s">
        <v>7</v>
      </c>
      <c r="B5" s="70" t="s">
        <v>8</v>
      </c>
      <c r="C5" s="70"/>
    </row>
    <row r="6" spans="1:3">
      <c r="A6" s="10" t="s">
        <v>9</v>
      </c>
      <c r="B6" s="11" t="s">
        <v>10</v>
      </c>
      <c r="C6" s="11"/>
    </row>
    <row r="7" spans="1:3">
      <c r="A7" s="10" t="s">
        <v>11</v>
      </c>
      <c r="B7" s="11" t="s">
        <v>12</v>
      </c>
      <c r="C7" s="11"/>
    </row>
    <row r="8" spans="1:3">
      <c r="A8" s="10" t="s">
        <v>13</v>
      </c>
      <c r="B8" s="71" t="s">
        <v>14</v>
      </c>
      <c r="C8" s="71"/>
    </row>
    <row r="9" spans="1:3">
      <c r="A9" s="10" t="s">
        <v>15</v>
      </c>
      <c r="B9" s="70" t="s">
        <v>12</v>
      </c>
      <c r="C9" s="70"/>
    </row>
    <row r="10" spans="1:3">
      <c r="A10" s="10" t="s">
        <v>16</v>
      </c>
      <c r="B10" s="70" t="s">
        <v>12</v>
      </c>
      <c r="C10" s="70"/>
    </row>
    <row r="11" ht="23.25" customHeight="1" spans="1:3">
      <c r="A11" s="10" t="s">
        <v>17</v>
      </c>
      <c r="B11" s="72" t="s">
        <v>18</v>
      </c>
      <c r="C11" s="73"/>
    </row>
    <row r="12" spans="1:3">
      <c r="A12" s="10" t="s">
        <v>19</v>
      </c>
      <c r="B12" s="11" t="s">
        <v>20</v>
      </c>
      <c r="C12" s="11"/>
    </row>
    <row r="13" ht="30" customHeight="1" spans="1:3">
      <c r="A13" s="10"/>
      <c r="B13" s="11"/>
      <c r="C13" s="11"/>
    </row>
    <row r="14" ht="73.5" customHeight="1" spans="1:3">
      <c r="A14" s="10"/>
      <c r="B14" s="11"/>
      <c r="C14" s="11"/>
    </row>
    <row r="15" ht="30" spans="1:3">
      <c r="A15" s="10" t="s">
        <v>21</v>
      </c>
      <c r="B15" s="74" t="s">
        <v>22</v>
      </c>
      <c r="C15" s="75"/>
    </row>
    <row r="16" ht="33.75" customHeight="1" spans="1:3">
      <c r="A16" s="12" t="s">
        <v>23</v>
      </c>
      <c r="B16" s="76" t="s">
        <v>24</v>
      </c>
      <c r="C16" s="76"/>
    </row>
    <row r="17" ht="33.75" customHeight="1" spans="1:3">
      <c r="A17" s="12"/>
      <c r="B17" s="11" t="s">
        <v>25</v>
      </c>
      <c r="C17" s="77"/>
    </row>
    <row r="18" ht="33.75" customHeight="1" spans="1:3">
      <c r="A18" s="12"/>
      <c r="B18" s="11" t="s">
        <v>26</v>
      </c>
      <c r="C18" s="77"/>
    </row>
    <row r="19" spans="1:3">
      <c r="A19" s="12"/>
      <c r="B19" s="78" t="s">
        <v>27</v>
      </c>
      <c r="C19" s="79"/>
    </row>
    <row r="20" spans="1:3">
      <c r="A20" s="12"/>
      <c r="B20" s="11"/>
      <c r="C20" s="77"/>
    </row>
    <row r="21" spans="1:3">
      <c r="A21" s="12"/>
      <c r="B21" s="11"/>
      <c r="C21" s="77"/>
    </row>
    <row r="22" spans="1:3">
      <c r="A22" s="12"/>
      <c r="B22" s="78" t="s">
        <v>28</v>
      </c>
      <c r="C22" s="79"/>
    </row>
    <row r="23" spans="1:3">
      <c r="A23" s="12"/>
      <c r="B23" s="11"/>
      <c r="C23" s="80"/>
    </row>
    <row r="24" spans="1:3">
      <c r="A24" s="10" t="s">
        <v>29</v>
      </c>
      <c r="B24" s="11" t="s">
        <v>30</v>
      </c>
      <c r="C24" s="11"/>
    </row>
    <row r="25" spans="1:3">
      <c r="A25" s="10" t="s">
        <v>31</v>
      </c>
      <c r="B25" s="11" t="s">
        <v>32</v>
      </c>
      <c r="C25" s="11"/>
    </row>
    <row r="26" spans="1:3">
      <c r="A26" s="10" t="s">
        <v>33</v>
      </c>
      <c r="B26" s="11" t="s">
        <v>34</v>
      </c>
      <c r="C26" s="11"/>
    </row>
    <row r="27" spans="1:3">
      <c r="A27" s="10" t="s">
        <v>35</v>
      </c>
      <c r="B27" s="81" t="s">
        <v>36</v>
      </c>
      <c r="C27" s="82"/>
    </row>
    <row r="28" spans="1:3">
      <c r="A28" s="10" t="s">
        <v>37</v>
      </c>
      <c r="B28" s="83" t="s">
        <v>38</v>
      </c>
      <c r="C28" s="83"/>
    </row>
    <row r="29" spans="1:3">
      <c r="A29" s="10" t="s">
        <v>39</v>
      </c>
      <c r="B29" s="83">
        <v>45391</v>
      </c>
      <c r="C29" s="1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4:C24"/>
    <mergeCell ref="B25:C25"/>
    <mergeCell ref="B26:C26"/>
    <mergeCell ref="B27:C27"/>
    <mergeCell ref="B28:C28"/>
    <mergeCell ref="B29:C29"/>
    <mergeCell ref="A12:A14"/>
    <mergeCell ref="A16:A23"/>
    <mergeCell ref="B12:C14"/>
  </mergeCells>
  <dataValidations count="1">
    <dataValidation type="list" allowBlank="1" showInputMessage="1" showErrorMessage="1" sqref="B6:C6">
      <formula1>Hoja2!$L$1:$L$2</formula1>
    </dataValidation>
  </dataValidations>
  <pageMargins left="0.7" right="0.7" top="0.75" bottom="0.75" header="0.3" footer="0.3"/>
  <pageSetup paperSize="1"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tabColor theme="2" tint="-0.749992370372631"/>
  </sheetPr>
  <dimension ref="A1:C53"/>
  <sheetViews>
    <sheetView zoomScale="70" zoomScaleNormal="70" workbookViewId="0">
      <selection activeCell="B7" sqref="B7:C7"/>
    </sheetView>
  </sheetViews>
  <sheetFormatPr defaultColWidth="0" defaultRowHeight="15" outlineLevelCol="2"/>
  <cols>
    <col min="1" max="1" width="44.4285714285714" customWidth="1"/>
    <col min="2" max="2" width="25.8571428571429" customWidth="1"/>
    <col min="3" max="3" width="100.714285714286" customWidth="1"/>
    <col min="4" max="16384" width="11.4285714285714" hidden="1"/>
  </cols>
  <sheetData>
    <row r="1" ht="18.75" spans="1:3">
      <c r="A1" s="6" t="s">
        <v>40</v>
      </c>
      <c r="B1" s="6"/>
      <c r="C1" s="6"/>
    </row>
    <row r="2" spans="1:3">
      <c r="A2" s="7" t="s">
        <v>41</v>
      </c>
      <c r="B2" s="8" t="s">
        <v>42</v>
      </c>
      <c r="C2" s="9"/>
    </row>
    <row r="3" spans="1:3">
      <c r="A3" s="10" t="s">
        <v>1</v>
      </c>
      <c r="B3" s="11" t="str">
        <f>'GENERALES NOTA 322'!B2:C2</f>
        <v>76001310501920240009000</v>
      </c>
      <c r="C3" s="11"/>
    </row>
    <row r="4" spans="1:3">
      <c r="A4" s="10" t="s">
        <v>3</v>
      </c>
      <c r="B4" s="11" t="str">
        <f>'GENERALES NOTA 322'!B3:C3</f>
        <v>019 LABORAL CIRCUITO CALI</v>
      </c>
      <c r="C4" s="11"/>
    </row>
    <row r="5" spans="1:3">
      <c r="A5" s="10" t="s">
        <v>5</v>
      </c>
      <c r="B5" s="11" t="str">
        <f>'GENERALES NOTA 322'!B4:C4</f>
        <v>COLFONDOS Y OTRO</v>
      </c>
      <c r="C5" s="11"/>
    </row>
    <row r="6" spans="1:3">
      <c r="A6" s="10" t="s">
        <v>7</v>
      </c>
      <c r="B6" s="11" t="str">
        <f>'GENERALES NOTA 322'!B5:C5</f>
        <v>DIANA PATRICIA PALACIO GIL. C.C: 43.501.168</v>
      </c>
      <c r="C6" s="11"/>
    </row>
    <row r="7" spans="1:3">
      <c r="A7" s="10" t="s">
        <v>9</v>
      </c>
      <c r="B7" s="11" t="str">
        <f>'GENERALES NOTA 322'!B6:C6</f>
        <v>LLAMADA EN GARANTIA</v>
      </c>
      <c r="C7" s="11"/>
    </row>
    <row r="8" spans="1:3">
      <c r="A8" s="7" t="s">
        <v>43</v>
      </c>
      <c r="B8" s="11"/>
      <c r="C8" s="11"/>
    </row>
    <row r="9" spans="1:3">
      <c r="A9" s="7" t="s">
        <v>17</v>
      </c>
      <c r="B9" s="11"/>
      <c r="C9" s="11"/>
    </row>
    <row r="10" spans="1:3">
      <c r="A10" s="7" t="s">
        <v>44</v>
      </c>
      <c r="B10" s="8"/>
      <c r="C10" s="48"/>
    </row>
    <row r="11" spans="1:3">
      <c r="A11" s="7" t="s">
        <v>45</v>
      </c>
      <c r="B11" s="8"/>
      <c r="C11" s="9"/>
    </row>
    <row r="12" spans="1:3">
      <c r="A12" s="7" t="s">
        <v>46</v>
      </c>
      <c r="B12" s="7"/>
      <c r="C12" s="49"/>
    </row>
    <row r="13" spans="1:3">
      <c r="A13" s="7" t="s">
        <v>47</v>
      </c>
      <c r="B13" s="11"/>
      <c r="C13" s="11"/>
    </row>
    <row r="14" spans="1:3">
      <c r="A14" s="7" t="s">
        <v>48</v>
      </c>
      <c r="B14" s="11"/>
      <c r="C14" s="11"/>
    </row>
    <row r="15" spans="1:3">
      <c r="A15" s="7" t="s">
        <v>49</v>
      </c>
      <c r="B15" s="11"/>
      <c r="C15" s="11"/>
    </row>
    <row r="16" spans="1:3">
      <c r="A16" s="50" t="s">
        <v>50</v>
      </c>
      <c r="B16" s="11"/>
      <c r="C16" s="11"/>
    </row>
    <row r="17" spans="1:3">
      <c r="A17" s="51"/>
      <c r="B17" s="52" t="s">
        <v>51</v>
      </c>
      <c r="C17" s="53" t="s">
        <v>52</v>
      </c>
    </row>
    <row r="18" spans="1:3">
      <c r="A18" s="51"/>
      <c r="B18" s="11"/>
      <c r="C18" s="11"/>
    </row>
    <row r="19" spans="1:3">
      <c r="A19" s="51"/>
      <c r="B19" s="11"/>
      <c r="C19" s="11"/>
    </row>
    <row r="20" spans="1:3">
      <c r="A20" s="51"/>
      <c r="B20" s="11"/>
      <c r="C20" s="11"/>
    </row>
    <row r="21" spans="1:3">
      <c r="A21" s="7" t="s">
        <v>53</v>
      </c>
      <c r="B21" s="11"/>
      <c r="C21" s="11"/>
    </row>
    <row r="22" spans="1:3">
      <c r="A22" s="7" t="s">
        <v>54</v>
      </c>
      <c r="B22" s="7"/>
      <c r="C22" s="49"/>
    </row>
    <row r="23" spans="1:3">
      <c r="A23" s="7" t="s">
        <v>55</v>
      </c>
      <c r="B23" s="11"/>
      <c r="C23" s="11"/>
    </row>
    <row r="24" spans="1:3">
      <c r="A24" s="7" t="s">
        <v>56</v>
      </c>
      <c r="B24" s="11"/>
      <c r="C24" s="11"/>
    </row>
    <row r="25" spans="1:3">
      <c r="A25" s="7" t="s">
        <v>57</v>
      </c>
      <c r="B25" s="11"/>
      <c r="C25" s="11"/>
    </row>
    <row r="26" spans="1:3">
      <c r="A26" s="54" t="s">
        <v>58</v>
      </c>
      <c r="B26" s="11"/>
      <c r="C26" s="11"/>
    </row>
    <row r="27" spans="1:3">
      <c r="A27" s="55" t="s">
        <v>59</v>
      </c>
      <c r="B27" s="55"/>
      <c r="C27" s="55"/>
    </row>
    <row r="28" ht="14.45" customHeight="1" spans="1:3">
      <c r="A28" s="56" t="s">
        <v>60</v>
      </c>
      <c r="B28" s="57"/>
      <c r="C28" s="58"/>
    </row>
    <row r="29" ht="14.45" customHeight="1" spans="1:3">
      <c r="A29" s="59" t="s">
        <v>61</v>
      </c>
      <c r="B29" s="60"/>
      <c r="C29" s="58"/>
    </row>
    <row r="30" ht="14.45" customHeight="1" spans="1:3">
      <c r="A30" s="59" t="s">
        <v>62</v>
      </c>
      <c r="B30" s="60"/>
      <c r="C30" s="61"/>
    </row>
    <row r="31" ht="14.45" customHeight="1" spans="1:3">
      <c r="A31" s="59" t="s">
        <v>63</v>
      </c>
      <c r="B31" s="60"/>
      <c r="C31" s="58"/>
    </row>
    <row r="32" spans="1:3">
      <c r="A32" s="59" t="s">
        <v>64</v>
      </c>
      <c r="B32" s="60"/>
      <c r="C32" s="58"/>
    </row>
    <row r="33" ht="14.45" customHeight="1" spans="1:3">
      <c r="A33" s="59" t="s">
        <v>65</v>
      </c>
      <c r="B33" s="60"/>
      <c r="C33" s="58"/>
    </row>
    <row r="34" ht="14.45" customHeight="1" spans="1:3">
      <c r="A34" s="59" t="s">
        <v>66</v>
      </c>
      <c r="B34" s="60"/>
      <c r="C34" s="62"/>
    </row>
    <row r="35" spans="1:3">
      <c r="A35" s="56" t="s">
        <v>67</v>
      </c>
      <c r="B35" s="57"/>
      <c r="C35" s="63"/>
    </row>
    <row r="36" spans="1:3">
      <c r="A36" s="64" t="s">
        <v>68</v>
      </c>
      <c r="B36" s="64"/>
      <c r="C36" s="64"/>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15"/>
      <c r="B53" s="15"/>
      <c r="C53" s="11"/>
    </row>
  </sheetData>
  <mergeCells count="50">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35:B35"/>
    <mergeCell ref="A36:C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16:A20"/>
  </mergeCells>
  <dataValidations count="5">
    <dataValidation type="list" allowBlank="1" showInputMessage="1" showErrorMessage="1" sqref="B12:C12">
      <formula1>Hoja2!$A$2:$A$5</formula1>
    </dataValidation>
    <dataValidation type="list" allowBlank="1" showInputMessage="1" showErrorMessage="1" sqref="B16:C16">
      <formula1>Hoja2!$C$2:$C$4</formula1>
    </dataValidation>
    <dataValidation type="list" allowBlank="1" showInputMessage="1" showErrorMessage="1" sqref="B21:C21;B24:C24;B26:C26;B14:C15">
      <formula1>Hoja2!$B$1:$B$2</formula1>
    </dataValidation>
    <dataValidation type="list" allowBlank="1" showInputMessage="1" showErrorMessage="1" sqref="B22:C22">
      <formula1>Hoja2!$D$2:$D$3</formula1>
    </dataValidation>
    <dataValidation type="list" allowBlank="1" showInputMessage="1" showErrorMessage="1" sqref="B23:C23">
      <formula1>Hoja2!$E$2:$E$8</formula1>
    </dataValidation>
  </dataValidations>
  <pageMargins left="0.7" right="0.7" top="0.75" bottom="0.75" header="0.3" footer="0.3"/>
  <pageSetup paperSize="1" orientation="portrait"/>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tabColor theme="2" tint="-0.749992370372631"/>
  </sheetPr>
  <dimension ref="A1:F37"/>
  <sheetViews>
    <sheetView workbookViewId="0">
      <selection activeCell="C22" sqref="C22"/>
    </sheetView>
  </sheetViews>
  <sheetFormatPr defaultColWidth="0" defaultRowHeight="15" outlineLevelCol="5"/>
  <cols>
    <col min="1" max="1" width="52.1428571428571" customWidth="1"/>
    <col min="2" max="2" width="35.4285714285714" customWidth="1"/>
    <col min="3" max="3" width="96" customWidth="1"/>
    <col min="4" max="8" width="11.4285714285714" hidden="1" customWidth="1"/>
    <col min="9" max="9" width="12" hidden="1" customWidth="1"/>
    <col min="10" max="16384" width="11.4285714285714" hidden="1"/>
  </cols>
  <sheetData>
    <row r="1" ht="18.75" spans="1:3">
      <c r="A1" s="6" t="s">
        <v>85</v>
      </c>
      <c r="B1" s="6"/>
      <c r="C1" s="6"/>
    </row>
    <row r="2" spans="1:3">
      <c r="A2" s="16" t="s">
        <v>41</v>
      </c>
      <c r="B2" s="17" t="str">
        <f>'[2]AUTOS NOTA 321'!B2:C2</f>
        <v>SINIESTRO   LEGIS </v>
      </c>
      <c r="C2" s="18"/>
    </row>
    <row r="3" spans="1:3">
      <c r="A3" s="19" t="s">
        <v>1</v>
      </c>
      <c r="B3" s="20" t="str">
        <f>'GENERALES NOTA 322'!B2:C2</f>
        <v>76001310501920240009000</v>
      </c>
      <c r="C3" s="20"/>
    </row>
    <row r="4" spans="1:3">
      <c r="A4" s="19" t="s">
        <v>3</v>
      </c>
      <c r="B4" s="20" t="str">
        <f>'GENERALES NOTA 322'!B3:C3</f>
        <v>019 LABORAL CIRCUITO CALI</v>
      </c>
      <c r="C4" s="20"/>
    </row>
    <row r="5" spans="1:3">
      <c r="A5" s="19" t="s">
        <v>5</v>
      </c>
      <c r="B5" s="20" t="str">
        <f>'GENERALES NOTA 322'!B4:C4</f>
        <v>COLFONDOS Y OTRO</v>
      </c>
      <c r="C5" s="20"/>
    </row>
    <row r="6" ht="14.45" customHeight="1" spans="1:3">
      <c r="A6" s="19" t="s">
        <v>7</v>
      </c>
      <c r="B6" s="20" t="str">
        <f>'GENERALES NOTA 322'!B5:C5</f>
        <v>DIANA PATRICIA PALACIO GIL. C.C: 43.501.168</v>
      </c>
      <c r="C6" s="20"/>
    </row>
    <row r="7" spans="1:3">
      <c r="A7" s="19" t="s">
        <v>9</v>
      </c>
      <c r="B7" s="20" t="str">
        <f>'GENERALES NOTA 322'!B6:C6</f>
        <v>LLAMADA EN GARANTIA</v>
      </c>
      <c r="C7" s="20"/>
    </row>
    <row r="8" ht="30" spans="1:3">
      <c r="A8" s="19" t="s">
        <v>21</v>
      </c>
      <c r="B8" s="21" t="str">
        <f>'GENERALES NOTA 322'!B15:C15</f>
        <v>NO ES POSIBLE CUANTIFICAR LAS PRETENSIONES DE LA DEMANDA EN ATENCIÓN A LA NATURALEZA DEL PROCESO.</v>
      </c>
      <c r="C8" s="22"/>
    </row>
    <row r="9" spans="1:3">
      <c r="A9" s="23" t="s">
        <v>23</v>
      </c>
      <c r="B9" s="24" t="s">
        <v>24</v>
      </c>
      <c r="C9" s="25"/>
    </row>
    <row r="10" spans="1:3">
      <c r="A10" s="23"/>
      <c r="B10" s="20" t="s">
        <v>25</v>
      </c>
      <c r="C10" s="26">
        <f>'GENERALES NOTA 322'!C17</f>
        <v>0</v>
      </c>
    </row>
    <row r="11" spans="1:3">
      <c r="A11" s="23"/>
      <c r="B11" s="20" t="s">
        <v>26</v>
      </c>
      <c r="C11" s="26">
        <f>'GENERALES NOTA 322'!C18</f>
        <v>0</v>
      </c>
    </row>
    <row r="12" spans="1:3">
      <c r="A12" s="23"/>
      <c r="B12" s="24"/>
      <c r="C12" s="25"/>
    </row>
    <row r="13" spans="1:3">
      <c r="A13" s="23"/>
      <c r="B13" s="20" t="s">
        <v>86</v>
      </c>
      <c r="C13" s="27"/>
    </row>
    <row r="14" spans="1:6">
      <c r="A14" s="23"/>
      <c r="B14" s="20" t="s">
        <v>87</v>
      </c>
      <c r="C14" s="27"/>
      <c r="E14" t="s">
        <v>88</v>
      </c>
      <c r="F14" s="28">
        <v>0.7</v>
      </c>
    </row>
    <row r="15" spans="1:3">
      <c r="A15" s="23" t="s">
        <v>89</v>
      </c>
      <c r="B15" s="17" t="s">
        <v>90</v>
      </c>
      <c r="C15" s="18"/>
    </row>
    <row r="16" customHeight="1" spans="1:3">
      <c r="A16" s="19" t="s">
        <v>91</v>
      </c>
      <c r="B16" s="29"/>
      <c r="C16" s="30"/>
    </row>
    <row r="17" ht="28.5" customHeight="1" spans="1:3">
      <c r="A17" s="31" t="s">
        <v>92</v>
      </c>
      <c r="B17" s="32">
        <f>((C19+C20+C22+C23)-C26)*C25*C27</f>
        <v>100000000</v>
      </c>
      <c r="C17" s="32"/>
    </row>
    <row r="18" spans="1:3">
      <c r="A18" s="23" t="s">
        <v>93</v>
      </c>
      <c r="B18" s="33" t="s">
        <v>24</v>
      </c>
      <c r="C18" s="34"/>
    </row>
    <row r="19" spans="1:3">
      <c r="A19" s="35"/>
      <c r="B19" s="20" t="s">
        <v>25</v>
      </c>
      <c r="C19" s="26">
        <v>100000000</v>
      </c>
    </row>
    <row r="20" spans="1:3">
      <c r="A20" s="36"/>
      <c r="B20" s="20" t="s">
        <v>26</v>
      </c>
      <c r="C20" s="26">
        <v>0</v>
      </c>
    </row>
    <row r="21" spans="1:3">
      <c r="A21" s="36"/>
      <c r="B21" s="24" t="s">
        <v>27</v>
      </c>
      <c r="C21" s="25"/>
    </row>
    <row r="22" spans="1:3">
      <c r="A22" s="36"/>
      <c r="B22" s="20" t="s">
        <v>86</v>
      </c>
      <c r="C22" s="26">
        <v>0</v>
      </c>
    </row>
    <row r="23" ht="45" spans="1:3">
      <c r="A23" s="36"/>
      <c r="B23" s="20" t="s">
        <v>94</v>
      </c>
      <c r="C23" s="26">
        <v>0</v>
      </c>
    </row>
    <row r="24" spans="1:3">
      <c r="A24" s="36"/>
      <c r="B24" s="24" t="s">
        <v>95</v>
      </c>
      <c r="C24" s="25"/>
    </row>
    <row r="25" spans="1:3">
      <c r="A25" s="36"/>
      <c r="B25" s="20" t="s">
        <v>96</v>
      </c>
      <c r="C25" s="37">
        <v>1</v>
      </c>
    </row>
    <row r="26" spans="1:3">
      <c r="A26" s="38"/>
      <c r="B26" s="20" t="s">
        <v>45</v>
      </c>
      <c r="C26" s="39">
        <v>0</v>
      </c>
    </row>
    <row r="27" spans="1:3">
      <c r="A27" s="38"/>
      <c r="B27" s="20" t="s">
        <v>97</v>
      </c>
      <c r="C27" s="37">
        <v>1</v>
      </c>
    </row>
    <row r="28" spans="1:3">
      <c r="A28" s="40" t="s">
        <v>98</v>
      </c>
      <c r="B28" s="32">
        <f>IFERROR(B17*(VLOOKUP(B15,Hoja2!$G$1:$H$6,2,0)),16666)</f>
        <v>70000000</v>
      </c>
      <c r="C28" s="32"/>
    </row>
    <row r="29" ht="30" spans="1:3">
      <c r="A29" s="19" t="s">
        <v>99</v>
      </c>
      <c r="B29" s="41"/>
      <c r="C29" s="42"/>
    </row>
    <row r="30" ht="30" spans="1:3">
      <c r="A30" s="19" t="s">
        <v>100</v>
      </c>
      <c r="B30" s="43"/>
      <c r="C30" s="44"/>
    </row>
    <row r="31" ht="18.75" spans="1:3">
      <c r="A31" s="45" t="s">
        <v>101</v>
      </c>
      <c r="B31" s="45"/>
      <c r="C31" s="45"/>
    </row>
    <row r="32" spans="1:3">
      <c r="A32" s="46" t="s">
        <v>102</v>
      </c>
      <c r="B32" s="47"/>
      <c r="C32" s="47"/>
    </row>
    <row r="33" spans="1:3">
      <c r="A33" s="46" t="s">
        <v>103</v>
      </c>
      <c r="B33" s="47"/>
      <c r="C33" s="47"/>
    </row>
    <row r="34" spans="1:3">
      <c r="A34" s="38"/>
      <c r="B34" s="38"/>
      <c r="C34" s="38"/>
    </row>
    <row r="35" spans="1:3">
      <c r="A35" s="38"/>
      <c r="B35" s="38"/>
      <c r="C35" s="38"/>
    </row>
    <row r="36" spans="1:3">
      <c r="A36" s="38"/>
      <c r="B36" s="38"/>
      <c r="C36" s="38"/>
    </row>
    <row r="37" spans="1:3">
      <c r="A37" s="38"/>
      <c r="B37" s="38"/>
      <c r="C37" s="38"/>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15:C15"/>
    <mergeCell ref="B16:C16"/>
    <mergeCell ref="B17:C17"/>
    <mergeCell ref="B18:C18"/>
    <mergeCell ref="B21:C21"/>
    <mergeCell ref="B24:C24"/>
    <mergeCell ref="B28:C28"/>
    <mergeCell ref="B29:C29"/>
    <mergeCell ref="B30:C30"/>
    <mergeCell ref="B32:C32"/>
    <mergeCell ref="B33:C33"/>
    <mergeCell ref="A9:A14"/>
    <mergeCell ref="A19:A24"/>
  </mergeCells>
  <dataValidations count="2">
    <dataValidation type="list" allowBlank="1" showInputMessage="1" showErrorMessage="1" sqref="B15:C15">
      <formula1>Hoja2!$G$1:$G$7</formula1>
    </dataValidation>
    <dataValidation type="decimal" operator="lessThanOrEqual" allowBlank="1" showInputMessage="1" showErrorMessage="1" sqref="C25">
      <formula1>1</formula1>
    </dataValidation>
  </dataValidations>
  <pageMargins left="0.7" right="0.7" top="0.75" bottom="0.75" header="0.3" footer="0.3"/>
  <pageSetup paperSize="1" orientation="portrait"/>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tabColor theme="2" tint="-0.749992370372631"/>
  </sheetPr>
  <dimension ref="A1:C16"/>
  <sheetViews>
    <sheetView zoomScale="85" zoomScaleNormal="85" workbookViewId="0">
      <selection activeCell="C31" sqref="C31"/>
    </sheetView>
  </sheetViews>
  <sheetFormatPr defaultColWidth="0" defaultRowHeight="15" outlineLevelCol="2"/>
  <cols>
    <col min="1" max="1" width="30.4285714285714" customWidth="1"/>
    <col min="2" max="3" width="69.2857142857143" customWidth="1"/>
    <col min="4" max="16384" width="10.8571428571429" hidden="1"/>
  </cols>
  <sheetData>
    <row r="1" ht="18.75" spans="1:3">
      <c r="A1" s="6" t="s">
        <v>104</v>
      </c>
      <c r="B1" s="6"/>
      <c r="C1" s="6"/>
    </row>
    <row r="2" ht="17.1" customHeight="1" spans="1:3">
      <c r="A2" s="7" t="s">
        <v>41</v>
      </c>
      <c r="B2" s="8" t="str">
        <f>'[2]AUTOS NOTA 321'!B2:C2</f>
        <v>SINIESTRO   LEGIS </v>
      </c>
      <c r="C2" s="9"/>
    </row>
    <row r="3" ht="15.95" customHeight="1" spans="1:3">
      <c r="A3" s="10" t="s">
        <v>1</v>
      </c>
      <c r="B3" s="11" t="str">
        <f>'GENERALES NOTA 322'!B2:C2</f>
        <v>76001310501920240009000</v>
      </c>
      <c r="C3" s="11"/>
    </row>
    <row r="4" spans="1:3">
      <c r="A4" s="10" t="s">
        <v>3</v>
      </c>
      <c r="B4" s="11" t="str">
        <f>'GENERALES NOTA 322'!B3:C3</f>
        <v>019 LABORAL CIRCUITO CALI</v>
      </c>
      <c r="C4" s="11"/>
    </row>
    <row r="5" ht="29.1" customHeight="1" spans="1:3">
      <c r="A5" s="10" t="s">
        <v>5</v>
      </c>
      <c r="B5" s="11" t="str">
        <f>'GENERALES NOTA 322'!B4:C4</f>
        <v>COLFONDOS Y OTRO</v>
      </c>
      <c r="C5" s="11"/>
    </row>
    <row r="6" spans="1:3">
      <c r="A6" s="10" t="s">
        <v>7</v>
      </c>
      <c r="B6" s="11" t="str">
        <f>'GENERALES NOTA 322'!B5:C5</f>
        <v>DIANA PATRICIA PALACIO GIL. C.C: 43.501.168</v>
      </c>
      <c r="C6" s="11"/>
    </row>
    <row r="7" ht="43.5" customHeight="1" spans="1:3">
      <c r="A7" s="10" t="s">
        <v>9</v>
      </c>
      <c r="B7" s="11" t="str">
        <f>'GENERALES NOTA 322'!B6:C6</f>
        <v>LLAMADA EN GARANTIA</v>
      </c>
      <c r="C7" s="11"/>
    </row>
    <row r="8" spans="1:3">
      <c r="A8" s="10" t="s">
        <v>105</v>
      </c>
      <c r="B8" s="11"/>
      <c r="C8" s="11"/>
    </row>
    <row r="9" spans="1:3">
      <c r="A9" s="12" t="s">
        <v>93</v>
      </c>
      <c r="B9" s="13"/>
      <c r="C9" s="13"/>
    </row>
    <row r="10" spans="1:3">
      <c r="A10" s="12" t="s">
        <v>106</v>
      </c>
      <c r="B10" s="11"/>
      <c r="C10" s="11"/>
    </row>
    <row r="11" ht="30" spans="1:3">
      <c r="A11" s="12" t="s">
        <v>107</v>
      </c>
      <c r="B11" s="14"/>
      <c r="C11" s="15"/>
    </row>
    <row r="12" ht="60" spans="1:3">
      <c r="A12" s="10" t="s">
        <v>108</v>
      </c>
      <c r="B12" s="11"/>
      <c r="C12" s="11"/>
    </row>
    <row r="13" ht="60" spans="1:3">
      <c r="A13" s="10" t="s">
        <v>109</v>
      </c>
      <c r="B13" s="11"/>
      <c r="C13" s="11"/>
    </row>
    <row r="14" spans="1:3">
      <c r="A14" s="10" t="s">
        <v>110</v>
      </c>
      <c r="B14" s="11"/>
      <c r="C14" s="11"/>
    </row>
    <row r="15" spans="1:3">
      <c r="A15" s="12" t="s">
        <v>111</v>
      </c>
      <c r="B15" s="11"/>
      <c r="C15" s="11"/>
    </row>
    <row r="16" spans="1:3">
      <c r="A16" s="11" t="s">
        <v>112</v>
      </c>
      <c r="B16" s="15"/>
      <c r="C16" s="1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5"/>
  <dimension ref="A1:A2"/>
  <sheetViews>
    <sheetView workbookViewId="0">
      <selection activeCell="B12" sqref="B12:C13"/>
    </sheetView>
  </sheetViews>
  <sheetFormatPr defaultColWidth="11" defaultRowHeight="15" outlineLevelRow="1"/>
  <sheetData>
    <row r="1" spans="1:1">
      <c r="A1" t="s">
        <v>113</v>
      </c>
    </row>
    <row r="2" spans="1:1">
      <c r="A2" t="s">
        <v>114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L8"/>
  <sheetViews>
    <sheetView topLeftCell="G1" workbookViewId="0">
      <selection activeCell="B12" sqref="B12:C13"/>
    </sheetView>
  </sheetViews>
  <sheetFormatPr defaultColWidth="11.5714285714286" defaultRowHeight="15" outlineLevelRow="7"/>
  <cols>
    <col min="4" max="4" width="20.1428571428571" customWidth="1"/>
    <col min="5" max="5" width="42.8571428571429" customWidth="1"/>
    <col min="7" max="7" width="26.4285714285714" customWidth="1"/>
  </cols>
  <sheetData>
    <row r="1" spans="1:12">
      <c r="A1" s="1" t="s">
        <v>46</v>
      </c>
      <c r="B1" t="s">
        <v>115</v>
      </c>
      <c r="C1" s="1" t="s">
        <v>50</v>
      </c>
      <c r="D1" s="1" t="s">
        <v>54</v>
      </c>
      <c r="E1" s="2" t="s">
        <v>55</v>
      </c>
      <c r="F1" s="3" t="s">
        <v>88</v>
      </c>
      <c r="G1" s="3" t="s">
        <v>90</v>
      </c>
      <c r="H1" s="4">
        <v>0.7</v>
      </c>
      <c r="I1" t="s">
        <v>116</v>
      </c>
      <c r="J1" t="s">
        <v>117</v>
      </c>
      <c r="L1" t="s">
        <v>10</v>
      </c>
    </row>
    <row r="2" spans="1:12">
      <c r="A2" t="s">
        <v>118</v>
      </c>
      <c r="B2" t="s">
        <v>114</v>
      </c>
      <c r="C2" t="s">
        <v>119</v>
      </c>
      <c r="D2" s="3" t="s">
        <v>120</v>
      </c>
      <c r="E2" s="5" t="s">
        <v>121</v>
      </c>
      <c r="F2" s="3" t="s">
        <v>122</v>
      </c>
      <c r="G2" s="3" t="s">
        <v>123</v>
      </c>
      <c r="H2" s="4">
        <v>0.25</v>
      </c>
      <c r="I2" t="s">
        <v>124</v>
      </c>
      <c r="J2" t="s">
        <v>125</v>
      </c>
      <c r="L2" t="s">
        <v>126</v>
      </c>
    </row>
    <row r="3" spans="1:10">
      <c r="A3" t="s">
        <v>127</v>
      </c>
      <c r="C3" t="s">
        <v>128</v>
      </c>
      <c r="D3" s="3" t="s">
        <v>129</v>
      </c>
      <c r="E3" s="5" t="s">
        <v>130</v>
      </c>
      <c r="F3" s="3" t="s">
        <v>131</v>
      </c>
      <c r="G3" s="3" t="s">
        <v>132</v>
      </c>
      <c r="H3" s="4">
        <v>0.55</v>
      </c>
      <c r="I3" t="s">
        <v>133</v>
      </c>
      <c r="J3" t="s">
        <v>134</v>
      </c>
    </row>
    <row r="4" spans="1:10">
      <c r="A4" t="s">
        <v>135</v>
      </c>
      <c r="C4" t="s">
        <v>136</v>
      </c>
      <c r="E4" s="5" t="s">
        <v>137</v>
      </c>
      <c r="G4" s="3" t="s">
        <v>138</v>
      </c>
      <c r="H4" s="4">
        <v>0.15</v>
      </c>
      <c r="I4" t="s">
        <v>139</v>
      </c>
      <c r="J4" t="s">
        <v>140</v>
      </c>
    </row>
    <row r="5" spans="1:10">
      <c r="A5" t="s">
        <v>141</v>
      </c>
      <c r="E5" s="5" t="s">
        <v>142</v>
      </c>
      <c r="G5" s="3" t="s">
        <v>143</v>
      </c>
      <c r="H5" s="4">
        <v>0.7</v>
      </c>
      <c r="I5" t="s">
        <v>144</v>
      </c>
      <c r="J5" t="s">
        <v>145</v>
      </c>
    </row>
    <row r="6" spans="5:10">
      <c r="E6" s="5" t="s">
        <v>146</v>
      </c>
      <c r="G6" s="3" t="s">
        <v>147</v>
      </c>
      <c r="H6" s="4">
        <v>0.3</v>
      </c>
      <c r="J6" t="s">
        <v>148</v>
      </c>
    </row>
    <row r="7" spans="5:7">
      <c r="E7" s="5" t="s">
        <v>149</v>
      </c>
      <c r="G7" s="3" t="s">
        <v>122</v>
      </c>
    </row>
    <row r="8" spans="5:5">
      <c r="E8" s="5" t="s">
        <v>150</v>
      </c>
    </row>
  </sheetData>
  <pageMargins left="0.7" right="0.7" top="0.75" bottom="0.75" header="0.3" footer="0.3"/>
  <pageSetup paperSize="1"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Company>Allianz Technology</Company>
  <Application>Microsoft Excel</Application>
  <HeadingPairs>
    <vt:vector size="2" baseType="variant">
      <vt:variant>
        <vt:lpstr>工作表</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hp</cp:lastModifiedBy>
  <dcterms:created xsi:type="dcterms:W3CDTF">2020-12-07T14:41:00Z</dcterms:created>
  <dcterms:modified xsi:type="dcterms:W3CDTF">2024-08-30T14:33:50Z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1FF692D9B8F74B37B33E3863C32E6771_12</vt:lpwstr>
  </property>
  <property fmtid="{D5CDD505-2E9C-101B-9397-08002B2CF9AE}" pid="31" name="KSOProductBuildVer">
    <vt:lpwstr>3082-12.2.0.17562</vt:lpwstr>
  </property>
</Properties>
</file>