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DMIN\Downloads\"/>
    </mc:Choice>
  </mc:AlternateContent>
  <xr:revisionPtr revIDLastSave="0" documentId="8_{5DF1BE5E-0A52-43A3-9CDB-7000C15E9A5E}"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<sst xmlns="http://schemas.openxmlformats.org/spreadsheetml/2006/main" count="194" uniqueCount="153">
  <si>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</si>
  <si>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</si>
  <si>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</si>
  <si>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</si>
  <si>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</si>
  <si>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</si>
  <si>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</si>
  <si>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</si>
  <si>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</si>
  <si>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</si>
  <si>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</si>
  <si>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</si>
  <si>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</si>
  <si>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</si>
  <si>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</si>
  <si>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</si>
  <si>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</si>
  <si>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</si>
  <si>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</si>
  <si>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</si>
  <si>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</si>
  <si>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</si>
  <si>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</si>
  <si>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</si>
  <si>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</si>
  <si>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</si>
  <si>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</si>
  <si>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</si>
  <si>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</si>
  <si>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</si>
  <si>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</si>
  <si>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</si>
  <si>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</si>
  <si>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</si>
  <si>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</si>
  <si>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</si>
  <si>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</si>
  <si>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</si>
  <si>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</si>
  <si>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</si>
  <si>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</si>
  <si>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</si>
  <si>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</si>
  <si>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</si>
  <si>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</si>
  <si>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</si>
  <si>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</si>
  <si>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</si>
  <si>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</si>
  <si>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</si>
  <si>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</si>
  <si>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</si>
  <si>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</si>
  <si>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</si>
  <si>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</si>
  <si>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</si>
  <si>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</si>
  <si>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</si>
  <si>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</si>
  <si>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</si>
  <si>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</si>
  <si>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</si>
  <si>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</si>
  <si>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</si>
  <si>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</si>
  <si>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</si>
  <si>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</si>
  <si>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</si>
  <si>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</si>
  <si>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</si>
  <si>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</si>
  <si>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</si>
  <si>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</si>
  <si>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</si>
  <si>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</si>
  <si>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</si>
  <si>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</si>
  <si>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</si>
  <si>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</si>
  <si>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</si>
  <si>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</si>
  <si>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</si>
  <si>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</si>
  <si>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</si>
  <si>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</si>
  <si>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</si>
  <si>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</si>
  <si>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</si>
  <si>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</si>
  <si>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</si>
  <si>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</si>
  <si>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</si>
  <si>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</si>
  <si>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</si>
  <si>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</si>
  <si>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</si>
  <si>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</si>
  <si>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</si>
  <si>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</si>
  <si>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</si>
  <si>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</si>
  <si>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</si>
  <si>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</si>
  <si>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</si>
  <si>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</si>
  <si>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</si>
  <si>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</si>
  <si>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</si>
  <si>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</si>
  <si>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</si>
  <si>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</si>
  <si>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</si>
  <si>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</si>
  <si>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</si>
  <si>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</si>
  <si>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</si>
  <si>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</si>
  <si>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</si>
  <si>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</si>
  <si>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</si>
  <si>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</si>
  <si>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</si>
  <si>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</si>
  <si>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</si>
  <si>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</si>
  <si>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</si>
  <si>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</si>
  <si>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</si>
  <si>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</si>
  <si>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</si>
  <si>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</si>
  <si>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</si>
  <si>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</si>
  <si>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</si>
  <si>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</si>
  <si>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</si>
  <si>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</si>
  <si>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</si>
  <si>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</si>
  <si>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</si>
  <si>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</si>
  <si>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</si>
  <si>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</si>
  <si>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</si>
  <si>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SEGÚN LOS HECHOS DE LA DEMANDA, LA SEÑORA SOL MARIA HERRERA JIMENEZ, IDENTIFICADA CON LA C.C 22.817.238 NACIÓ EL 06/09/1946, POR LO QUE PARA EL 01/04/1994 CONTABA CON 48 AÑOS DE EDAD. QUE EMPEZÓ A COTIZAR A LOS RIESGOS DE VEJEZ, INVALIDEZ Y MUERTE AL EXTINTO ISS, DESDE EL AÑO 1995. QUE PARA EL 01/09/1996 SE VINCULÓ A LA AFP COLFONDOS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ACTUALMENTE CUENTA CON 78 AÑOS DE EDAD Y DESDE EL 01/09/2020 LA AFP LE RECONOCION LA GARANTIA DE PENSION MINIMA EN MODALIDAD DE RETIRO PROGRAMADO, SIN EMBARGO SI HUBIERA CONTINUADO AFILIADA A COLPENSIONES SU MESADA PENSIONAL SERIA MUCHO MAYOR.</t>
  </si>
  <si>
    <t>13001 31 05 005 2024 00051 00</t>
  </si>
  <si>
    <t>QUINTO (05) LABORAL DEL CIRCUITO DE CARTAGENA</t>
  </si>
  <si>
    <t>SOL MARIA HERRERA JIMENEZ C.C 22.817.238</t>
  </si>
  <si>
    <t>17/10/2024 (AUTO ADMITE LLAMAMIENTO)</t>
  </si>
  <si>
    <t>AJR2509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</si>
  <si>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Razón por la cual, COLFONDOS S.A. llamó en garantía a la compañía con el fin de que esta asumiera el pago por las diferencias salariales que se pudiesen presentar. No obstante, se precisa que ALLIANZ SEGUROS DE VIDA S.A. devengó la prima proporcional al tiempo corrido del riesgo, asumiendo así el eventual pago de la suma adicional de una posible pensión de invalidez o sobrevivencia, sin embargo frente al pago de diferencias pensionales, no existe ninguna obligación a cargo de la aseguradora puesto que dicho concepto no fue amparado en el contrato de seguro.  
Por otro lado, frente a la responsabilidad de la AFP, se precisa que: (i) la demandante actualmente se encuentra vinculada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la demandante y no frente al seguro previsional de invalidez y sobrevivientes (iv) Existe una falta de legitimación en la causa por pasiva ya que quien tiene que asumir el pago de cualquier diferencia pensional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</si>
  <si>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única y exclusivamente la declaratoria de una indebida asesoría por parte de la AFP al momento del traslado, y consigo el pago de la indemnización plena de perjuicios la cual se encuentra únicamente a cargo de la administradora de pensiones.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</si>
  <si>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LA INDEMNIZACIÓN PLENA DE PERJUICIOS ESTÁ A CARGO ÚNICA Y EXCLUSIVAMENTE DE LA AFP QUE INCUMPLIO CON EL DEBER DE INFORMACIÓN, DE CONFORMIDAD CON LO PRECEPTUADO POR LA CORTE SUPREMA DE JUSTICIA.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	AFILIACIÓN LIBRE Y ESPONTÁNEA DE LA SEÑOR MANUEL ALBERTO ACHURY MENDEZ AL RÉGIMEN DE AHORRO INDIVIDIAL CON SOLIDARIDAD. 
6)	ERROR DE DERECHO NO VICIA EL CONSENTIMIENTO. 
7)	BUENA FE.
8)	GENÉRICA O INNOMINADA.
EXCEPCIONES PROPUESTAS EN EL LLAMAMIENTO EN GARANTÍA:
1.	FALTA DE COBERTURA MATERIAL DE LA PÓLIZA SEGURO PREVISIONAL POR INVALIDEZ Y SOBREVIVENCIA NO. 0209000001 ANTE UNA EVENTUAL CONDENA POR CONCEPTO DE INDEMNIZACION PLENA DE PERJUICIOS Y REAJUSTES PENSIONALES.
2.	ABUSO DEL DERECHO POR PARTE DE COLFONDOS S.A. AL LLAMAR EN GARANTÍA A ALLIANZ SEGUROS DE VIDA S.A. AÚN CUANDO LA AFP TIENE PLENO CONOCIMIENTO QUE NO LE ASISTE EL DERECHO DE OBTENER EL PAGO POR CONCEPTOS DISIMILES A LOS CONCERTADOS EN EL COTRATO DE SEGURO.
3.	AL NO PROSPERAR LAS PRETENSIONES DEL LLAMAMIENTO EN GARANTÍA, LAS AGENCIAS EN DERECHO A FAVOR DE ALLIANZ SEGUROS DE VIDA S.A. DEBEN LIQUIDARSE POR UN VALOR IGUAL AL ASUMIDO QUE COMPENSE EL ESFUERZO REALIZADO Y LA AFECTACIÓN PATRIMONIAL QUE IMPLICÓ LA CAUSA. 
4.	PRESCRIPCIÓN EXTRAORDINARIA DE LA ACCIÓN DERIVADA DEL SEGURO 
5. APLICACIÓN DE LAS CONDICIONES DEL SEGURO
6.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</si>
</sst>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30" sqref="B30"/>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145</v>
      </c>
      <c r="C2" s="42"/>
    </row>
    <row r="3" spans="1:3" x14ac:dyDescent="0.3">
      <c r="A3" s="5" t="s">
        <v>2</v>
      </c>
      <c r="B3" s="43" t="s">
        <v>146</v>
      </c>
      <c r="C3" s="44"/>
    </row>
    <row r="4" spans="1:3" x14ac:dyDescent="0.3">
      <c r="A4" s="5" t="s">
        <v>3</v>
      </c>
      <c r="B4" s="43" t="s">
        <v>4</v>
      </c>
      <c r="C4" s="44"/>
    </row>
    <row r="5" spans="1:3" ht="14.4" customHeight="1" x14ac:dyDescent="0.3">
      <c r="A5" s="5" t="s">
        <v>5</v>
      </c>
      <c r="B5" s="36" t="s">
        <v>147</v>
      </c>
      <c r="C5" s="36"/>
    </row>
    <row r="6" spans="1:3" x14ac:dyDescent="0.3">
      <c r="A6" s="5" t="s">
        <v>6</v>
      </c>
      <c r="B6" s="40" t="s">
        <v>7</v>
      </c>
      <c r="C6" s="40"/>
    </row>
    <row r="7" spans="1:3" x14ac:dyDescent="0.3">
      <c r="A7" s="5" t="s">
        <v>8</v>
      </c>
      <c r="B7" s="40" t="s">
        <v>9</v>
      </c>
      <c r="C7" s="40"/>
    </row>
    <row r="8" spans="1:3" x14ac:dyDescent="0.3">
      <c r="A8" s="5" t="s">
        <v>10</v>
      </c>
      <c r="B8" s="35">
        <v>35309</v>
      </c>
      <c r="C8" s="36"/>
    </row>
    <row r="9" spans="1:3" x14ac:dyDescent="0.3">
      <c r="A9" s="5" t="s">
        <v>11</v>
      </c>
      <c r="B9" s="36" t="s">
        <v>9</v>
      </c>
      <c r="C9" s="36"/>
    </row>
    <row r="10" spans="1:3" x14ac:dyDescent="0.3">
      <c r="A10" s="5" t="s">
        <v>12</v>
      </c>
      <c r="B10" s="36" t="s">
        <v>9</v>
      </c>
      <c r="C10" s="36"/>
    </row>
    <row r="11" spans="1:3" ht="23.25" customHeight="1" x14ac:dyDescent="0.3">
      <c r="A11" s="5" t="s">
        <v>13</v>
      </c>
      <c r="B11" s="37" t="s">
        <v>14</v>
      </c>
      <c r="C11" s="38"/>
    </row>
    <row r="12" spans="1:3" x14ac:dyDescent="0.3">
      <c r="A12" s="46" t="s">
        <v>15</v>
      </c>
      <c r="B12" s="40" t="s">
        <v>144</v>
      </c>
      <c r="C12" s="40"/>
    </row>
    <row r="13" spans="1:3" ht="30" customHeight="1" x14ac:dyDescent="0.3">
      <c r="A13" s="46"/>
      <c r="B13" s="40"/>
      <c r="C13" s="40"/>
    </row>
    <row r="14" spans="1:3" ht="67.5" customHeight="1" x14ac:dyDescent="0.3">
      <c r="A14" s="46"/>
      <c r="B14" s="40"/>
      <c r="C14" s="40"/>
    </row>
    <row r="15" spans="1:3" ht="28.8" x14ac:dyDescent="0.3">
      <c r="A15" s="5" t="s">
        <v>16</v>
      </c>
      <c r="B15" s="49" t="s">
        <v>17</v>
      </c>
      <c r="C15" s="50"/>
    </row>
    <row r="16" spans="1:3" ht="33.75" customHeight="1" x14ac:dyDescent="0.3">
      <c r="A16" s="51" t="s">
        <v>18</v>
      </c>
      <c r="B16" s="52" t="s">
        <v>19</v>
      </c>
      <c r="C16" s="52"/>
    </row>
    <row r="17" spans="1:3" ht="33.75" customHeight="1" x14ac:dyDescent="0.3">
      <c r="A17" s="51"/>
      <c r="B17" s="11" t="s">
        <v>20</v>
      </c>
      <c r="C17" s="6"/>
    </row>
    <row r="18" spans="1:3" ht="33.75" customHeight="1" x14ac:dyDescent="0.3">
      <c r="A18" s="51"/>
      <c r="B18" s="11" t="s">
        <v>21</v>
      </c>
      <c r="C18" s="6"/>
    </row>
    <row r="19" spans="1:3" x14ac:dyDescent="0.3">
      <c r="A19" s="51"/>
      <c r="B19" s="53" t="s">
        <v>22</v>
      </c>
      <c r="C19" s="54"/>
    </row>
    <row r="20" spans="1:3" x14ac:dyDescent="0.3">
      <c r="A20" s="51"/>
      <c r="B20" s="11"/>
      <c r="C20" s="6"/>
    </row>
    <row r="21" spans="1:3" x14ac:dyDescent="0.3">
      <c r="A21" s="51"/>
      <c r="B21" s="11"/>
      <c r="C21" s="6"/>
    </row>
    <row r="22" spans="1:3" x14ac:dyDescent="0.3">
      <c r="A22" s="51"/>
      <c r="B22" s="53" t="s">
        <v>23</v>
      </c>
      <c r="C22" s="54"/>
    </row>
    <row r="23" spans="1:3" x14ac:dyDescent="0.3">
      <c r="A23" s="51"/>
      <c r="B23" s="11"/>
      <c r="C23" s="16"/>
    </row>
    <row r="24" spans="1:3" x14ac:dyDescent="0.3">
      <c r="A24" s="5" t="s">
        <v>24</v>
      </c>
      <c r="B24" s="40" t="s">
        <v>25</v>
      </c>
      <c r="C24" s="40"/>
    </row>
    <row r="25" spans="1:3" x14ac:dyDescent="0.3">
      <c r="A25" s="5" t="s">
        <v>26</v>
      </c>
      <c r="B25" s="40" t="s">
        <v>27</v>
      </c>
      <c r="C25" s="40"/>
    </row>
    <row r="26" spans="1:3" x14ac:dyDescent="0.3">
      <c r="A26" s="5" t="s">
        <v>28</v>
      </c>
      <c r="B26" s="40" t="s">
        <v>29</v>
      </c>
      <c r="C26" s="40"/>
    </row>
    <row r="27" spans="1:3" x14ac:dyDescent="0.3">
      <c r="A27" s="5" t="s">
        <v>30</v>
      </c>
      <c r="B27" s="47">
        <v>45527</v>
      </c>
      <c r="C27" s="48"/>
    </row>
    <row r="28" spans="1:3" x14ac:dyDescent="0.3">
      <c r="A28" s="5" t="s">
        <v>31</v>
      </c>
      <c r="B28" s="45" t="s">
        <v>148</v>
      </c>
      <c r="C28" s="45"/>
    </row>
    <row r="29" spans="1:3" x14ac:dyDescent="0.3">
      <c r="A29" s="5" t="s">
        <v>32</v>
      </c>
      <c r="B29" s="45">
        <v>45596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33</v>
      </c>
      <c r="B1" s="55"/>
      <c r="C1" s="55"/>
    </row>
    <row r="2" spans="1:3" x14ac:dyDescent="0.3">
      <c r="A2" s="13" t="s">
        <v>34</v>
      </c>
      <c r="B2" s="56" t="s">
        <v>35</v>
      </c>
      <c r="C2" s="57"/>
    </row>
    <row r="3" spans="1:3" x14ac:dyDescent="0.3">
      <c r="A3" s="5" t="s">
        <v>1</v>
      </c>
      <c r="B3" s="40" t="str">
        <f>'GENERALES NOTA 322'!B2:C2</f>
        <v>13001 31 05 005 2024 00051 00</v>
      </c>
      <c r="C3" s="40"/>
    </row>
    <row r="4" spans="1:3" x14ac:dyDescent="0.3">
      <c r="A4" s="5" t="s">
        <v>2</v>
      </c>
      <c r="B4" s="40" t="str">
        <f>'GENERALES NOTA 322'!B3:C3</f>
        <v>QUINTO (05) LABORAL DEL CIRCUITO DE CARTAGENA</v>
      </c>
      <c r="C4" s="40"/>
    </row>
    <row r="5" spans="1:3" x14ac:dyDescent="0.3">
      <c r="A5" s="5" t="s">
        <v>3</v>
      </c>
      <c r="B5" s="40" t="str">
        <f>'GENERALES NOTA 322'!B4:C4</f>
        <v>COLFONDOS Y OTROS</v>
      </c>
      <c r="C5" s="40"/>
    </row>
    <row r="6" spans="1:3" x14ac:dyDescent="0.3">
      <c r="A6" s="5" t="s">
        <v>5</v>
      </c>
      <c r="B6" s="40" t="str">
        <f>'GENERALES NOTA 322'!B5:C5</f>
        <v>SOL MARIA HERRERA JIMENEZ C.C 22.817.238</v>
      </c>
      <c r="C6" s="40"/>
    </row>
    <row r="7" spans="1:3" x14ac:dyDescent="0.3">
      <c r="A7" s="5" t="s">
        <v>6</v>
      </c>
      <c r="B7" s="40" t="str">
        <f>'GENERALES NOTA 322'!B6:C6</f>
        <v>LLAMADA EN GARANTIA</v>
      </c>
      <c r="C7" s="40"/>
    </row>
    <row r="8" spans="1:3" x14ac:dyDescent="0.3">
      <c r="A8" s="13" t="s">
        <v>36</v>
      </c>
      <c r="B8" s="40"/>
      <c r="C8" s="40"/>
    </row>
    <row r="9" spans="1:3" x14ac:dyDescent="0.3">
      <c r="A9" s="13" t="s">
        <v>13</v>
      </c>
      <c r="B9" s="40"/>
      <c r="C9" s="40"/>
    </row>
    <row r="10" spans="1:3" x14ac:dyDescent="0.3">
      <c r="A10" s="13" t="s">
        <v>37</v>
      </c>
      <c r="B10" s="56"/>
      <c r="C10" s="58"/>
    </row>
    <row r="11" spans="1:3" x14ac:dyDescent="0.3">
      <c r="A11" s="13" t="s">
        <v>38</v>
      </c>
      <c r="B11" s="56"/>
      <c r="C11" s="57"/>
    </row>
    <row r="12" spans="1:3" x14ac:dyDescent="0.3">
      <c r="A12" s="13" t="s">
        <v>39</v>
      </c>
      <c r="B12" s="43"/>
      <c r="C12" s="44"/>
    </row>
    <row r="13" spans="1:3" x14ac:dyDescent="0.3">
      <c r="A13" s="13" t="s">
        <v>40</v>
      </c>
      <c r="B13" s="40"/>
      <c r="C13" s="40"/>
    </row>
    <row r="14" spans="1:3" x14ac:dyDescent="0.3">
      <c r="A14" s="13" t="s">
        <v>41</v>
      </c>
      <c r="B14" s="40"/>
      <c r="C14" s="40"/>
    </row>
    <row r="15" spans="1:3" x14ac:dyDescent="0.3">
      <c r="A15" s="13" t="s">
        <v>42</v>
      </c>
      <c r="B15" s="40"/>
      <c r="C15" s="40"/>
    </row>
    <row r="16" spans="1:3" x14ac:dyDescent="0.3">
      <c r="A16" s="59" t="s">
        <v>43</v>
      </c>
      <c r="B16" s="40"/>
      <c r="C16" s="40"/>
    </row>
    <row r="17" spans="1:3" x14ac:dyDescent="0.3">
      <c r="A17" s="60"/>
      <c r="B17" s="9" t="s">
        <v>44</v>
      </c>
      <c r="C17" s="10" t="s">
        <v>45</v>
      </c>
    </row>
    <row r="18" spans="1:3" x14ac:dyDescent="0.3">
      <c r="A18" s="60"/>
      <c r="B18" s="11"/>
      <c r="C18" s="11"/>
    </row>
    <row r="19" spans="1:3" x14ac:dyDescent="0.3">
      <c r="A19" s="60"/>
      <c r="B19" s="11"/>
      <c r="C19" s="11"/>
    </row>
    <row r="20" spans="1:3" x14ac:dyDescent="0.3">
      <c r="A20" s="60"/>
      <c r="B20" s="11"/>
      <c r="C20" s="11"/>
    </row>
    <row r="21" spans="1:3" x14ac:dyDescent="0.3">
      <c r="A21" s="13" t="s">
        <v>46</v>
      </c>
      <c r="B21" s="40"/>
      <c r="C21" s="40"/>
    </row>
    <row r="22" spans="1:3" x14ac:dyDescent="0.3">
      <c r="A22" s="13" t="s">
        <v>47</v>
      </c>
      <c r="B22" s="43"/>
      <c r="C22" s="44"/>
    </row>
    <row r="23" spans="1:3" x14ac:dyDescent="0.3">
      <c r="A23" s="13" t="s">
        <v>48</v>
      </c>
      <c r="B23" s="40"/>
      <c r="C23" s="40"/>
    </row>
    <row r="24" spans="1:3" x14ac:dyDescent="0.3">
      <c r="A24" s="13" t="s">
        <v>49</v>
      </c>
      <c r="B24" s="40"/>
      <c r="C24" s="40"/>
    </row>
    <row r="25" spans="1:3" x14ac:dyDescent="0.3">
      <c r="A25" s="13" t="s">
        <v>50</v>
      </c>
      <c r="B25" s="40"/>
      <c r="C25" s="40"/>
    </row>
    <row r="26" spans="1:3" x14ac:dyDescent="0.3">
      <c r="A26" s="12" t="s">
        <v>51</v>
      </c>
      <c r="B26" s="40"/>
      <c r="C26" s="40"/>
    </row>
    <row r="27" spans="1:3" x14ac:dyDescent="0.3">
      <c r="A27" s="61" t="s">
        <v>52</v>
      </c>
      <c r="B27" s="61"/>
      <c r="C27" s="61"/>
    </row>
    <row r="28" spans="1:3" ht="14.4" customHeight="1" x14ac:dyDescent="0.3">
      <c r="A28" s="62" t="s">
        <v>53</v>
      </c>
      <c r="B28" s="63"/>
      <c r="C28" s="31"/>
    </row>
    <row r="29" spans="1:3" ht="14.4" customHeight="1" x14ac:dyDescent="0.3">
      <c r="A29" s="64" t="s">
        <v>54</v>
      </c>
      <c r="B29" s="65"/>
      <c r="C29" s="31"/>
    </row>
    <row r="30" spans="1:3" ht="14.4" customHeight="1" x14ac:dyDescent="0.3">
      <c r="A30" s="64" t="s">
        <v>55</v>
      </c>
      <c r="B30" s="65"/>
      <c r="C30" s="32"/>
    </row>
    <row r="31" spans="1:3" ht="14.4" customHeight="1" x14ac:dyDescent="0.3">
      <c r="A31" s="64" t="s">
        <v>56</v>
      </c>
      <c r="B31" s="65"/>
      <c r="C31" s="31"/>
    </row>
    <row r="32" spans="1:3" x14ac:dyDescent="0.3">
      <c r="A32" s="64" t="s">
        <v>57</v>
      </c>
      <c r="B32" s="65"/>
      <c r="C32" s="31"/>
    </row>
    <row r="33" spans="1:3" ht="14.4" customHeight="1" x14ac:dyDescent="0.3">
      <c r="A33" s="64" t="s">
        <v>58</v>
      </c>
      <c r="B33" s="65"/>
      <c r="C33" s="31"/>
    </row>
    <row r="34" spans="1:3" ht="14.4" customHeight="1" x14ac:dyDescent="0.3">
      <c r="A34" s="64" t="s">
        <v>59</v>
      </c>
      <c r="B34" s="65"/>
      <c r="C34" s="33"/>
    </row>
    <row r="35" spans="1:3" x14ac:dyDescent="0.3">
      <c r="A35" s="62" t="s">
        <v>60</v>
      </c>
      <c r="B35" s="63"/>
      <c r="C35" s="34"/>
    </row>
    <row r="36" spans="1:3" x14ac:dyDescent="0.3">
      <c r="A36" s="67" t="s">
        <v>61</v>
      </c>
      <c r="B36" s="67"/>
      <c r="C36" s="67"/>
    </row>
    <row r="37" spans="1:3" x14ac:dyDescent="0.3">
      <c r="A37" s="66" t="s">
        <v>62</v>
      </c>
      <c r="B37" s="66"/>
      <c r="C37" s="11"/>
    </row>
    <row r="38" spans="1:3" x14ac:dyDescent="0.3">
      <c r="A38" s="66" t="s">
        <v>63</v>
      </c>
      <c r="B38" s="66"/>
      <c r="C38" s="11"/>
    </row>
    <row r="39" spans="1:3" x14ac:dyDescent="0.3">
      <c r="A39" s="66" t="s">
        <v>64</v>
      </c>
      <c r="B39" s="66"/>
      <c r="C39" s="11"/>
    </row>
    <row r="40" spans="1:3" x14ac:dyDescent="0.3">
      <c r="A40" s="66" t="s">
        <v>65</v>
      </c>
      <c r="B40" s="66"/>
      <c r="C40" s="11"/>
    </row>
    <row r="41" spans="1:3" x14ac:dyDescent="0.3">
      <c r="A41" s="66" t="s">
        <v>66</v>
      </c>
      <c r="B41" s="66"/>
      <c r="C41" s="11"/>
    </row>
    <row r="42" spans="1:3" x14ac:dyDescent="0.3">
      <c r="A42" s="66" t="s">
        <v>67</v>
      </c>
      <c r="B42" s="66"/>
      <c r="C42" s="11"/>
    </row>
    <row r="43" spans="1:3" x14ac:dyDescent="0.3">
      <c r="A43" s="66" t="s">
        <v>68</v>
      </c>
      <c r="B43" s="66"/>
      <c r="C43" s="11"/>
    </row>
    <row r="44" spans="1:3" x14ac:dyDescent="0.3">
      <c r="A44" s="66" t="s">
        <v>69</v>
      </c>
      <c r="B44" s="66"/>
      <c r="C44" s="11"/>
    </row>
    <row r="45" spans="1:3" x14ac:dyDescent="0.3">
      <c r="A45" s="66" t="s">
        <v>70</v>
      </c>
      <c r="B45" s="66"/>
      <c r="C45" s="11"/>
    </row>
    <row r="46" spans="1:3" x14ac:dyDescent="0.3">
      <c r="A46" s="66" t="s">
        <v>71</v>
      </c>
      <c r="B46" s="66"/>
      <c r="C46" s="11"/>
    </row>
    <row r="47" spans="1:3" x14ac:dyDescent="0.3">
      <c r="A47" s="66" t="s">
        <v>72</v>
      </c>
      <c r="B47" s="66"/>
      <c r="C47" s="11"/>
    </row>
    <row r="48" spans="1:3" x14ac:dyDescent="0.3">
      <c r="A48" s="66" t="s">
        <v>73</v>
      </c>
      <c r="B48" s="66"/>
      <c r="C48" s="11"/>
    </row>
    <row r="49" spans="1:3" x14ac:dyDescent="0.3">
      <c r="A49" s="66" t="s">
        <v>74</v>
      </c>
      <c r="B49" s="66"/>
      <c r="C49" s="11"/>
    </row>
    <row r="50" spans="1:3" x14ac:dyDescent="0.3">
      <c r="A50" s="66" t="s">
        <v>75</v>
      </c>
      <c r="B50" s="66"/>
      <c r="C50" s="11"/>
    </row>
    <row r="51" spans="1:3" x14ac:dyDescent="0.3">
      <c r="A51" s="66" t="s">
        <v>76</v>
      </c>
      <c r="B51" s="66"/>
      <c r="C51" s="11"/>
    </row>
    <row r="52" spans="1:3" x14ac:dyDescent="0.3">
      <c r="A52" s="66" t="s">
        <v>77</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5" zoomScaleNormal="100" workbookViewId="0">
      <selection activeCell="B31" sqref="B31"/>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78</v>
      </c>
      <c r="B1" s="55"/>
      <c r="C1" s="55"/>
    </row>
    <row r="2" spans="1:6" x14ac:dyDescent="0.3">
      <c r="A2" s="20" t="s">
        <v>34</v>
      </c>
      <c r="B2" s="85" t="s">
        <v>149</v>
      </c>
      <c r="C2" s="86"/>
    </row>
    <row r="3" spans="1:6" x14ac:dyDescent="0.3">
      <c r="A3" s="21" t="s">
        <v>1</v>
      </c>
      <c r="B3" s="87" t="str">
        <f>'GENERALES NOTA 322'!B2:C2</f>
        <v>13001 31 05 005 2024 00051 00</v>
      </c>
      <c r="C3" s="87"/>
    </row>
    <row r="4" spans="1:6" x14ac:dyDescent="0.3">
      <c r="A4" s="21" t="s">
        <v>2</v>
      </c>
      <c r="B4" s="87" t="str">
        <f>'GENERALES NOTA 322'!B3:C3</f>
        <v>QUINTO (05) LABORAL DEL CIRCUITO DE CARTAGENA</v>
      </c>
      <c r="C4" s="87"/>
    </row>
    <row r="5" spans="1:6" x14ac:dyDescent="0.3">
      <c r="A5" s="21" t="s">
        <v>3</v>
      </c>
      <c r="B5" s="87" t="str">
        <f>'GENERALES NOTA 322'!B4:C4</f>
        <v>COLFONDOS Y OTROS</v>
      </c>
      <c r="C5" s="87"/>
    </row>
    <row r="6" spans="1:6" ht="14.4" customHeight="1" x14ac:dyDescent="0.3">
      <c r="A6" s="21" t="s">
        <v>5</v>
      </c>
      <c r="B6" s="87" t="str">
        <f>'GENERALES NOTA 322'!B5:C5</f>
        <v>SOL MARIA HERRERA JIMENEZ C.C 22.817.238</v>
      </c>
      <c r="C6" s="87"/>
    </row>
    <row r="7" spans="1:6" x14ac:dyDescent="0.3">
      <c r="A7" s="21" t="s">
        <v>6</v>
      </c>
      <c r="B7" s="87" t="str">
        <f>'GENERALES NOTA 322'!B6:C6</f>
        <v>LLAMADA EN GARANTIA</v>
      </c>
      <c r="C7" s="87"/>
    </row>
    <row r="8" spans="1:6" ht="28.8" x14ac:dyDescent="0.3">
      <c r="A8" s="21" t="s">
        <v>16</v>
      </c>
      <c r="B8" s="81" t="str">
        <f>'GENERALES NOTA 322'!B15:C15</f>
        <v>NO ES POSIBLE CUANTIFICAR LAS PRETENSIONES DE LA DEMANDA EN ATENCIÓN A LA NATURALEZA DEL PROCESO.</v>
      </c>
      <c r="C8" s="82"/>
    </row>
    <row r="9" spans="1:6" x14ac:dyDescent="0.3">
      <c r="A9" s="88" t="s">
        <v>18</v>
      </c>
      <c r="B9" s="72" t="s">
        <v>19</v>
      </c>
      <c r="C9" s="73"/>
    </row>
    <row r="10" spans="1:6" x14ac:dyDescent="0.3">
      <c r="A10" s="88"/>
      <c r="B10" s="22" t="s">
        <v>20</v>
      </c>
      <c r="C10" s="19">
        <f>'GENERALES NOTA 322'!C17</f>
        <v>0</v>
      </c>
    </row>
    <row r="11" spans="1:6" x14ac:dyDescent="0.3">
      <c r="A11" s="88"/>
      <c r="B11" s="22" t="s">
        <v>21</v>
      </c>
      <c r="C11" s="19">
        <f>'GENERALES NOTA 322'!C18</f>
        <v>0</v>
      </c>
    </row>
    <row r="12" spans="1:6" x14ac:dyDescent="0.3">
      <c r="A12" s="88"/>
      <c r="B12" s="72"/>
      <c r="C12" s="73"/>
    </row>
    <row r="13" spans="1:6" x14ac:dyDescent="0.3">
      <c r="A13" s="88"/>
      <c r="B13" s="22" t="s">
        <v>79</v>
      </c>
      <c r="C13" s="24"/>
    </row>
    <row r="14" spans="1:6" x14ac:dyDescent="0.3">
      <c r="A14" s="88"/>
      <c r="B14" s="22" t="s">
        <v>80</v>
      </c>
      <c r="C14" s="24"/>
      <c r="E14" t="s">
        <v>81</v>
      </c>
      <c r="F14" s="17">
        <v>0.7</v>
      </c>
    </row>
    <row r="15" spans="1:6" x14ac:dyDescent="0.3">
      <c r="A15" s="23" t="s">
        <v>82</v>
      </c>
      <c r="B15" s="85" t="s">
        <v>83</v>
      </c>
      <c r="C15" s="86"/>
    </row>
    <row r="16" spans="1:6" ht="15" customHeight="1" x14ac:dyDescent="0.3">
      <c r="A16" s="21" t="s">
        <v>84</v>
      </c>
      <c r="B16" s="83" t="s">
        <v>150</v>
      </c>
      <c r="C16" s="84"/>
    </row>
    <row r="17" spans="1:3" ht="28.5" customHeight="1" x14ac:dyDescent="0.3">
      <c r="A17" s="14" t="s">
        <v>85</v>
      </c>
      <c r="B17" s="74">
        <f>((C19+C20+C22+C23)-C26)*C25*C27</f>
        <v>0</v>
      </c>
      <c r="C17" s="74"/>
    </row>
    <row r="18" spans="1:3" x14ac:dyDescent="0.3">
      <c r="A18" s="23" t="s">
        <v>86</v>
      </c>
      <c r="B18" s="75" t="s">
        <v>19</v>
      </c>
      <c r="C18" s="76"/>
    </row>
    <row r="19" spans="1:3" x14ac:dyDescent="0.3">
      <c r="A19" s="70"/>
      <c r="B19" s="22" t="s">
        <v>20</v>
      </c>
      <c r="C19" s="19">
        <v>0</v>
      </c>
    </row>
    <row r="20" spans="1:3" x14ac:dyDescent="0.3">
      <c r="A20" s="71"/>
      <c r="B20" s="22" t="s">
        <v>21</v>
      </c>
      <c r="C20" s="19">
        <v>0</v>
      </c>
    </row>
    <row r="21" spans="1:3" x14ac:dyDescent="0.3">
      <c r="A21" s="71"/>
      <c r="B21" s="72" t="s">
        <v>22</v>
      </c>
      <c r="C21" s="73"/>
    </row>
    <row r="22" spans="1:3" x14ac:dyDescent="0.3">
      <c r="A22" s="71"/>
      <c r="B22" s="22" t="s">
        <v>79</v>
      </c>
      <c r="C22" s="19">
        <v>0</v>
      </c>
    </row>
    <row r="23" spans="1:3" ht="28.8" x14ac:dyDescent="0.3">
      <c r="A23" s="71"/>
      <c r="B23" s="22" t="s">
        <v>87</v>
      </c>
      <c r="C23" s="19">
        <v>0</v>
      </c>
    </row>
    <row r="24" spans="1:3" x14ac:dyDescent="0.3">
      <c r="A24" s="71"/>
      <c r="B24" s="72" t="s">
        <v>88</v>
      </c>
      <c r="C24" s="73"/>
    </row>
    <row r="25" spans="1:3" x14ac:dyDescent="0.3">
      <c r="A25" s="25"/>
      <c r="B25" s="22" t="s">
        <v>89</v>
      </c>
      <c r="C25" s="26">
        <v>0</v>
      </c>
    </row>
    <row r="26" spans="1:3" x14ac:dyDescent="0.3">
      <c r="A26" s="27"/>
      <c r="B26" s="22" t="s">
        <v>38</v>
      </c>
      <c r="C26" s="28">
        <v>0</v>
      </c>
    </row>
    <row r="27" spans="1:3" x14ac:dyDescent="0.3">
      <c r="A27" s="27"/>
      <c r="B27" s="22" t="s">
        <v>90</v>
      </c>
      <c r="C27" s="26">
        <v>0</v>
      </c>
    </row>
    <row r="28" spans="1:3" x14ac:dyDescent="0.3">
      <c r="A28" s="18" t="s">
        <v>91</v>
      </c>
      <c r="B28" s="74">
        <f>IFERROR(B17*(VLOOKUP(B15,Hoja2!$G$1:$H$6,2,0)),16666)</f>
        <v>16666</v>
      </c>
      <c r="C28" s="74"/>
    </row>
    <row r="29" spans="1:3" ht="28.8" x14ac:dyDescent="0.3">
      <c r="A29" s="21" t="s">
        <v>92</v>
      </c>
      <c r="B29" s="77" t="s">
        <v>151</v>
      </c>
      <c r="C29" s="78"/>
    </row>
    <row r="30" spans="1:3" ht="28.8" x14ac:dyDescent="0.3">
      <c r="A30" s="21" t="s">
        <v>93</v>
      </c>
      <c r="B30" s="79" t="s">
        <v>152</v>
      </c>
      <c r="C30" s="80"/>
    </row>
    <row r="31" spans="1:3" ht="18" x14ac:dyDescent="0.3">
      <c r="A31" s="29" t="s">
        <v>94</v>
      </c>
      <c r="B31" s="29"/>
      <c r="C31" s="29"/>
    </row>
    <row r="32" spans="1:3" x14ac:dyDescent="0.3">
      <c r="A32" s="30" t="s">
        <v>95</v>
      </c>
      <c r="B32" s="69"/>
      <c r="C32" s="69"/>
    </row>
    <row r="33" spans="1:3" x14ac:dyDescent="0.3">
      <c r="A33" s="30" t="s">
        <v>96</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97</v>
      </c>
      <c r="B1" s="55"/>
      <c r="C1" s="55"/>
    </row>
    <row r="2" spans="1:3" ht="17.100000000000001" customHeight="1" x14ac:dyDescent="0.3">
      <c r="A2" s="13" t="s">
        <v>34</v>
      </c>
      <c r="B2" s="56" t="str">
        <f>'[2]AUTOS NOTA 321'!B2:C2</f>
        <v xml:space="preserve">SINIESTRO   LEGIS </v>
      </c>
      <c r="C2" s="57"/>
    </row>
    <row r="3" spans="1:3" ht="15.9" customHeight="1" x14ac:dyDescent="0.3">
      <c r="A3" s="5" t="s">
        <v>1</v>
      </c>
      <c r="B3" s="40" t="str">
        <f>'GENERALES NOTA 322'!B2:C2</f>
        <v>13001 31 05 005 2024 00051 00</v>
      </c>
      <c r="C3" s="40"/>
    </row>
    <row r="4" spans="1:3" x14ac:dyDescent="0.3">
      <c r="A4" s="5" t="s">
        <v>2</v>
      </c>
      <c r="B4" s="40" t="str">
        <f>'GENERALES NOTA 322'!B3:C3</f>
        <v>QUINTO (05) LABORAL DEL CIRCUITO DE CARTAGENA</v>
      </c>
      <c r="C4" s="40"/>
    </row>
    <row r="5" spans="1:3" ht="29.1" customHeight="1" x14ac:dyDescent="0.3">
      <c r="A5" s="5" t="s">
        <v>3</v>
      </c>
      <c r="B5" s="40" t="str">
        <f>'GENERALES NOTA 322'!B4:C4</f>
        <v>COLFONDOS Y OTROS</v>
      </c>
      <c r="C5" s="40"/>
    </row>
    <row r="6" spans="1:3" x14ac:dyDescent="0.3">
      <c r="A6" s="5" t="s">
        <v>5</v>
      </c>
      <c r="B6" s="40" t="str">
        <f>'GENERALES NOTA 322'!B5:C5</f>
        <v>SOL MARIA HERRERA JIMENEZ C.C 22.817.238</v>
      </c>
      <c r="C6" s="40"/>
    </row>
    <row r="7" spans="1:3" ht="43.5" customHeight="1" x14ac:dyDescent="0.3">
      <c r="A7" s="5" t="s">
        <v>6</v>
      </c>
      <c r="B7" s="40" t="str">
        <f>'GENERALES NOTA 322'!B6:C6</f>
        <v>LLAMADA EN GARANTIA</v>
      </c>
      <c r="C7" s="40"/>
    </row>
    <row r="8" spans="1:3" x14ac:dyDescent="0.3">
      <c r="A8" s="5" t="s">
        <v>98</v>
      </c>
      <c r="B8" s="40"/>
      <c r="C8" s="40"/>
    </row>
    <row r="9" spans="1:3" x14ac:dyDescent="0.3">
      <c r="A9" s="15" t="s">
        <v>86</v>
      </c>
      <c r="B9" s="89"/>
      <c r="C9" s="89"/>
    </row>
    <row r="10" spans="1:3" x14ac:dyDescent="0.3">
      <c r="A10" s="15" t="s">
        <v>99</v>
      </c>
      <c r="B10" s="40"/>
      <c r="C10" s="40"/>
    </row>
    <row r="11" spans="1:3" ht="28.8" x14ac:dyDescent="0.3">
      <c r="A11" s="15" t="s">
        <v>100</v>
      </c>
      <c r="B11" s="90"/>
      <c r="C11" s="68"/>
    </row>
    <row r="12" spans="1:3" ht="57.6" x14ac:dyDescent="0.3">
      <c r="A12" s="5" t="s">
        <v>101</v>
      </c>
      <c r="B12" s="40"/>
      <c r="C12" s="40"/>
    </row>
    <row r="13" spans="1:3" ht="57.6" x14ac:dyDescent="0.3">
      <c r="A13" s="5" t="s">
        <v>102</v>
      </c>
      <c r="B13" s="40"/>
      <c r="C13" s="40"/>
    </row>
    <row r="14" spans="1:3" x14ac:dyDescent="0.3">
      <c r="A14" s="5" t="s">
        <v>103</v>
      </c>
      <c r="B14" s="11"/>
      <c r="C14" s="11"/>
    </row>
    <row r="15" spans="1:3" x14ac:dyDescent="0.3">
      <c r="A15" s="15" t="s">
        <v>104</v>
      </c>
      <c r="B15" s="40"/>
      <c r="C15" s="40"/>
    </row>
    <row r="16" spans="1:3" x14ac:dyDescent="0.3">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106</v>
      </c>
    </row>
    <row r="2" spans="1:1" x14ac:dyDescent="0.3">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108</v>
      </c>
      <c r="C1" s="8" t="s">
        <v>43</v>
      </c>
      <c r="D1" s="8" t="s">
        <v>47</v>
      </c>
      <c r="E1" s="3" t="s">
        <v>48</v>
      </c>
      <c r="F1" s="2" t="s">
        <v>81</v>
      </c>
      <c r="G1" s="2" t="s">
        <v>109</v>
      </c>
      <c r="H1" s="4">
        <v>0.7</v>
      </c>
      <c r="I1" t="s">
        <v>110</v>
      </c>
      <c r="J1" t="s">
        <v>111</v>
      </c>
      <c r="L1" t="s">
        <v>7</v>
      </c>
    </row>
    <row r="2" spans="1:12" x14ac:dyDescent="0.3">
      <c r="A2" t="s">
        <v>112</v>
      </c>
      <c r="B2" t="s">
        <v>107</v>
      </c>
      <c r="C2" t="s">
        <v>113</v>
      </c>
      <c r="D2" s="2" t="s">
        <v>114</v>
      </c>
      <c r="E2" s="1" t="s">
        <v>115</v>
      </c>
      <c r="F2" s="2" t="s">
        <v>83</v>
      </c>
      <c r="G2" s="2" t="s">
        <v>116</v>
      </c>
      <c r="H2" s="4">
        <v>0.25</v>
      </c>
      <c r="I2" t="s">
        <v>117</v>
      </c>
      <c r="J2" t="s">
        <v>118</v>
      </c>
      <c r="L2" t="s">
        <v>119</v>
      </c>
    </row>
    <row r="3" spans="1:12" x14ac:dyDescent="0.3">
      <c r="A3" t="s">
        <v>120</v>
      </c>
      <c r="C3" t="s">
        <v>121</v>
      </c>
      <c r="D3" s="2" t="s">
        <v>122</v>
      </c>
      <c r="E3" s="1" t="s">
        <v>123</v>
      </c>
      <c r="F3" s="2" t="s">
        <v>124</v>
      </c>
      <c r="G3" s="2" t="s">
        <v>125</v>
      </c>
      <c r="H3" s="4">
        <v>0.55000000000000004</v>
      </c>
      <c r="I3" t="s">
        <v>126</v>
      </c>
      <c r="J3" t="s">
        <v>127</v>
      </c>
    </row>
    <row r="4" spans="1:12" x14ac:dyDescent="0.3">
      <c r="A4" t="s">
        <v>128</v>
      </c>
      <c r="C4" t="s">
        <v>129</v>
      </c>
      <c r="E4" s="1" t="s">
        <v>130</v>
      </c>
      <c r="G4" s="2" t="s">
        <v>131</v>
      </c>
      <c r="H4" s="4">
        <v>0.15</v>
      </c>
      <c r="I4" t="s">
        <v>132</v>
      </c>
      <c r="J4" t="s">
        <v>133</v>
      </c>
    </row>
    <row r="5" spans="1:12" x14ac:dyDescent="0.3">
      <c r="A5" t="s">
        <v>134</v>
      </c>
      <c r="E5" s="1" t="s">
        <v>135</v>
      </c>
      <c r="G5" s="2" t="s">
        <v>136</v>
      </c>
      <c r="H5" s="4">
        <v>0.7</v>
      </c>
      <c r="I5" t="s">
        <v>137</v>
      </c>
      <c r="J5" t="s">
        <v>138</v>
      </c>
    </row>
    <row r="6" spans="1:12" x14ac:dyDescent="0.3">
      <c r="E6" s="1" t="s">
        <v>139</v>
      </c>
      <c r="G6" s="2" t="s">
        <v>140</v>
      </c>
      <c r="H6" s="4">
        <v>0.3</v>
      </c>
      <c r="J6" t="s">
        <v>141</v>
      </c>
    </row>
    <row r="7" spans="1:12" x14ac:dyDescent="0.3">
      <c r="E7" s="1" t="s">
        <v>142</v>
      </c>
      <c r="G7" s="2" t="s">
        <v>83</v>
      </c>
    </row>
    <row r="8" spans="1:12" x14ac:dyDescent="0.3">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Jaramillo Castro</cp:lastModifiedBy>
  <cp:revision/>
  <dcterms:created xsi:type="dcterms:W3CDTF">2020-12-07T14:41:17Z</dcterms:created>
  <dcterms:modified xsi:type="dcterms:W3CDTF">2024-11-01T21:13:28Z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