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E:\Users\WINDOWS 10\Desktop\GHA\CONTESTACIONES\ADRIANA CASTRILLON LONDOÑO\"/>
    </mc:Choice>
  </mc:AlternateContent>
  <xr:revisionPtr revIDLastSave="0" documentId="8_{0746438B-B1B7-4BC2-9543-805E46B8A568}" xr6:coauthVersionLast="47" xr6:coauthVersionMax="47" xr10:uidLastSave="{00000000-0000-0000-0000-000000000000}"/>
  <bookViews>
    <workbookView xWindow="-120" yWindow="-120" windowWidth="20730" windowHeight="1116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<sst xmlns="http://schemas.openxmlformats.org/spreadsheetml/2006/main" count="194" uniqueCount="153">
  <si>
    <t>SOLICITUD DE ANTECEDENTES -ABOGADO EXTERNO-</t>
  </si>
  <si>
    <t>Radicado(23 digitos)</t>
  </si>
  <si>
    <t>Juzgado</t>
  </si>
  <si>
    <t>Demandado</t>
  </si>
  <si>
    <t>COLFONDOS Y OTROS</t>
  </si>
  <si>
    <t xml:space="preserve">Demandante </t>
  </si>
  <si>
    <t>Tipo de vinculacion compañía</t>
  </si>
  <si>
    <t>LLAMADA EN GARANTIA</t>
  </si>
  <si>
    <t>Nombre de lesionado o muerto (s)</t>
  </si>
  <si>
    <t>N/A</t>
  </si>
  <si>
    <t>Fecha de los hechos</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</si>
  <si>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</si>
  <si>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</si>
  <si>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</si>
  <si>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</si>
  <si>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</si>
  <si>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</si>
  <si>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</si>
  <si>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</si>
  <si>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</si>
  <si>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</si>
  <si>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</si>
  <si>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</si>
  <si>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</si>
  <si>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</si>
  <si>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</si>
  <si>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</si>
  <si>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</si>
  <si>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</si>
  <si>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</si>
  <si>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</si>
  <si>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</si>
  <si>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</si>
  <si>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</si>
  <si>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</si>
  <si>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</si>
  <si>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</si>
  <si>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</si>
  <si>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</si>
  <si>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</si>
  <si>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</si>
  <si>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</si>
  <si>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</si>
  <si>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</si>
  <si>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</si>
  <si>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</si>
  <si>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</si>
  <si>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</si>
  <si>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</si>
  <si>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</si>
  <si>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</si>
  <si>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</si>
  <si>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</si>
  <si>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</si>
  <si>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</si>
  <si>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</si>
  <si>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</si>
  <si>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</si>
  <si>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</si>
  <si>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</si>
  <si>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</si>
  <si>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</si>
  <si>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</si>
  <si>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</si>
  <si>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</si>
  <si>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</si>
  <si>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</si>
  <si>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</si>
  <si>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</si>
  <si>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</si>
  <si>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</si>
  <si>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</si>
  <si>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</si>
  <si>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</si>
  <si>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</si>
  <si>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</si>
  <si>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</si>
  <si>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</si>
  <si>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</si>
  <si>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Daño moral</t>
  </si>
  <si>
    <t>Daño a la salud</t>
  </si>
  <si>
    <t>PROBABLE</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</si>
  <si>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</si>
  <si>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</si>
  <si>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</si>
  <si>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</si>
  <si>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</si>
  <si>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</si>
  <si>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</si>
  <si>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</si>
  <si>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</si>
  <si>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</si>
  <si>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</si>
  <si>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</si>
  <si>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</si>
  <si>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</si>
  <si>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</si>
  <si>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</si>
  <si>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</si>
  <si>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</si>
  <si>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</si>
  <si>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</si>
  <si>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</si>
  <si>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</si>
  <si>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</si>
  <si>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</si>
  <si>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</si>
  <si>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</si>
  <si>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</si>
  <si>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</si>
  <si>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</si>
  <si>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</si>
  <si>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</si>
  <si>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</si>
  <si>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</si>
  <si>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</si>
  <si>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</si>
  <si>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</si>
  <si>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</si>
  <si>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</si>
  <si>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</si>
  <si>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</si>
  <si>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</si>
  <si>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</si>
  <si>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</si>
  <si>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</si>
  <si>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</si>
  <si>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</si>
  <si>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</si>
  <si>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</si>
  <si>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</si>
  <si>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</si>
  <si>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</si>
  <si>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</si>
  <si>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</si>
  <si>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</si>
  <si>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</si>
  <si>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</si>
  <si>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</si>
  <si>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</si>
  <si>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</si>
  <si>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</si>
  <si>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</si>
  <si>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</si>
  <si>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17/04/2024(Notificacion personal)</t>
  </si>
  <si>
    <t>05001 31 05 007 2023 00410 00</t>
  </si>
  <si>
    <t>SEPTIMO (07) LABORAL DEL CIRCUITO DE MEDELLIN</t>
  </si>
  <si>
    <t>ADRIANA CASTRILLON LONDOÑO CC. 42.083.316</t>
  </si>
  <si>
    <t xml:space="preserve">SEGÚN LOS HECHOS DE LA DEMANDA, LA SEÑORA ADRIANA CASTRILLON LONDOÑO, IDENTIFICADA CON LA C.C 42.083.316 NACIÓ EL 04/09/1967, POR LO QUE PARA EL 01/04/1994 CONTABA CON 26 AÑOS DE EDAD. QUE EMPEZÓ A COTIZAR A LOS RIESGOS DE VEJEZ, INVALIDEZ Y MUERTE AL EXTINTO ISS, DESDE EL AÑO 1984. QUE PARA EL 01/07/1994 SE VINCULÓ A LA AFP COLFONDOS SIN EMBARGO, DURANTE LA AFILIACIÓN NO RECIBIÓ POR PARTE DEL ASESOR, INFORMACIÓN RESPECTO A LAS CARACTERISTICAS DEL RAIS, CON SUS PROS Y CONTRAS, REQUISITOS PARA CAUSAR UNA PENSIÓN, PRESTACIONES A LAS QUE TENDRÍA DERECHO EN CASO DE AFILIARSE, MODALIDADES DE PENSIÓN, NI EL FUINCIONAMIENTO DE LA AFP. QUE ACTUALMENTE LA DEMANDANTE CUENTA CON 56 AÑOS Y NO GOZA DE UNA EXPECTATIVA PENSIONAL CLARA. SOLICITÓ A LA AFP Y A COLPENSIONES, LA INEFICACIA DE LA AFILIACIÓN, SIN EMBARGO, ESTAS MANIFESTARPN QUE NO ERA VIABLE POR CONTAR CON MENOS DE 10 AÑOS PARA CUMPLIR LA EDAD PARA PENSIONARSE.  	</t>
  </si>
  <si>
    <t>AJR2490</t>
  </si>
  <si>
    <t>No es posible cuantificar las pretensiones en razón a que se trata de un proceso declarativo mediante el cual se pretende única y exclusivamente la ineficacia del traslado del RPM al RAIS y consigo la devolución de todos los aportes que reposan en la cuenta de ahorro individual de la demandante, tales como; cotizaciones, rendimientos, gastos de administración, sumas adicionales, entre otros. Rubros los cuales desconocemos totalmente. Finalmente, se destaca que no estamos frente a un proceso mediante el cual se pretenda el pago de alguna prestación económica otorgada por el subsistema pensional.</t>
  </si>
  <si>
    <t xml:space="preserve">La contingencia se califica remota toda vez que existe una falta de legitimación en la causa por pasiva de ALLIANZ SEGUROS S.A., al no ser una compañía aseguradora autorizada para expedir pólizas previsionales de invalidez y sobrevivencia. 
Lo primero que debe tomarse en consideración es que COLFONDOS S.A. llamó en garantía a la compañía ALLIANZ SEGUROS S.A. en virtud de la Póliza de Seguro Previsional No. 02090000001 cuyo tomador es COLFONDOS S.A., y cuyo asegurado son los AFILIADOS Y/O BENEFICIARIOS, sin embargo, el llamamiento en garantía se realizó de forma errónea toda vez que ALLIANZ SEGUROS S.A. no se encuentra autorizada por la Superintendencia financiera para explotar el ramo vida y, en consecuencia, expedir pólizas previsionales. En ese sentido, no existe obligación alguna a cargo de ALLIANZ SEGUROS S.A. comoquiera que existe una falta de legitimación en la causa ya que no es la compañía que expidió la póliza de seguro previsional que hoy quiere hacer valer el apoderado de COLFONDOS S.A. como prueba en el proceso, sino que fue ALLIANZ SEGUROS DE VIDA S.A., compañía la cual se solicitó se integre a la litis. 
Por otro lado, frente a la responsabilidad de la AFP, se precisa que: (i) la demandante actualmente se encuentra vinculada al RAIS desde el 01/07/1994 hasta la fecha (ii) Las consecuencias de la ineficacia que se pretende en la demanda son frente a la afiliación al RAIS efectuado por la demandante y no guardan relación con el objeto social de ALLIANZ SEGUROS S.A. (iii) Existe una falta de legitimación en la causa por pasiva ya que quien debe ser vinculada al proceso como llamada en garantía en virtud de la póliza de Seguro Previsional No. 02090000001 es ALLIANZ SEGUROS DE VIDA S.A., y (iv) finalmente ALLIANZ SEGUROS S.A. no está autorizada legal ni jurisprudencialmente para administrar los aportes y rendimientos de las cuentas individuales de los afiliados al Sistema General de Pensiones, y tampoco se encuentra autorizada por la Superintendencia Financiera para expedir pólizas previsionales. 
Lo esgrimido sin perjuicio del carácter contingente del proceso. </t>
  </si>
  <si>
    <t>EXCEPCIONES PROPUESTAS EN LA DEMANDA:
EXCEPCION PREVIA: 
1.	NO COMPRENDER LA DEMANDA TODOS LOS LITISCONSORTES NECESARIOS
EXCEPCIONES DE MERITO:
2.	FALTA LEGITIMACION EN LA CAUSA POR PASIVA DE ALLIANZ SEGUROS S.A.
3.	COBRO DE LO NO DEBIDO Y ENEREQUECIMIENTO SIN JUSTA CAUSA
4.	PRESCRIPCION 
5.	GENERICA O INNOMINADA
EXCEPCIONES PROPUESTAS EN EL LLAMAMIENTO EN GARANTÍA:
1.	FALTA LEGITIMACION EN LA CAUSA POR PASIVA 
2.	NO EXISTE PRUEBA ALGUNA QUE ENDILGUE RESPONSABILIDAD A CARGO DE MI REPRESENTADA ALLIANZ COLOMBIA S.A., CONFIGURANDOSE ASÍ UNA INEXISTECIA DE OBLIGACIÓN.
3.	ALLIANZ SEGUROS DE VIDA S.A. Y ALLIANZ SEGUROS S.A. SON ENTIDADES JURIDICAS DIFERENTES.
4.	COBRO DE LO NO DEBIDO Y ENRIQUECIMIENTO SIN JUSTA CAUSA 
5.	GENERICA O INNOMINADA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</si>
</sst>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applyAlignment="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Normal="100" workbookViewId="0">
      <selection activeCell="B12" sqref="B12:C14"/>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39" t="s">
        <v>0</v>
      </c>
      <c r="B1" s="39"/>
      <c r="C1" s="39"/>
    </row>
    <row r="2" spans="1:3" x14ac:dyDescent="0.25">
      <c r="A2" s="5" t="s">
        <v>1</v>
      </c>
      <c r="B2" s="41" t="s">
        <v>145</v>
      </c>
      <c r="C2" s="42"/>
    </row>
    <row r="3" spans="1:3" x14ac:dyDescent="0.25">
      <c r="A3" s="5" t="s">
        <v>2</v>
      </c>
      <c r="B3" s="43" t="s">
        <v>146</v>
      </c>
      <c r="C3" s="44"/>
    </row>
    <row r="4" spans="1:3" x14ac:dyDescent="0.25">
      <c r="A4" s="5" t="s">
        <v>3</v>
      </c>
      <c r="B4" s="43" t="s">
        <v>4</v>
      </c>
      <c r="C4" s="44"/>
    </row>
    <row r="5" spans="1:3" ht="14.45" customHeight="1" x14ac:dyDescent="0.25">
      <c r="A5" s="5" t="s">
        <v>5</v>
      </c>
      <c r="B5" s="36" t="s">
        <v>147</v>
      </c>
      <c r="C5" s="36"/>
    </row>
    <row r="6" spans="1:3" x14ac:dyDescent="0.25">
      <c r="A6" s="5" t="s">
        <v>6</v>
      </c>
      <c r="B6" s="40" t="s">
        <v>7</v>
      </c>
      <c r="C6" s="40"/>
    </row>
    <row r="7" spans="1:3" x14ac:dyDescent="0.25">
      <c r="A7" s="5" t="s">
        <v>8</v>
      </c>
      <c r="B7" s="40" t="s">
        <v>9</v>
      </c>
      <c r="C7" s="40"/>
    </row>
    <row r="8" spans="1:3" x14ac:dyDescent="0.25">
      <c r="A8" s="5" t="s">
        <v>10</v>
      </c>
      <c r="B8" s="35">
        <v>34516</v>
      </c>
      <c r="C8" s="36"/>
    </row>
    <row r="9" spans="1:3" x14ac:dyDescent="0.25">
      <c r="A9" s="5" t="s">
        <v>11</v>
      </c>
      <c r="B9" s="36" t="s">
        <v>9</v>
      </c>
      <c r="C9" s="36"/>
    </row>
    <row r="10" spans="1:3" x14ac:dyDescent="0.25">
      <c r="A10" s="5" t="s">
        <v>12</v>
      </c>
      <c r="B10" s="36" t="s">
        <v>9</v>
      </c>
      <c r="C10" s="36"/>
    </row>
    <row r="11" spans="1:3" ht="23.25" customHeight="1" x14ac:dyDescent="0.25">
      <c r="A11" s="5" t="s">
        <v>13</v>
      </c>
      <c r="B11" s="37" t="s">
        <v>14</v>
      </c>
      <c r="C11" s="38"/>
    </row>
    <row r="12" spans="1:3" x14ac:dyDescent="0.25">
      <c r="A12" s="46" t="s">
        <v>15</v>
      </c>
      <c r="B12" s="40" t="s">
        <v>148</v>
      </c>
      <c r="C12" s="40"/>
    </row>
    <row r="13" spans="1:3" ht="30" customHeight="1" x14ac:dyDescent="0.25">
      <c r="A13" s="46"/>
      <c r="B13" s="40"/>
      <c r="C13" s="40"/>
    </row>
    <row r="14" spans="1:3" ht="67.5" customHeight="1" x14ac:dyDescent="0.25">
      <c r="A14" s="46"/>
      <c r="B14" s="40"/>
      <c r="C14" s="40"/>
    </row>
    <row r="15" spans="1:3" ht="30" x14ac:dyDescent="0.25">
      <c r="A15" s="5" t="s">
        <v>16</v>
      </c>
      <c r="B15" s="49" t="s">
        <v>17</v>
      </c>
      <c r="C15" s="50"/>
    </row>
    <row r="16" spans="1:3" ht="33.75" customHeight="1" x14ac:dyDescent="0.25">
      <c r="A16" s="51" t="s">
        <v>18</v>
      </c>
      <c r="B16" s="52" t="s">
        <v>19</v>
      </c>
      <c r="C16" s="52"/>
    </row>
    <row r="17" spans="1:3" ht="33.75" customHeight="1" x14ac:dyDescent="0.25">
      <c r="A17" s="51"/>
      <c r="B17" s="11" t="s">
        <v>20</v>
      </c>
      <c r="C17" s="6"/>
    </row>
    <row r="18" spans="1:3" ht="33.75" customHeight="1" x14ac:dyDescent="0.25">
      <c r="A18" s="51"/>
      <c r="B18" s="11" t="s">
        <v>21</v>
      </c>
      <c r="C18" s="6"/>
    </row>
    <row r="19" spans="1:3" x14ac:dyDescent="0.25">
      <c r="A19" s="51"/>
      <c r="B19" s="53" t="s">
        <v>22</v>
      </c>
      <c r="C19" s="54"/>
    </row>
    <row r="20" spans="1:3" x14ac:dyDescent="0.25">
      <c r="A20" s="51"/>
      <c r="B20" s="11"/>
      <c r="C20" s="6"/>
    </row>
    <row r="21" spans="1:3" x14ac:dyDescent="0.25">
      <c r="A21" s="51"/>
      <c r="B21" s="11"/>
      <c r="C21" s="6"/>
    </row>
    <row r="22" spans="1:3" x14ac:dyDescent="0.25">
      <c r="A22" s="51"/>
      <c r="B22" s="53" t="s">
        <v>23</v>
      </c>
      <c r="C22" s="54"/>
    </row>
    <row r="23" spans="1:3" x14ac:dyDescent="0.25">
      <c r="A23" s="51"/>
      <c r="B23" s="11"/>
      <c r="C23" s="16"/>
    </row>
    <row r="24" spans="1:3" x14ac:dyDescent="0.25">
      <c r="A24" s="5" t="s">
        <v>24</v>
      </c>
      <c r="B24" s="40" t="s">
        <v>25</v>
      </c>
      <c r="C24" s="40"/>
    </row>
    <row r="25" spans="1:3" x14ac:dyDescent="0.25">
      <c r="A25" s="5" t="s">
        <v>26</v>
      </c>
      <c r="B25" s="40" t="s">
        <v>27</v>
      </c>
      <c r="C25" s="40"/>
    </row>
    <row r="26" spans="1:3" x14ac:dyDescent="0.25">
      <c r="A26" s="5" t="s">
        <v>28</v>
      </c>
      <c r="B26" s="40" t="s">
        <v>29</v>
      </c>
      <c r="C26" s="40"/>
    </row>
    <row r="27" spans="1:3" x14ac:dyDescent="0.25">
      <c r="A27" s="5" t="s">
        <v>30</v>
      </c>
      <c r="B27" s="47">
        <v>45035</v>
      </c>
      <c r="C27" s="48"/>
    </row>
    <row r="28" spans="1:3" x14ac:dyDescent="0.25">
      <c r="A28" s="5" t="s">
        <v>31</v>
      </c>
      <c r="B28" s="45" t="s">
        <v>144</v>
      </c>
      <c r="C28" s="45"/>
    </row>
    <row r="29" spans="1:3" x14ac:dyDescent="0.25">
      <c r="A29" s="5" t="s">
        <v>32</v>
      </c>
      <c r="B29" s="45">
        <v>45414</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55" t="s">
        <v>33</v>
      </c>
      <c r="B1" s="55"/>
      <c r="C1" s="55"/>
    </row>
    <row r="2" spans="1:3" x14ac:dyDescent="0.25">
      <c r="A2" s="13" t="s">
        <v>34</v>
      </c>
      <c r="B2" s="56" t="s">
        <v>35</v>
      </c>
      <c r="C2" s="57"/>
    </row>
    <row r="3" spans="1:3" x14ac:dyDescent="0.25">
      <c r="A3" s="5" t="s">
        <v>1</v>
      </c>
      <c r="B3" s="40" t="str">
        <f>'GENERALES NOTA 322'!B2:C2</f>
        <v>05001 31 05 007 2023 00410 00</v>
      </c>
      <c r="C3" s="40"/>
    </row>
    <row r="4" spans="1:3" x14ac:dyDescent="0.25">
      <c r="A4" s="5" t="s">
        <v>2</v>
      </c>
      <c r="B4" s="40" t="str">
        <f>'GENERALES NOTA 322'!B3:C3</f>
        <v>SEPTIMO (07) LABORAL DEL CIRCUITO DE MEDELLIN</v>
      </c>
      <c r="C4" s="40"/>
    </row>
    <row r="5" spans="1:3" x14ac:dyDescent="0.25">
      <c r="A5" s="5" t="s">
        <v>3</v>
      </c>
      <c r="B5" s="40" t="str">
        <f>'GENERALES NOTA 322'!B4:C4</f>
        <v>COLFONDOS Y OTROS</v>
      </c>
      <c r="C5" s="40"/>
    </row>
    <row r="6" spans="1:3" x14ac:dyDescent="0.25">
      <c r="A6" s="5" t="s">
        <v>5</v>
      </c>
      <c r="B6" s="40" t="str">
        <f>'GENERALES NOTA 322'!B5:C5</f>
        <v>ADRIANA CASTRILLON LONDOÑO CC. 42.083.316</v>
      </c>
      <c r="C6" s="40"/>
    </row>
    <row r="7" spans="1:3" x14ac:dyDescent="0.25">
      <c r="A7" s="5" t="s">
        <v>6</v>
      </c>
      <c r="B7" s="40" t="str">
        <f>'GENERALES NOTA 322'!B6:C6</f>
        <v>LLAMADA EN GARANTIA</v>
      </c>
      <c r="C7" s="40"/>
    </row>
    <row r="8" spans="1:3" x14ac:dyDescent="0.25">
      <c r="A8" s="13" t="s">
        <v>36</v>
      </c>
      <c r="B8" s="40"/>
      <c r="C8" s="40"/>
    </row>
    <row r="9" spans="1:3" x14ac:dyDescent="0.25">
      <c r="A9" s="13" t="s">
        <v>13</v>
      </c>
      <c r="B9" s="40"/>
      <c r="C9" s="40"/>
    </row>
    <row r="10" spans="1:3" x14ac:dyDescent="0.25">
      <c r="A10" s="13" t="s">
        <v>37</v>
      </c>
      <c r="B10" s="56"/>
      <c r="C10" s="58"/>
    </row>
    <row r="11" spans="1:3" x14ac:dyDescent="0.25">
      <c r="A11" s="13" t="s">
        <v>38</v>
      </c>
      <c r="B11" s="56"/>
      <c r="C11" s="57"/>
    </row>
    <row r="12" spans="1:3" x14ac:dyDescent="0.25">
      <c r="A12" s="13" t="s">
        <v>39</v>
      </c>
      <c r="B12" s="43"/>
      <c r="C12" s="44"/>
    </row>
    <row r="13" spans="1:3" x14ac:dyDescent="0.25">
      <c r="A13" s="13" t="s">
        <v>40</v>
      </c>
      <c r="B13" s="40"/>
      <c r="C13" s="40"/>
    </row>
    <row r="14" spans="1:3" x14ac:dyDescent="0.25">
      <c r="A14" s="13" t="s">
        <v>41</v>
      </c>
      <c r="B14" s="40"/>
      <c r="C14" s="40"/>
    </row>
    <row r="15" spans="1:3" x14ac:dyDescent="0.25">
      <c r="A15" s="13" t="s">
        <v>42</v>
      </c>
      <c r="B15" s="40"/>
      <c r="C15" s="40"/>
    </row>
    <row r="16" spans="1:3" x14ac:dyDescent="0.25">
      <c r="A16" s="59" t="s">
        <v>43</v>
      </c>
      <c r="B16" s="40"/>
      <c r="C16" s="40"/>
    </row>
    <row r="17" spans="1:3" x14ac:dyDescent="0.25">
      <c r="A17" s="60"/>
      <c r="B17" s="9" t="s">
        <v>44</v>
      </c>
      <c r="C17" s="10" t="s">
        <v>45</v>
      </c>
    </row>
    <row r="18" spans="1:3" x14ac:dyDescent="0.25">
      <c r="A18" s="60"/>
      <c r="B18" s="11"/>
      <c r="C18" s="11"/>
    </row>
    <row r="19" spans="1:3" x14ac:dyDescent="0.25">
      <c r="A19" s="60"/>
      <c r="B19" s="11"/>
      <c r="C19" s="11"/>
    </row>
    <row r="20" spans="1:3" x14ac:dyDescent="0.25">
      <c r="A20" s="60"/>
      <c r="B20" s="11"/>
      <c r="C20" s="11"/>
    </row>
    <row r="21" spans="1:3" x14ac:dyDescent="0.25">
      <c r="A21" s="13" t="s">
        <v>46</v>
      </c>
      <c r="B21" s="40"/>
      <c r="C21" s="40"/>
    </row>
    <row r="22" spans="1:3" x14ac:dyDescent="0.25">
      <c r="A22" s="13" t="s">
        <v>47</v>
      </c>
      <c r="B22" s="43"/>
      <c r="C22" s="44"/>
    </row>
    <row r="23" spans="1:3" x14ac:dyDescent="0.25">
      <c r="A23" s="13" t="s">
        <v>48</v>
      </c>
      <c r="B23" s="40"/>
      <c r="C23" s="40"/>
    </row>
    <row r="24" spans="1:3" x14ac:dyDescent="0.25">
      <c r="A24" s="13" t="s">
        <v>49</v>
      </c>
      <c r="B24" s="40"/>
      <c r="C24" s="40"/>
    </row>
    <row r="25" spans="1:3" x14ac:dyDescent="0.25">
      <c r="A25" s="13" t="s">
        <v>50</v>
      </c>
      <c r="B25" s="40"/>
      <c r="C25" s="40"/>
    </row>
    <row r="26" spans="1:3" x14ac:dyDescent="0.25">
      <c r="A26" s="12" t="s">
        <v>51</v>
      </c>
      <c r="B26" s="40"/>
      <c r="C26" s="40"/>
    </row>
    <row r="27" spans="1:3" x14ac:dyDescent="0.25">
      <c r="A27" s="61" t="s">
        <v>52</v>
      </c>
      <c r="B27" s="61"/>
      <c r="C27" s="61"/>
    </row>
    <row r="28" spans="1:3" ht="14.45" customHeight="1" x14ac:dyDescent="0.25">
      <c r="A28" s="62" t="s">
        <v>53</v>
      </c>
      <c r="B28" s="63"/>
      <c r="C28" s="31"/>
    </row>
    <row r="29" spans="1:3" ht="14.45" customHeight="1" x14ac:dyDescent="0.25">
      <c r="A29" s="64" t="s">
        <v>54</v>
      </c>
      <c r="B29" s="65"/>
      <c r="C29" s="31"/>
    </row>
    <row r="30" spans="1:3" ht="14.45" customHeight="1" x14ac:dyDescent="0.25">
      <c r="A30" s="64" t="s">
        <v>55</v>
      </c>
      <c r="B30" s="65"/>
      <c r="C30" s="32"/>
    </row>
    <row r="31" spans="1:3" ht="14.45" customHeight="1" x14ac:dyDescent="0.25">
      <c r="A31" s="64" t="s">
        <v>56</v>
      </c>
      <c r="B31" s="65"/>
      <c r="C31" s="31"/>
    </row>
    <row r="32" spans="1:3" x14ac:dyDescent="0.25">
      <c r="A32" s="64" t="s">
        <v>57</v>
      </c>
      <c r="B32" s="65"/>
      <c r="C32" s="31"/>
    </row>
    <row r="33" spans="1:3" ht="14.45" customHeight="1" x14ac:dyDescent="0.25">
      <c r="A33" s="64" t="s">
        <v>58</v>
      </c>
      <c r="B33" s="65"/>
      <c r="C33" s="31"/>
    </row>
    <row r="34" spans="1:3" ht="14.45" customHeight="1" x14ac:dyDescent="0.25">
      <c r="A34" s="64" t="s">
        <v>59</v>
      </c>
      <c r="B34" s="65"/>
      <c r="C34" s="33"/>
    </row>
    <row r="35" spans="1:3" x14ac:dyDescent="0.25">
      <c r="A35" s="62" t="s">
        <v>60</v>
      </c>
      <c r="B35" s="63"/>
      <c r="C35" s="34"/>
    </row>
    <row r="36" spans="1:3" x14ac:dyDescent="0.25">
      <c r="A36" s="67" t="s">
        <v>61</v>
      </c>
      <c r="B36" s="67"/>
      <c r="C36" s="67"/>
    </row>
    <row r="37" spans="1:3" x14ac:dyDescent="0.25">
      <c r="A37" s="66" t="s">
        <v>62</v>
      </c>
      <c r="B37" s="66"/>
      <c r="C37" s="11"/>
    </row>
    <row r="38" spans="1:3" x14ac:dyDescent="0.25">
      <c r="A38" s="66" t="s">
        <v>63</v>
      </c>
      <c r="B38" s="66"/>
      <c r="C38" s="11"/>
    </row>
    <row r="39" spans="1:3" x14ac:dyDescent="0.25">
      <c r="A39" s="66" t="s">
        <v>64</v>
      </c>
      <c r="B39" s="66"/>
      <c r="C39" s="11"/>
    </row>
    <row r="40" spans="1:3" x14ac:dyDescent="0.25">
      <c r="A40" s="66" t="s">
        <v>65</v>
      </c>
      <c r="B40" s="66"/>
      <c r="C40" s="11"/>
    </row>
    <row r="41" spans="1:3" x14ac:dyDescent="0.25">
      <c r="A41" s="66" t="s">
        <v>66</v>
      </c>
      <c r="B41" s="66"/>
      <c r="C41" s="11"/>
    </row>
    <row r="42" spans="1:3" x14ac:dyDescent="0.25">
      <c r="A42" s="66" t="s">
        <v>67</v>
      </c>
      <c r="B42" s="66"/>
      <c r="C42" s="11"/>
    </row>
    <row r="43" spans="1:3" x14ac:dyDescent="0.25">
      <c r="A43" s="66" t="s">
        <v>68</v>
      </c>
      <c r="B43" s="66"/>
      <c r="C43" s="11"/>
    </row>
    <row r="44" spans="1:3" x14ac:dyDescent="0.25">
      <c r="A44" s="66" t="s">
        <v>69</v>
      </c>
      <c r="B44" s="66"/>
      <c r="C44" s="11"/>
    </row>
    <row r="45" spans="1:3" x14ac:dyDescent="0.25">
      <c r="A45" s="66" t="s">
        <v>70</v>
      </c>
      <c r="B45" s="66"/>
      <c r="C45" s="11"/>
    </row>
    <row r="46" spans="1:3" x14ac:dyDescent="0.25">
      <c r="A46" s="66" t="s">
        <v>71</v>
      </c>
      <c r="B46" s="66"/>
      <c r="C46" s="11"/>
    </row>
    <row r="47" spans="1:3" x14ac:dyDescent="0.25">
      <c r="A47" s="66" t="s">
        <v>72</v>
      </c>
      <c r="B47" s="66"/>
      <c r="C47" s="11"/>
    </row>
    <row r="48" spans="1:3" x14ac:dyDescent="0.25">
      <c r="A48" s="66" t="s">
        <v>73</v>
      </c>
      <c r="B48" s="66"/>
      <c r="C48" s="11"/>
    </row>
    <row r="49" spans="1:3" x14ac:dyDescent="0.25">
      <c r="A49" s="66" t="s">
        <v>74</v>
      </c>
      <c r="B49" s="66"/>
      <c r="C49" s="11"/>
    </row>
    <row r="50" spans="1:3" x14ac:dyDescent="0.25">
      <c r="A50" s="66" t="s">
        <v>75</v>
      </c>
      <c r="B50" s="66"/>
      <c r="C50" s="11"/>
    </row>
    <row r="51" spans="1:3" x14ac:dyDescent="0.25">
      <c r="A51" s="66" t="s">
        <v>76</v>
      </c>
      <c r="B51" s="66"/>
      <c r="C51" s="11"/>
    </row>
    <row r="52" spans="1:3" x14ac:dyDescent="0.25">
      <c r="A52" s="66" t="s">
        <v>77</v>
      </c>
      <c r="B52" s="66"/>
      <c r="C52" s="11"/>
    </row>
    <row r="53" spans="1:3" x14ac:dyDescent="0.25">
      <c r="A53" s="68"/>
      <c r="B53" s="68"/>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Normal="100" workbookViewId="0">
      <selection activeCell="B31" sqref="B31"/>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55" t="s">
        <v>78</v>
      </c>
      <c r="B1" s="55"/>
      <c r="C1" s="55"/>
    </row>
    <row r="2" spans="1:6" x14ac:dyDescent="0.25">
      <c r="A2" s="20" t="s">
        <v>34</v>
      </c>
      <c r="B2" s="85" t="s">
        <v>149</v>
      </c>
      <c r="C2" s="86"/>
    </row>
    <row r="3" spans="1:6" x14ac:dyDescent="0.25">
      <c r="A3" s="21" t="s">
        <v>1</v>
      </c>
      <c r="B3" s="87" t="str">
        <f>'GENERALES NOTA 322'!B2:C2</f>
        <v>05001 31 05 007 2023 00410 00</v>
      </c>
      <c r="C3" s="87"/>
    </row>
    <row r="4" spans="1:6" x14ac:dyDescent="0.25">
      <c r="A4" s="21" t="s">
        <v>2</v>
      </c>
      <c r="B4" s="87" t="str">
        <f>'GENERALES NOTA 322'!B3:C3</f>
        <v>SEPTIMO (07) LABORAL DEL CIRCUITO DE MEDELLIN</v>
      </c>
      <c r="C4" s="87"/>
    </row>
    <row r="5" spans="1:6" x14ac:dyDescent="0.25">
      <c r="A5" s="21" t="s">
        <v>3</v>
      </c>
      <c r="B5" s="87" t="str">
        <f>'GENERALES NOTA 322'!B4:C4</f>
        <v>COLFONDOS Y OTROS</v>
      </c>
      <c r="C5" s="87"/>
    </row>
    <row r="6" spans="1:6" ht="14.45" customHeight="1" x14ac:dyDescent="0.25">
      <c r="A6" s="21" t="s">
        <v>5</v>
      </c>
      <c r="B6" s="87" t="str">
        <f>'GENERALES NOTA 322'!B5:C5</f>
        <v>ADRIANA CASTRILLON LONDOÑO CC. 42.083.316</v>
      </c>
      <c r="C6" s="87"/>
    </row>
    <row r="7" spans="1:6" x14ac:dyDescent="0.25">
      <c r="A7" s="21" t="s">
        <v>6</v>
      </c>
      <c r="B7" s="87" t="str">
        <f>'GENERALES NOTA 322'!B6:C6</f>
        <v>LLAMADA EN GARANTIA</v>
      </c>
      <c r="C7" s="87"/>
    </row>
    <row r="8" spans="1:6" ht="30" x14ac:dyDescent="0.25">
      <c r="A8" s="21" t="s">
        <v>16</v>
      </c>
      <c r="B8" s="81" t="str">
        <f>'GENERALES NOTA 322'!B15:C15</f>
        <v>NO ES POSIBLE CUANTIFICAR LAS PRETENSIONES DE LA DEMANDA EN ATENCIÓN A LA NATURALEZA DEL PROCESO.</v>
      </c>
      <c r="C8" s="82"/>
    </row>
    <row r="9" spans="1:6" x14ac:dyDescent="0.25">
      <c r="A9" s="88" t="s">
        <v>18</v>
      </c>
      <c r="B9" s="72" t="s">
        <v>19</v>
      </c>
      <c r="C9" s="73"/>
    </row>
    <row r="10" spans="1:6" x14ac:dyDescent="0.25">
      <c r="A10" s="88"/>
      <c r="B10" s="22" t="s">
        <v>20</v>
      </c>
      <c r="C10" s="19">
        <f>'GENERALES NOTA 322'!C17</f>
        <v>0</v>
      </c>
    </row>
    <row r="11" spans="1:6" x14ac:dyDescent="0.25">
      <c r="A11" s="88"/>
      <c r="B11" s="22" t="s">
        <v>21</v>
      </c>
      <c r="C11" s="19">
        <f>'GENERALES NOTA 322'!C18</f>
        <v>0</v>
      </c>
    </row>
    <row r="12" spans="1:6" x14ac:dyDescent="0.25">
      <c r="A12" s="88"/>
      <c r="B12" s="72"/>
      <c r="C12" s="73"/>
    </row>
    <row r="13" spans="1:6" x14ac:dyDescent="0.25">
      <c r="A13" s="88"/>
      <c r="B13" s="22" t="s">
        <v>79</v>
      </c>
      <c r="C13" s="24"/>
    </row>
    <row r="14" spans="1:6" x14ac:dyDescent="0.25">
      <c r="A14" s="88"/>
      <c r="B14" s="22" t="s">
        <v>80</v>
      </c>
      <c r="C14" s="24"/>
      <c r="E14" t="s">
        <v>81</v>
      </c>
      <c r="F14" s="17">
        <v>0.7</v>
      </c>
    </row>
    <row r="15" spans="1:6" x14ac:dyDescent="0.25">
      <c r="A15" s="23" t="s">
        <v>82</v>
      </c>
      <c r="B15" s="85" t="s">
        <v>83</v>
      </c>
      <c r="C15" s="86"/>
    </row>
    <row r="16" spans="1:6" ht="15" customHeight="1" x14ac:dyDescent="0.25">
      <c r="A16" s="21" t="s">
        <v>84</v>
      </c>
      <c r="B16" s="83" t="s">
        <v>151</v>
      </c>
      <c r="C16" s="84"/>
    </row>
    <row r="17" spans="1:3" ht="28.5" customHeight="1" x14ac:dyDescent="0.25">
      <c r="A17" s="14" t="s">
        <v>85</v>
      </c>
      <c r="B17" s="74">
        <f>((C19+C20+C22+C23)-C26)*C25*C27</f>
        <v>0</v>
      </c>
      <c r="C17" s="74"/>
    </row>
    <row r="18" spans="1:3" x14ac:dyDescent="0.25">
      <c r="A18" s="23" t="s">
        <v>86</v>
      </c>
      <c r="B18" s="75" t="s">
        <v>19</v>
      </c>
      <c r="C18" s="76"/>
    </row>
    <row r="19" spans="1:3" x14ac:dyDescent="0.25">
      <c r="A19" s="70"/>
      <c r="B19" s="22" t="s">
        <v>20</v>
      </c>
      <c r="C19" s="19">
        <v>0</v>
      </c>
    </row>
    <row r="20" spans="1:3" x14ac:dyDescent="0.25">
      <c r="A20" s="71"/>
      <c r="B20" s="22" t="s">
        <v>21</v>
      </c>
      <c r="C20" s="19">
        <v>0</v>
      </c>
    </row>
    <row r="21" spans="1:3" x14ac:dyDescent="0.25">
      <c r="A21" s="71"/>
      <c r="B21" s="72" t="s">
        <v>22</v>
      </c>
      <c r="C21" s="73"/>
    </row>
    <row r="22" spans="1:3" x14ac:dyDescent="0.25">
      <c r="A22" s="71"/>
      <c r="B22" s="22" t="s">
        <v>79</v>
      </c>
      <c r="C22" s="19">
        <v>0</v>
      </c>
    </row>
    <row r="23" spans="1:3" ht="45" x14ac:dyDescent="0.25">
      <c r="A23" s="71"/>
      <c r="B23" s="22" t="s">
        <v>87</v>
      </c>
      <c r="C23" s="19">
        <v>0</v>
      </c>
    </row>
    <row r="24" spans="1:3" x14ac:dyDescent="0.25">
      <c r="A24" s="71"/>
      <c r="B24" s="72" t="s">
        <v>88</v>
      </c>
      <c r="C24" s="73"/>
    </row>
    <row r="25" spans="1:3" x14ac:dyDescent="0.25">
      <c r="A25" s="25"/>
      <c r="B25" s="22" t="s">
        <v>89</v>
      </c>
      <c r="C25" s="26">
        <v>0</v>
      </c>
    </row>
    <row r="26" spans="1:3" x14ac:dyDescent="0.25">
      <c r="A26" s="27"/>
      <c r="B26" s="22" t="s">
        <v>38</v>
      </c>
      <c r="C26" s="28">
        <v>0</v>
      </c>
    </row>
    <row r="27" spans="1:3" x14ac:dyDescent="0.25">
      <c r="A27" s="27"/>
      <c r="B27" s="22" t="s">
        <v>90</v>
      </c>
      <c r="C27" s="26">
        <v>0</v>
      </c>
    </row>
    <row r="28" spans="1:3" x14ac:dyDescent="0.25">
      <c r="A28" s="18" t="s">
        <v>91</v>
      </c>
      <c r="B28" s="74">
        <f>IFERROR(B17*(VLOOKUP(B15,Hoja2!$G$1:$H$6,2,0)),16666)</f>
        <v>16666</v>
      </c>
      <c r="C28" s="74"/>
    </row>
    <row r="29" spans="1:3" ht="30" x14ac:dyDescent="0.25">
      <c r="A29" s="21" t="s">
        <v>92</v>
      </c>
      <c r="B29" s="77" t="s">
        <v>150</v>
      </c>
      <c r="C29" s="78"/>
    </row>
    <row r="30" spans="1:3" ht="30" x14ac:dyDescent="0.25">
      <c r="A30" s="21" t="s">
        <v>93</v>
      </c>
      <c r="B30" s="79" t="s">
        <v>152</v>
      </c>
      <c r="C30" s="80"/>
    </row>
    <row r="31" spans="1:3" ht="18.75" x14ac:dyDescent="0.25">
      <c r="A31" s="29" t="s">
        <v>94</v>
      </c>
      <c r="B31" s="29"/>
      <c r="C31" s="29"/>
    </row>
    <row r="32" spans="1:3" x14ac:dyDescent="0.25">
      <c r="A32" s="30" t="s">
        <v>95</v>
      </c>
      <c r="B32" s="69"/>
      <c r="C32" s="69"/>
    </row>
    <row r="33" spans="1:3" x14ac:dyDescent="0.25">
      <c r="A33" s="30" t="s">
        <v>96</v>
      </c>
      <c r="B33" s="69"/>
      <c r="C33" s="69"/>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55" t="s">
        <v>97</v>
      </c>
      <c r="B1" s="55"/>
      <c r="C1" s="55"/>
    </row>
    <row r="2" spans="1:3" ht="17.100000000000001" customHeight="1" x14ac:dyDescent="0.25">
      <c r="A2" s="13" t="s">
        <v>34</v>
      </c>
      <c r="B2" s="56" t="str">
        <f>'[2]AUTOS NOTA 321'!B2:C2</f>
        <v xml:space="preserve">SINIESTRO   LEGIS </v>
      </c>
      <c r="C2" s="57"/>
    </row>
    <row r="3" spans="1:3" ht="15.95" customHeight="1" x14ac:dyDescent="0.25">
      <c r="A3" s="5" t="s">
        <v>1</v>
      </c>
      <c r="B3" s="40" t="str">
        <f>'GENERALES NOTA 322'!B2:C2</f>
        <v>05001 31 05 007 2023 00410 00</v>
      </c>
      <c r="C3" s="40"/>
    </row>
    <row r="4" spans="1:3" x14ac:dyDescent="0.25">
      <c r="A4" s="5" t="s">
        <v>2</v>
      </c>
      <c r="B4" s="40" t="str">
        <f>'GENERALES NOTA 322'!B3:C3</f>
        <v>SEPTIMO (07) LABORAL DEL CIRCUITO DE MEDELLIN</v>
      </c>
      <c r="C4" s="40"/>
    </row>
    <row r="5" spans="1:3" ht="29.1" customHeight="1" x14ac:dyDescent="0.25">
      <c r="A5" s="5" t="s">
        <v>3</v>
      </c>
      <c r="B5" s="40" t="str">
        <f>'GENERALES NOTA 322'!B4:C4</f>
        <v>COLFONDOS Y OTROS</v>
      </c>
      <c r="C5" s="40"/>
    </row>
    <row r="6" spans="1:3" x14ac:dyDescent="0.25">
      <c r="A6" s="5" t="s">
        <v>5</v>
      </c>
      <c r="B6" s="40" t="str">
        <f>'GENERALES NOTA 322'!B5:C5</f>
        <v>ADRIANA CASTRILLON LONDOÑO CC. 42.083.316</v>
      </c>
      <c r="C6" s="40"/>
    </row>
    <row r="7" spans="1:3" ht="43.5" customHeight="1" x14ac:dyDescent="0.25">
      <c r="A7" s="5" t="s">
        <v>6</v>
      </c>
      <c r="B7" s="40" t="str">
        <f>'GENERALES NOTA 322'!B6:C6</f>
        <v>LLAMADA EN GARANTIA</v>
      </c>
      <c r="C7" s="40"/>
    </row>
    <row r="8" spans="1:3" x14ac:dyDescent="0.25">
      <c r="A8" s="5" t="s">
        <v>98</v>
      </c>
      <c r="B8" s="40"/>
      <c r="C8" s="40"/>
    </row>
    <row r="9" spans="1:3" x14ac:dyDescent="0.25">
      <c r="A9" s="15" t="s">
        <v>86</v>
      </c>
      <c r="B9" s="89"/>
      <c r="C9" s="89"/>
    </row>
    <row r="10" spans="1:3" x14ac:dyDescent="0.25">
      <c r="A10" s="15" t="s">
        <v>99</v>
      </c>
      <c r="B10" s="40"/>
      <c r="C10" s="40"/>
    </row>
    <row r="11" spans="1:3" ht="30" x14ac:dyDescent="0.25">
      <c r="A11" s="15" t="s">
        <v>100</v>
      </c>
      <c r="B11" s="90"/>
      <c r="C11" s="68"/>
    </row>
    <row r="12" spans="1:3" ht="60" x14ac:dyDescent="0.25">
      <c r="A12" s="5" t="s">
        <v>101</v>
      </c>
      <c r="B12" s="40"/>
      <c r="C12" s="40"/>
    </row>
    <row r="13" spans="1:3" ht="60" x14ac:dyDescent="0.25">
      <c r="A13" s="5" t="s">
        <v>102</v>
      </c>
      <c r="B13" s="40"/>
      <c r="C13" s="40"/>
    </row>
    <row r="14" spans="1:3" x14ac:dyDescent="0.25">
      <c r="A14" s="5" t="s">
        <v>103</v>
      </c>
      <c r="B14" s="11"/>
      <c r="C14" s="11"/>
    </row>
    <row r="15" spans="1:3" x14ac:dyDescent="0.25">
      <c r="A15" s="15" t="s">
        <v>104</v>
      </c>
      <c r="B15" s="40"/>
      <c r="C15" s="40"/>
    </row>
    <row r="16" spans="1:3" x14ac:dyDescent="0.25">
      <c r="A16" s="11" t="s">
        <v>105</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106</v>
      </c>
    </row>
    <row r="2" spans="1:1" x14ac:dyDescent="0.25">
      <c r="A2"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39</v>
      </c>
      <c r="B1" t="s">
        <v>108</v>
      </c>
      <c r="C1" s="8" t="s">
        <v>43</v>
      </c>
      <c r="D1" s="8" t="s">
        <v>47</v>
      </c>
      <c r="E1" s="3" t="s">
        <v>48</v>
      </c>
      <c r="F1" s="2" t="s">
        <v>81</v>
      </c>
      <c r="G1" s="2" t="s">
        <v>109</v>
      </c>
      <c r="H1" s="4">
        <v>0.7</v>
      </c>
      <c r="I1" t="s">
        <v>110</v>
      </c>
      <c r="J1" t="s">
        <v>111</v>
      </c>
      <c r="L1" t="s">
        <v>7</v>
      </c>
    </row>
    <row r="2" spans="1:12" x14ac:dyDescent="0.25">
      <c r="A2" t="s">
        <v>112</v>
      </c>
      <c r="B2" t="s">
        <v>107</v>
      </c>
      <c r="C2" t="s">
        <v>113</v>
      </c>
      <c r="D2" s="2" t="s">
        <v>114</v>
      </c>
      <c r="E2" s="1" t="s">
        <v>115</v>
      </c>
      <c r="F2" s="2" t="s">
        <v>83</v>
      </c>
      <c r="G2" s="2" t="s">
        <v>116</v>
      </c>
      <c r="H2" s="4">
        <v>0.25</v>
      </c>
      <c r="I2" t="s">
        <v>117</v>
      </c>
      <c r="J2" t="s">
        <v>118</v>
      </c>
      <c r="L2" t="s">
        <v>119</v>
      </c>
    </row>
    <row r="3" spans="1:12" x14ac:dyDescent="0.25">
      <c r="A3" t="s">
        <v>120</v>
      </c>
      <c r="C3" t="s">
        <v>121</v>
      </c>
      <c r="D3" s="2" t="s">
        <v>122</v>
      </c>
      <c r="E3" s="1" t="s">
        <v>123</v>
      </c>
      <c r="F3" s="2" t="s">
        <v>124</v>
      </c>
      <c r="G3" s="2" t="s">
        <v>125</v>
      </c>
      <c r="H3" s="4">
        <v>0.55000000000000004</v>
      </c>
      <c r="I3" t="s">
        <v>126</v>
      </c>
      <c r="J3" t="s">
        <v>127</v>
      </c>
    </row>
    <row r="4" spans="1:12" x14ac:dyDescent="0.25">
      <c r="A4" t="s">
        <v>128</v>
      </c>
      <c r="C4" t="s">
        <v>129</v>
      </c>
      <c r="E4" s="1" t="s">
        <v>130</v>
      </c>
      <c r="G4" s="2" t="s">
        <v>131</v>
      </c>
      <c r="H4" s="4">
        <v>0.15</v>
      </c>
      <c r="I4" t="s">
        <v>132</v>
      </c>
      <c r="J4" t="s">
        <v>133</v>
      </c>
    </row>
    <row r="5" spans="1:12" x14ac:dyDescent="0.25">
      <c r="A5" t="s">
        <v>134</v>
      </c>
      <c r="E5" s="1" t="s">
        <v>135</v>
      </c>
      <c r="G5" s="2" t="s">
        <v>136</v>
      </c>
      <c r="H5" s="4">
        <v>0.7</v>
      </c>
      <c r="I5" t="s">
        <v>137</v>
      </c>
      <c r="J5" t="s">
        <v>138</v>
      </c>
    </row>
    <row r="6" spans="1:12" x14ac:dyDescent="0.25">
      <c r="E6" s="1" t="s">
        <v>139</v>
      </c>
      <c r="G6" s="2" t="s">
        <v>140</v>
      </c>
      <c r="H6" s="4">
        <v>0.3</v>
      </c>
      <c r="J6" t="s">
        <v>141</v>
      </c>
    </row>
    <row r="7" spans="1:12" x14ac:dyDescent="0.25">
      <c r="E7" s="1" t="s">
        <v>142</v>
      </c>
      <c r="G7" s="2" t="s">
        <v>83</v>
      </c>
    </row>
    <row r="8" spans="1:12" x14ac:dyDescent="0.25">
      <c r="E8" s="1" t="s">
        <v>143</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Daniella Jaramillo Castro</cp:lastModifiedBy>
  <cp:revision/>
  <dcterms:created xsi:type="dcterms:W3CDTF">2020-12-07T14:41:17Z</dcterms:created>
  <dcterms:modified xsi:type="dcterms:W3CDTF">2024-08-27T22:23:57Z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