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E:\Users\WINDOWS 10\Desktop\GHA\CONTESTACIONES\HECTOR MARIO PEÑATA PICO\"/>
    </mc:Choice>
  </mc:AlternateContent>
  <xr:revisionPtr revIDLastSave="0" documentId="8_{C4486575-EE26-4E61-B9DF-09DFD56D19CA}" xr6:coauthVersionLast="47" xr6:coauthVersionMax="47" xr10:uidLastSave="{00000000-0000-0000-0000-000000000000}"/>
  <bookViews>
    <workbookView xWindow="-120" yWindow="-120" windowWidth="20730" windowHeight="1116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<sst xmlns="http://schemas.openxmlformats.org/spreadsheetml/2006/main" count="195" uniqueCount="154">
  <si>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</si>
  <si>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</si>
  <si>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</si>
  <si>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</si>
  <si>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</si>
  <si>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</si>
  <si>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</si>
  <si>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</si>
  <si>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</si>
  <si>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</si>
  <si>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</si>
  <si>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</si>
  <si>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</si>
  <si>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</si>
  <si>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</si>
  <si>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</si>
  <si>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</si>
  <si>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</si>
  <si>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</si>
  <si>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</si>
  <si>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</si>
  <si>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</si>
  <si>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</si>
  <si>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</si>
  <si>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</si>
  <si>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</si>
  <si>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</si>
  <si>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</si>
  <si>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</si>
  <si>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</si>
  <si>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</si>
  <si>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</si>
  <si>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</si>
  <si>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</si>
  <si>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</si>
  <si>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</si>
  <si>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</si>
  <si>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</si>
  <si>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</si>
  <si>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</si>
  <si>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</si>
  <si>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</si>
  <si>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</si>
  <si>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</si>
  <si>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</si>
  <si>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</si>
  <si>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</si>
  <si>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</si>
  <si>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</si>
  <si>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</si>
  <si>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</si>
  <si>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</si>
  <si>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</si>
  <si>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</si>
  <si>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</si>
  <si>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</si>
  <si>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</si>
  <si>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</si>
  <si>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</si>
  <si>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</si>
  <si>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</si>
  <si>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</si>
  <si>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</si>
  <si>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</si>
  <si>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</si>
  <si>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</si>
  <si>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</si>
  <si>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</si>
  <si>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</si>
  <si>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</si>
  <si>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</si>
  <si>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</si>
  <si>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</si>
  <si>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</si>
  <si>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</si>
  <si>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</si>
  <si>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</si>
  <si>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</si>
  <si>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</si>
  <si>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</si>
  <si>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</si>
  <si>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</si>
  <si>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</si>
  <si>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</si>
  <si>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</si>
  <si>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</si>
  <si>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</si>
  <si>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</si>
  <si>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</si>
  <si>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</si>
  <si>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</si>
  <si>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</si>
  <si>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</si>
  <si>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</si>
  <si>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</si>
  <si>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</si>
  <si>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</si>
  <si>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</si>
  <si>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</si>
  <si>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</si>
  <si>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</si>
  <si>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</si>
  <si>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</si>
  <si>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</si>
  <si>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</si>
  <si>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</si>
  <si>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</si>
  <si>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</si>
  <si>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</si>
  <si>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</si>
  <si>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</si>
  <si>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</si>
  <si>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</si>
  <si>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</si>
  <si>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</si>
  <si>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</si>
  <si>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</si>
  <si>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</si>
  <si>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</si>
  <si>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</si>
  <si>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</si>
  <si>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</si>
  <si>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</si>
  <si>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</si>
  <si>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</si>
  <si>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</si>
  <si>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</si>
  <si>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</si>
  <si>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</si>
  <si>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</si>
  <si>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</si>
  <si>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</si>
  <si>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</si>
  <si>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</si>
  <si>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</si>
  <si>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</si>
  <si>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</si>
  <si>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</si>
  <si>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</si>
  <si>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</si>
  <si>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</si>
  <si>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</si>
  <si>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</si>
  <si>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</si>
  <si>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76001310500920240026700</t>
  </si>
  <si>
    <t>009 LABORAL CIRCUITO CALI</t>
  </si>
  <si>
    <t>HECTOR MARIO PEÑATA PICO. C.C: 15.701.211</t>
  </si>
  <si>
    <t>SEGÚN LOS HECHOS DE LA DEMANDA, EL SEÑOR HECTOR MARIO PEÑATA PICO, IDENTIFICADO CON LA C.C: 15.701.211. NACIÓ EL 14/09/1962. INICIÓ SU VINCULACIÓN EL 01/08/1990 COTIZANDO PARA EL RPM ADMINISTRADO EN ESE ENTONCES POR EL ISS, HOY COLPENSIONES. EL 01/03/1995 SE TRASLADÓ AL RAIS CON CONFOLDOS S.A. ESTANDO ALLÍ HASTA EL 31/12/1996, EN ENERO DE 1997 SE TRASLADÓ A PORVENIR S.A.EN EL PROCESO DE TRASLADO DEL ISS A PORVENIR, EL ACTOR FUE ABORDADO POR UN PROMOTOR DE COLFONDOS, QUIEN LO CONVENCIÓ DE REALIZAR EL TRASLADO, ADUCIENDO QUE EN EL RAIS TENDRÍA UNA PENSIÓN DE VALOR SUPERIOR A LA QUE RECIBIRÍA EN EL RPM. EL TRASLADO SE REALIZÓ SIN QUE LAS ADMINISTRADORAS DE FONDOS PENSIONALES DEMANDADAS LE BRINDARAN UNA ASESORÍA ADECUADA, AL NO SUMINISTRARLE INFORMACIÓN QUE LE PERMITIERA EVALUAR LOS BENEFICIOS Y LAS DESVENTAJAS DE PERTENECER A UNO U OTRO RÉGIMEN PENSIONAL. LAS ADMINISTRADORAS DE FONDOS PENSIONALES DEMANDADAS TAMPOCO INFORMARON AL SEÑOR HECTOR ANTONIO PEÑATA PICO SOBRE LOS FACTORES ESPECÍFICOS QUE PODRÍAN LLEGAR A AFECTAR EL CÁLCULO DEL MONTO DE SU PENSIÓN EN AMBOS REGÍMENES PENSIONALES. DE ACUERDO CON EL IBL REPORTADO POR EL ACTOR, LA MESADA PENSIONAL EN COLPENSIONES ASCENDERÍA AL MONTO DE $ 2.447.425, MIENTRAS QUE EN EL RAIS SERÍA DE $.384.852. EL 02/05/2024 POR MEDIO DE ESCRITO, PRESENTÓ RECLAMACIÓN ANTE COLPENSIONES, SOLICITANDO LA ANULACIÓN DEL TRASLADO REALIZADO AL RAIS, LA CUAL FUE NEGADA. EL .6/05/2024 PRESENTÓ RECLAMACIÓN A PORVENIR S.A. EN LOS MISMOS TÉRMINOS, MISMA QUE IGUALMENTE FUE RECHAZADA.</t>
  </si>
  <si>
    <t>01/03/1995</t>
  </si>
  <si>
    <t>12/08/2024 (NOTIFICACION PERSONAL)</t>
  </si>
  <si>
    <t>AJR2486</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</si>
  <si>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del demandante, incluida la prima que pago la AFP con ocasión al seguro previsional. Razón por la cual, COLFONDOS S.A. llamó en garantía a la compañía. No obstante, se precisa que ALLIANZ SEGUROS DE VIDA S.A. devengó la prima proporcional al tiempo ocurrido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vinculado al RAIS desde el 01/03/1995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y finalmente ALLIANZ SEGUROS DE VIDA S.A. como compañía aseguradora no está autorizada legal ni jurisprudencialmente para administrar los aportes y rendimientos de las cuentas individuales de los afiliados al Sistema General de Pensiones. </t>
  </si>
  <si>
    <t>No es posible cuantificar las pretensiones en razón a que se trata de un proceso declarativo mediante el cual se pretende única y exclusivamente la ineficacia del traslado del RPM al RAIS y consigo la devolución de todos los aportes que reposan en la cuenta de ahorro individual del demandante, tales como; cotizaciones, rendimientos, gastos de administración, sumas adicionales, entre otros. Rubros los cuales desconocemos totalmente. Finalmente, se destaca que no estamos frente a un proceso mediante el cual se pretenda el pago de alguna prestación económica otorgada por el subsistema pensional.</t>
  </si>
  <si>
    <t>EXCEPCIONES PROPUESTAS EN LA DEMANDA:
1) EXCEPCIONES FORMULADAS POR QUIEN EFECTUÓ EL LLAMAMIENTO EN GARANTÍA A MI REPRESENTADA
2) AFILIACIÓN LIBRE Y ESPONTÁNEA DEL SEÑOR HECTOR MARIO PEÑATA PICO AL RÉGIMEN DE AHORRO INDIVIDIAL CON SOLIDARIDAD. 
3) ERROR DE DERECHO NO VICIA EL CONSENTIMIENTO. 
4) PROHIBICIÓN DE TRASLADO DEL RÉGIMEN DE AHORRO INDIVIDUAL CON SOLIDARIDAD AL RÉGIMEN DE PRIMA MEDIA CON PRESTACIÓN DEFINIDA.                                                             
5) EL TRASLADO ENTRE ADMINISTRADORAS DEL RAIS DENOTA LA VOLUNTAD DEL AFILIADO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PRESCRIPCION.
8) BUENA FE.
9) GENÉRICA O INNOMINADA.
EXCEPCIONES PROPUESTAS EN EL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</si>
</sst>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Normal="100" workbookViewId="0">
      <selection sqref="A1:C1"/>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39" t="s">
        <v>41</v>
      </c>
      <c r="B1" s="39"/>
      <c r="C1" s="39"/>
    </row>
    <row r="2" spans="1:3" x14ac:dyDescent="0.25">
      <c r="A2" s="5" t="s">
        <v>11</v>
      </c>
      <c r="B2" s="41" t="s">
        <v>144</v>
      </c>
      <c r="C2" s="42"/>
    </row>
    <row r="3" spans="1:3" x14ac:dyDescent="0.25">
      <c r="A3" s="5" t="s">
        <v>0</v>
      </c>
      <c r="B3" s="43" t="s">
        <v>145</v>
      </c>
      <c r="C3" s="44"/>
    </row>
    <row r="4" spans="1:3" x14ac:dyDescent="0.25">
      <c r="A4" s="5" t="s">
        <v>109</v>
      </c>
      <c r="B4" s="43" t="s">
        <v>137</v>
      </c>
      <c r="C4" s="44"/>
    </row>
    <row r="5" spans="1:3" ht="14.45" customHeight="1" x14ac:dyDescent="0.25">
      <c r="A5" s="5" t="s">
        <v>1</v>
      </c>
      <c r="B5" s="36" t="s">
        <v>146</v>
      </c>
      <c r="C5" s="36"/>
    </row>
    <row r="6" spans="1:3" x14ac:dyDescent="0.25">
      <c r="A6" s="5" t="s">
        <v>110</v>
      </c>
      <c r="B6" s="40" t="s">
        <v>134</v>
      </c>
      <c r="C6" s="40"/>
    </row>
    <row r="7" spans="1:3" x14ac:dyDescent="0.25">
      <c r="A7" s="5" t="s">
        <v>2</v>
      </c>
      <c r="B7" s="40" t="s">
        <v>142</v>
      </c>
      <c r="C7" s="40"/>
    </row>
    <row r="8" spans="1:3" x14ac:dyDescent="0.25">
      <c r="A8" s="5" t="s">
        <v>3</v>
      </c>
      <c r="B8" s="35" t="s">
        <v>148</v>
      </c>
      <c r="C8" s="35"/>
    </row>
    <row r="9" spans="1:3" x14ac:dyDescent="0.25">
      <c r="A9" s="5" t="s">
        <v>4</v>
      </c>
      <c r="B9" s="36" t="s">
        <v>142</v>
      </c>
      <c r="C9" s="36"/>
    </row>
    <row r="10" spans="1:3" x14ac:dyDescent="0.25">
      <c r="A10" s="5" t="s">
        <v>5</v>
      </c>
      <c r="B10" s="36" t="s">
        <v>142</v>
      </c>
      <c r="C10" s="36"/>
    </row>
    <row r="11" spans="1:3" ht="23.25" customHeight="1" x14ac:dyDescent="0.25">
      <c r="A11" s="5" t="s">
        <v>27</v>
      </c>
      <c r="B11" s="37" t="s">
        <v>138</v>
      </c>
      <c r="C11" s="38"/>
    </row>
    <row r="12" spans="1:3" x14ac:dyDescent="0.25">
      <c r="A12" s="46" t="s">
        <v>120</v>
      </c>
      <c r="B12" s="40" t="s">
        <v>147</v>
      </c>
      <c r="C12" s="40"/>
    </row>
    <row r="13" spans="1:3" ht="30" customHeight="1" x14ac:dyDescent="0.25">
      <c r="A13" s="46"/>
      <c r="B13" s="40"/>
      <c r="C13" s="40"/>
    </row>
    <row r="14" spans="1:3" ht="73.5" customHeight="1" x14ac:dyDescent="0.25">
      <c r="A14" s="46"/>
      <c r="B14" s="40"/>
      <c r="C14" s="40"/>
    </row>
    <row r="15" spans="1:3" ht="30" x14ac:dyDescent="0.25">
      <c r="A15" s="5" t="s">
        <v>46</v>
      </c>
      <c r="B15" s="49" t="s">
        <v>143</v>
      </c>
      <c r="C15" s="50"/>
    </row>
    <row r="16" spans="1:3" ht="33.75" customHeight="1" x14ac:dyDescent="0.25">
      <c r="A16" s="51" t="s">
        <v>47</v>
      </c>
      <c r="B16" s="52" t="s">
        <v>48</v>
      </c>
      <c r="C16" s="52"/>
    </row>
    <row r="17" spans="1:3" ht="33.75" customHeight="1" x14ac:dyDescent="0.25">
      <c r="A17" s="51"/>
      <c r="B17" s="11" t="s">
        <v>49</v>
      </c>
      <c r="C17" s="6"/>
    </row>
    <row r="18" spans="1:3" ht="33.75" customHeight="1" x14ac:dyDescent="0.25">
      <c r="A18" s="51"/>
      <c r="B18" s="11" t="s">
        <v>50</v>
      </c>
      <c r="C18" s="6"/>
    </row>
    <row r="19" spans="1:3" x14ac:dyDescent="0.25">
      <c r="A19" s="51"/>
      <c r="B19" s="53" t="s">
        <v>51</v>
      </c>
      <c r="C19" s="54"/>
    </row>
    <row r="20" spans="1:3" x14ac:dyDescent="0.25">
      <c r="A20" s="51"/>
      <c r="B20" s="11"/>
      <c r="C20" s="6"/>
    </row>
    <row r="21" spans="1:3" x14ac:dyDescent="0.25">
      <c r="A21" s="51"/>
      <c r="B21" s="11"/>
      <c r="C21" s="6"/>
    </row>
    <row r="22" spans="1:3" x14ac:dyDescent="0.25">
      <c r="A22" s="51"/>
      <c r="B22" s="53" t="s">
        <v>108</v>
      </c>
      <c r="C22" s="54"/>
    </row>
    <row r="23" spans="1:3" x14ac:dyDescent="0.25">
      <c r="A23" s="51"/>
      <c r="B23" s="11"/>
      <c r="C23" s="16"/>
    </row>
    <row r="24" spans="1:3" x14ac:dyDescent="0.25">
      <c r="A24" s="5" t="s">
        <v>6</v>
      </c>
      <c r="B24" s="40" t="s">
        <v>139</v>
      </c>
      <c r="C24" s="40"/>
    </row>
    <row r="25" spans="1:3" x14ac:dyDescent="0.25">
      <c r="A25" s="5" t="s">
        <v>7</v>
      </c>
      <c r="B25" s="40" t="s">
        <v>140</v>
      </c>
      <c r="C25" s="40"/>
    </row>
    <row r="26" spans="1:3" x14ac:dyDescent="0.25">
      <c r="A26" s="5" t="s">
        <v>8</v>
      </c>
      <c r="B26" s="40" t="s">
        <v>141</v>
      </c>
      <c r="C26" s="40"/>
    </row>
    <row r="27" spans="1:3" x14ac:dyDescent="0.25">
      <c r="A27" s="5" t="s">
        <v>42</v>
      </c>
      <c r="B27" s="47">
        <v>45517</v>
      </c>
      <c r="C27" s="48"/>
    </row>
    <row r="28" spans="1:3" x14ac:dyDescent="0.25">
      <c r="A28" s="5" t="s">
        <v>9</v>
      </c>
      <c r="B28" s="45" t="s">
        <v>149</v>
      </c>
      <c r="C28" s="45"/>
    </row>
    <row r="29" spans="1:3" x14ac:dyDescent="0.25">
      <c r="A29" s="5" t="s">
        <v>10</v>
      </c>
      <c r="B29" s="45">
        <v>45531</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55" t="s">
        <v>40</v>
      </c>
      <c r="B1" s="55"/>
      <c r="C1" s="55"/>
    </row>
    <row r="2" spans="1:3" x14ac:dyDescent="0.25">
      <c r="A2" s="13" t="s">
        <v>25</v>
      </c>
      <c r="B2" s="56" t="s">
        <v>135</v>
      </c>
      <c r="C2" s="57"/>
    </row>
    <row r="3" spans="1:3" x14ac:dyDescent="0.25">
      <c r="A3" s="5" t="s">
        <v>11</v>
      </c>
      <c r="B3" s="40" t="str">
        <f>'GENERALES NOTA 322'!B2:C2</f>
        <v>76001310500920240026700</v>
      </c>
      <c r="C3" s="40"/>
    </row>
    <row r="4" spans="1:3" x14ac:dyDescent="0.25">
      <c r="A4" s="5" t="s">
        <v>0</v>
      </c>
      <c r="B4" s="40" t="str">
        <f>'GENERALES NOTA 322'!B3:C3</f>
        <v>009 LABORAL CIRCUITO CALI</v>
      </c>
      <c r="C4" s="40"/>
    </row>
    <row r="5" spans="1:3" x14ac:dyDescent="0.25">
      <c r="A5" s="5" t="s">
        <v>109</v>
      </c>
      <c r="B5" s="40" t="str">
        <f>'GENERALES NOTA 322'!B4:C4</f>
        <v>COLFONDOS Y OTRO</v>
      </c>
      <c r="C5" s="40"/>
    </row>
    <row r="6" spans="1:3" x14ac:dyDescent="0.25">
      <c r="A6" s="5" t="s">
        <v>1</v>
      </c>
      <c r="B6" s="40" t="str">
        <f>'GENERALES NOTA 322'!B5:C5</f>
        <v>HECTOR MARIO PEÑATA PICO. C.C: 15.701.211</v>
      </c>
      <c r="C6" s="40"/>
    </row>
    <row r="7" spans="1:3" x14ac:dyDescent="0.25">
      <c r="A7" s="5" t="s">
        <v>110</v>
      </c>
      <c r="B7" s="40" t="str">
        <f>'GENERALES NOTA 322'!B6:C6</f>
        <v>LLAMADA EN GARANTIA</v>
      </c>
      <c r="C7" s="40"/>
    </row>
    <row r="8" spans="1:3" x14ac:dyDescent="0.25">
      <c r="A8" s="13" t="s">
        <v>26</v>
      </c>
      <c r="B8" s="40"/>
      <c r="C8" s="40"/>
    </row>
    <row r="9" spans="1:3" x14ac:dyDescent="0.25">
      <c r="A9" s="13" t="s">
        <v>27</v>
      </c>
      <c r="B9" s="40"/>
      <c r="C9" s="40"/>
    </row>
    <row r="10" spans="1:3" x14ac:dyDescent="0.25">
      <c r="A10" s="13" t="s">
        <v>77</v>
      </c>
      <c r="B10" s="56"/>
      <c r="C10" s="58"/>
    </row>
    <row r="11" spans="1:3" x14ac:dyDescent="0.25">
      <c r="A11" s="13" t="s">
        <v>116</v>
      </c>
      <c r="B11" s="56"/>
      <c r="C11" s="57"/>
    </row>
    <row r="12" spans="1:3" x14ac:dyDescent="0.25">
      <c r="A12" s="13" t="s">
        <v>60</v>
      </c>
      <c r="B12" s="43"/>
      <c r="C12" s="44"/>
    </row>
    <row r="13" spans="1:3" x14ac:dyDescent="0.25">
      <c r="A13" s="13" t="s">
        <v>28</v>
      </c>
      <c r="B13" s="40"/>
      <c r="C13" s="40"/>
    </row>
    <row r="14" spans="1:3" x14ac:dyDescent="0.25">
      <c r="A14" s="13" t="s">
        <v>29</v>
      </c>
      <c r="B14" s="40"/>
      <c r="C14" s="40"/>
    </row>
    <row r="15" spans="1:3" x14ac:dyDescent="0.25">
      <c r="A15" s="13" t="s">
        <v>30</v>
      </c>
      <c r="B15" s="40"/>
      <c r="C15" s="40"/>
    </row>
    <row r="16" spans="1:3" x14ac:dyDescent="0.25">
      <c r="A16" s="59" t="s">
        <v>31</v>
      </c>
      <c r="B16" s="40"/>
      <c r="C16" s="40"/>
    </row>
    <row r="17" spans="1:3" x14ac:dyDescent="0.25">
      <c r="A17" s="60"/>
      <c r="B17" s="9" t="s">
        <v>39</v>
      </c>
      <c r="C17" s="10" t="s">
        <v>15</v>
      </c>
    </row>
    <row r="18" spans="1:3" x14ac:dyDescent="0.25">
      <c r="A18" s="60"/>
      <c r="B18" s="11"/>
      <c r="C18" s="11"/>
    </row>
    <row r="19" spans="1:3" x14ac:dyDescent="0.25">
      <c r="A19" s="60"/>
      <c r="B19" s="11"/>
      <c r="C19" s="11"/>
    </row>
    <row r="20" spans="1:3" x14ac:dyDescent="0.25">
      <c r="A20" s="60"/>
      <c r="B20" s="11"/>
      <c r="C20" s="11"/>
    </row>
    <row r="21" spans="1:3" x14ac:dyDescent="0.25">
      <c r="A21" s="13" t="s">
        <v>24</v>
      </c>
      <c r="B21" s="40"/>
      <c r="C21" s="40"/>
    </row>
    <row r="22" spans="1:3" x14ac:dyDescent="0.25">
      <c r="A22" s="13" t="s">
        <v>61</v>
      </c>
      <c r="B22" s="43"/>
      <c r="C22" s="44"/>
    </row>
    <row r="23" spans="1:3" x14ac:dyDescent="0.25">
      <c r="A23" s="13" t="s">
        <v>16</v>
      </c>
      <c r="B23" s="40"/>
      <c r="C23" s="40"/>
    </row>
    <row r="24" spans="1:3" x14ac:dyDescent="0.25">
      <c r="A24" s="13" t="s">
        <v>75</v>
      </c>
      <c r="B24" s="40"/>
      <c r="C24" s="40"/>
    </row>
    <row r="25" spans="1:3" x14ac:dyDescent="0.25">
      <c r="A25" s="13" t="s">
        <v>38</v>
      </c>
      <c r="B25" s="40"/>
      <c r="C25" s="40"/>
    </row>
    <row r="26" spans="1:3" x14ac:dyDescent="0.25">
      <c r="A26" s="12" t="s">
        <v>76</v>
      </c>
      <c r="B26" s="40"/>
      <c r="C26" s="40"/>
    </row>
    <row r="27" spans="1:3" x14ac:dyDescent="0.25">
      <c r="A27" s="61" t="s">
        <v>64</v>
      </c>
      <c r="B27" s="61"/>
      <c r="C27" s="61"/>
    </row>
    <row r="28" spans="1:3" ht="14.45" customHeight="1" x14ac:dyDescent="0.25">
      <c r="A28" s="62" t="s">
        <v>37</v>
      </c>
      <c r="B28" s="63"/>
      <c r="C28" s="31"/>
    </row>
    <row r="29" spans="1:3" ht="14.45" customHeight="1" x14ac:dyDescent="0.25">
      <c r="A29" s="64" t="s">
        <v>36</v>
      </c>
      <c r="B29" s="65"/>
      <c r="C29" s="31"/>
    </row>
    <row r="30" spans="1:3" ht="14.45" customHeight="1" x14ac:dyDescent="0.25">
      <c r="A30" s="64" t="s">
        <v>35</v>
      </c>
      <c r="B30" s="65"/>
      <c r="C30" s="32"/>
    </row>
    <row r="31" spans="1:3" ht="14.45" customHeight="1" x14ac:dyDescent="0.25">
      <c r="A31" s="64" t="s">
        <v>13</v>
      </c>
      <c r="B31" s="65"/>
      <c r="C31" s="31"/>
    </row>
    <row r="32" spans="1:3" x14ac:dyDescent="0.25">
      <c r="A32" s="64" t="s">
        <v>14</v>
      </c>
      <c r="B32" s="65"/>
      <c r="C32" s="31"/>
    </row>
    <row r="33" spans="1:3" ht="14.45" customHeight="1" x14ac:dyDescent="0.25">
      <c r="A33" s="64" t="s">
        <v>34</v>
      </c>
      <c r="B33" s="65"/>
      <c r="C33" s="31"/>
    </row>
    <row r="34" spans="1:3" ht="14.45" customHeight="1" x14ac:dyDescent="0.25">
      <c r="A34" s="64" t="s">
        <v>94</v>
      </c>
      <c r="B34" s="65"/>
      <c r="C34" s="33"/>
    </row>
    <row r="35" spans="1:3" x14ac:dyDescent="0.25">
      <c r="A35" s="62" t="s">
        <v>106</v>
      </c>
      <c r="B35" s="63"/>
      <c r="C35" s="34"/>
    </row>
    <row r="36" spans="1:3" x14ac:dyDescent="0.25">
      <c r="A36" s="67" t="s">
        <v>88</v>
      </c>
      <c r="B36" s="67"/>
      <c r="C36" s="67"/>
    </row>
    <row r="37" spans="1:3" x14ac:dyDescent="0.25">
      <c r="A37" s="66" t="s">
        <v>89</v>
      </c>
      <c r="B37" s="66"/>
      <c r="C37" s="11"/>
    </row>
    <row r="38" spans="1:3" x14ac:dyDescent="0.25">
      <c r="A38" s="66" t="s">
        <v>90</v>
      </c>
      <c r="B38" s="66"/>
      <c r="C38" s="11"/>
    </row>
    <row r="39" spans="1:3" x14ac:dyDescent="0.25">
      <c r="A39" s="66" t="s">
        <v>91</v>
      </c>
      <c r="B39" s="66"/>
      <c r="C39" s="11"/>
    </row>
    <row r="40" spans="1:3" x14ac:dyDescent="0.25">
      <c r="A40" s="66" t="s">
        <v>92</v>
      </c>
      <c r="B40" s="66"/>
      <c r="C40" s="11"/>
    </row>
    <row r="41" spans="1:3" x14ac:dyDescent="0.25">
      <c r="A41" s="66" t="s">
        <v>93</v>
      </c>
      <c r="B41" s="66"/>
      <c r="C41" s="11"/>
    </row>
    <row r="42" spans="1:3" x14ac:dyDescent="0.25">
      <c r="A42" s="66" t="s">
        <v>95</v>
      </c>
      <c r="B42" s="66"/>
      <c r="C42" s="11"/>
    </row>
    <row r="43" spans="1:3" x14ac:dyDescent="0.25">
      <c r="A43" s="66" t="s">
        <v>96</v>
      </c>
      <c r="B43" s="66"/>
      <c r="C43" s="11"/>
    </row>
    <row r="44" spans="1:3" x14ac:dyDescent="0.25">
      <c r="A44" s="66" t="s">
        <v>97</v>
      </c>
      <c r="B44" s="66"/>
      <c r="C44" s="11"/>
    </row>
    <row r="45" spans="1:3" x14ac:dyDescent="0.25">
      <c r="A45" s="66" t="s">
        <v>98</v>
      </c>
      <c r="B45" s="66"/>
      <c r="C45" s="11"/>
    </row>
    <row r="46" spans="1:3" x14ac:dyDescent="0.25">
      <c r="A46" s="66" t="s">
        <v>99</v>
      </c>
      <c r="B46" s="66"/>
      <c r="C46" s="11"/>
    </row>
    <row r="47" spans="1:3" x14ac:dyDescent="0.25">
      <c r="A47" s="66" t="s">
        <v>100</v>
      </c>
      <c r="B47" s="66"/>
      <c r="C47" s="11"/>
    </row>
    <row r="48" spans="1:3" x14ac:dyDescent="0.25">
      <c r="A48" s="66" t="s">
        <v>101</v>
      </c>
      <c r="B48" s="66"/>
      <c r="C48" s="11"/>
    </row>
    <row r="49" spans="1:3" x14ac:dyDescent="0.25">
      <c r="A49" s="66" t="s">
        <v>102</v>
      </c>
      <c r="B49" s="66"/>
      <c r="C49" s="11"/>
    </row>
    <row r="50" spans="1:3" x14ac:dyDescent="0.25">
      <c r="A50" s="66" t="s">
        <v>103</v>
      </c>
      <c r="B50" s="66"/>
      <c r="C50" s="11"/>
    </row>
    <row r="51" spans="1:3" x14ac:dyDescent="0.25">
      <c r="A51" s="66" t="s">
        <v>104</v>
      </c>
      <c r="B51" s="66"/>
      <c r="C51" s="11"/>
    </row>
    <row r="52" spans="1:3" x14ac:dyDescent="0.25">
      <c r="A52" s="66" t="s">
        <v>105</v>
      </c>
      <c r="B52" s="66"/>
      <c r="C52" s="11"/>
    </row>
    <row r="53" spans="1:3" x14ac:dyDescent="0.25">
      <c r="A53" s="68"/>
      <c r="B53" s="68"/>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18" zoomScaleNormal="100" workbookViewId="0">
      <selection activeCell="B31" sqref="B31"/>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55" t="s">
        <v>43</v>
      </c>
      <c r="B1" s="55"/>
      <c r="C1" s="55"/>
    </row>
    <row r="2" spans="1:6" x14ac:dyDescent="0.25">
      <c r="A2" s="20" t="s">
        <v>25</v>
      </c>
      <c r="B2" s="85" t="s">
        <v>150</v>
      </c>
      <c r="C2" s="86"/>
    </row>
    <row r="3" spans="1:6" x14ac:dyDescent="0.25">
      <c r="A3" s="21" t="s">
        <v>11</v>
      </c>
      <c r="B3" s="87" t="str">
        <f>'GENERALES NOTA 322'!B2:C2</f>
        <v>76001310500920240026700</v>
      </c>
      <c r="C3" s="87"/>
    </row>
    <row r="4" spans="1:6" x14ac:dyDescent="0.25">
      <c r="A4" s="21" t="s">
        <v>0</v>
      </c>
      <c r="B4" s="87" t="str">
        <f>'GENERALES NOTA 322'!B3:C3</f>
        <v>009 LABORAL CIRCUITO CALI</v>
      </c>
      <c r="C4" s="87"/>
    </row>
    <row r="5" spans="1:6" x14ac:dyDescent="0.25">
      <c r="A5" s="21" t="s">
        <v>109</v>
      </c>
      <c r="B5" s="87" t="str">
        <f>'GENERALES NOTA 322'!B4:C4</f>
        <v>COLFONDOS Y OTRO</v>
      </c>
      <c r="C5" s="87"/>
    </row>
    <row r="6" spans="1:6" ht="14.45" customHeight="1" x14ac:dyDescent="0.25">
      <c r="A6" s="21" t="s">
        <v>1</v>
      </c>
      <c r="B6" s="87" t="str">
        <f>'GENERALES NOTA 322'!B5:C5</f>
        <v>HECTOR MARIO PEÑATA PICO. C.C: 15.701.211</v>
      </c>
      <c r="C6" s="87"/>
    </row>
    <row r="7" spans="1:6" x14ac:dyDescent="0.25">
      <c r="A7" s="21" t="s">
        <v>110</v>
      </c>
      <c r="B7" s="87" t="str">
        <f>'GENERALES NOTA 322'!B6:C6</f>
        <v>LLAMADA EN GARANTIA</v>
      </c>
      <c r="C7" s="87"/>
    </row>
    <row r="8" spans="1:6" ht="30" x14ac:dyDescent="0.25">
      <c r="A8" s="21" t="s">
        <v>46</v>
      </c>
      <c r="B8" s="81" t="str">
        <f>'GENERALES NOTA 322'!B15:C15</f>
        <v>NO ES POSIBLE CUANTIFICAR LAS PRETENSIONES DE LA DEMANDA EN ATENCIÓN A LA NATURALEZA DEL PROCESO.</v>
      </c>
      <c r="C8" s="82"/>
    </row>
    <row r="9" spans="1:6" x14ac:dyDescent="0.25">
      <c r="A9" s="88" t="s">
        <v>47</v>
      </c>
      <c r="B9" s="72" t="s">
        <v>48</v>
      </c>
      <c r="C9" s="73"/>
    </row>
    <row r="10" spans="1:6" x14ac:dyDescent="0.25">
      <c r="A10" s="88"/>
      <c r="B10" s="22" t="s">
        <v>49</v>
      </c>
      <c r="C10" s="19">
        <f>'GENERALES NOTA 322'!C17</f>
        <v>0</v>
      </c>
    </row>
    <row r="11" spans="1:6" x14ac:dyDescent="0.25">
      <c r="A11" s="88"/>
      <c r="B11" s="22" t="s">
        <v>50</v>
      </c>
      <c r="C11" s="19">
        <f>'GENERALES NOTA 322'!C18</f>
        <v>0</v>
      </c>
    </row>
    <row r="12" spans="1:6" x14ac:dyDescent="0.25">
      <c r="A12" s="88"/>
      <c r="B12" s="72"/>
      <c r="C12" s="73"/>
    </row>
    <row r="13" spans="1:6" x14ac:dyDescent="0.25">
      <c r="A13" s="88"/>
      <c r="B13" s="22" t="s">
        <v>112</v>
      </c>
      <c r="C13" s="24"/>
    </row>
    <row r="14" spans="1:6" x14ac:dyDescent="0.25">
      <c r="A14" s="88"/>
      <c r="B14" s="22" t="s">
        <v>113</v>
      </c>
      <c r="C14" s="24"/>
      <c r="E14" t="s">
        <v>59</v>
      </c>
      <c r="F14" s="17">
        <v>0.7</v>
      </c>
    </row>
    <row r="15" spans="1:6" x14ac:dyDescent="0.25">
      <c r="A15" s="23" t="s">
        <v>44</v>
      </c>
      <c r="B15" s="85" t="s">
        <v>57</v>
      </c>
      <c r="C15" s="86"/>
    </row>
    <row r="16" spans="1:6" ht="15" customHeight="1" x14ac:dyDescent="0.25">
      <c r="A16" s="21" t="s">
        <v>45</v>
      </c>
      <c r="B16" s="83" t="s">
        <v>151</v>
      </c>
      <c r="C16" s="84"/>
    </row>
    <row r="17" spans="1:3" ht="28.5" customHeight="1" x14ac:dyDescent="0.25">
      <c r="A17" s="14" t="s">
        <v>52</v>
      </c>
      <c r="B17" s="74">
        <f>((C19+C20+C22+C23)-C26)*C25*C27</f>
        <v>0</v>
      </c>
      <c r="C17" s="74"/>
    </row>
    <row r="18" spans="1:3" x14ac:dyDescent="0.25">
      <c r="A18" s="23" t="s">
        <v>53</v>
      </c>
      <c r="B18" s="75" t="s">
        <v>48</v>
      </c>
      <c r="C18" s="76"/>
    </row>
    <row r="19" spans="1:3" x14ac:dyDescent="0.25">
      <c r="A19" s="70"/>
      <c r="B19" s="22" t="s">
        <v>49</v>
      </c>
      <c r="C19" s="19">
        <v>0</v>
      </c>
    </row>
    <row r="20" spans="1:3" x14ac:dyDescent="0.25">
      <c r="A20" s="71"/>
      <c r="B20" s="22" t="s">
        <v>50</v>
      </c>
      <c r="C20" s="19">
        <v>0</v>
      </c>
    </row>
    <row r="21" spans="1:3" x14ac:dyDescent="0.25">
      <c r="A21" s="71"/>
      <c r="B21" s="72" t="s">
        <v>51</v>
      </c>
      <c r="C21" s="73"/>
    </row>
    <row r="22" spans="1:3" x14ac:dyDescent="0.25">
      <c r="A22" s="71"/>
      <c r="B22" s="22" t="s">
        <v>112</v>
      </c>
      <c r="C22" s="19">
        <v>0</v>
      </c>
    </row>
    <row r="23" spans="1:3" ht="45" x14ac:dyDescent="0.25">
      <c r="A23" s="71"/>
      <c r="B23" s="22" t="s">
        <v>114</v>
      </c>
      <c r="C23" s="19">
        <v>0</v>
      </c>
    </row>
    <row r="24" spans="1:3" x14ac:dyDescent="0.25">
      <c r="A24" s="71"/>
      <c r="B24" s="72" t="s">
        <v>115</v>
      </c>
      <c r="C24" s="73"/>
    </row>
    <row r="25" spans="1:3" x14ac:dyDescent="0.25">
      <c r="A25" s="25"/>
      <c r="B25" s="22" t="s">
        <v>127</v>
      </c>
      <c r="C25" s="26">
        <v>0</v>
      </c>
    </row>
    <row r="26" spans="1:3" x14ac:dyDescent="0.25">
      <c r="A26" s="27"/>
      <c r="B26" s="22" t="s">
        <v>116</v>
      </c>
      <c r="C26" s="28">
        <v>0</v>
      </c>
    </row>
    <row r="27" spans="1:3" x14ac:dyDescent="0.25">
      <c r="A27" s="27"/>
      <c r="B27" s="22" t="s">
        <v>136</v>
      </c>
      <c r="C27" s="26">
        <v>0</v>
      </c>
    </row>
    <row r="28" spans="1:3" x14ac:dyDescent="0.25">
      <c r="A28" s="18" t="s">
        <v>107</v>
      </c>
      <c r="B28" s="74">
        <f>IFERROR(B17*(VLOOKUP(B15,Hoja2!$G$1:$H$6,2,0)),16666)</f>
        <v>16666</v>
      </c>
      <c r="C28" s="74"/>
    </row>
    <row r="29" spans="1:3" ht="30" x14ac:dyDescent="0.25">
      <c r="A29" s="21" t="s">
        <v>54</v>
      </c>
      <c r="B29" s="77" t="s">
        <v>152</v>
      </c>
      <c r="C29" s="78"/>
    </row>
    <row r="30" spans="1:3" ht="30" x14ac:dyDescent="0.25">
      <c r="A30" s="21" t="s">
        <v>55</v>
      </c>
      <c r="B30" s="79" t="s">
        <v>153</v>
      </c>
      <c r="C30" s="80"/>
    </row>
    <row r="31" spans="1:3" ht="18.75" x14ac:dyDescent="0.25">
      <c r="A31" s="29" t="s">
        <v>117</v>
      </c>
      <c r="B31" s="29"/>
      <c r="C31" s="29"/>
    </row>
    <row r="32" spans="1:3" x14ac:dyDescent="0.25">
      <c r="A32" s="30" t="s">
        <v>118</v>
      </c>
      <c r="B32" s="69"/>
      <c r="C32" s="69"/>
    </row>
    <row r="33" spans="1:3" x14ac:dyDescent="0.25">
      <c r="A33" s="30" t="s">
        <v>119</v>
      </c>
      <c r="B33" s="69"/>
      <c r="C33" s="69"/>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55" t="s">
        <v>56</v>
      </c>
      <c r="B1" s="55"/>
      <c r="C1" s="55"/>
    </row>
    <row r="2" spans="1:3" ht="17.100000000000001" customHeight="1" x14ac:dyDescent="0.25">
      <c r="A2" s="13" t="s">
        <v>25</v>
      </c>
      <c r="B2" s="56" t="str">
        <f>'[2]AUTOS NOTA 321'!B2:C2</f>
        <v xml:space="preserve">SINIESTRO   LEGIS </v>
      </c>
      <c r="C2" s="57"/>
    </row>
    <row r="3" spans="1:3" ht="15.95" customHeight="1" x14ac:dyDescent="0.25">
      <c r="A3" s="5" t="s">
        <v>11</v>
      </c>
      <c r="B3" s="40" t="str">
        <f>'GENERALES NOTA 322'!B2:C2</f>
        <v>76001310500920240026700</v>
      </c>
      <c r="C3" s="40"/>
    </row>
    <row r="4" spans="1:3" x14ac:dyDescent="0.25">
      <c r="A4" s="5" t="s">
        <v>0</v>
      </c>
      <c r="B4" s="40" t="str">
        <f>'GENERALES NOTA 322'!B3:C3</f>
        <v>009 LABORAL CIRCUITO CALI</v>
      </c>
      <c r="C4" s="40"/>
    </row>
    <row r="5" spans="1:3" ht="29.1" customHeight="1" x14ac:dyDescent="0.25">
      <c r="A5" s="5" t="s">
        <v>109</v>
      </c>
      <c r="B5" s="40" t="str">
        <f>'GENERALES NOTA 322'!B4:C4</f>
        <v>COLFONDOS Y OTRO</v>
      </c>
      <c r="C5" s="40"/>
    </row>
    <row r="6" spans="1:3" x14ac:dyDescent="0.25">
      <c r="A6" s="5" t="s">
        <v>1</v>
      </c>
      <c r="B6" s="40" t="str">
        <f>'GENERALES NOTA 322'!B5:C5</f>
        <v>HECTOR MARIO PEÑATA PICO. C.C: 15.701.211</v>
      </c>
      <c r="C6" s="40"/>
    </row>
    <row r="7" spans="1:3" ht="43.5" customHeight="1" x14ac:dyDescent="0.25">
      <c r="A7" s="5" t="s">
        <v>110</v>
      </c>
      <c r="B7" s="40" t="str">
        <f>'GENERALES NOTA 322'!B6:C6</f>
        <v>LLAMADA EN GARANTIA</v>
      </c>
      <c r="C7" s="40"/>
    </row>
    <row r="8" spans="1:3" x14ac:dyDescent="0.25">
      <c r="A8" s="5" t="s">
        <v>121</v>
      </c>
      <c r="B8" s="40"/>
      <c r="C8" s="40"/>
    </row>
    <row r="9" spans="1:3" x14ac:dyDescent="0.25">
      <c r="A9" s="15" t="s">
        <v>53</v>
      </c>
      <c r="B9" s="89"/>
      <c r="C9" s="89"/>
    </row>
    <row r="10" spans="1:3" x14ac:dyDescent="0.25">
      <c r="A10" s="15" t="s">
        <v>122</v>
      </c>
      <c r="B10" s="40"/>
      <c r="C10" s="40"/>
    </row>
    <row r="11" spans="1:3" ht="30" x14ac:dyDescent="0.25">
      <c r="A11" s="15" t="s">
        <v>123</v>
      </c>
      <c r="B11" s="90"/>
      <c r="C11" s="68"/>
    </row>
    <row r="12" spans="1:3" ht="60" x14ac:dyDescent="0.25">
      <c r="A12" s="5" t="s">
        <v>65</v>
      </c>
      <c r="B12" s="40"/>
      <c r="C12" s="40"/>
    </row>
    <row r="13" spans="1:3" ht="60" x14ac:dyDescent="0.25">
      <c r="A13" s="5" t="s">
        <v>66</v>
      </c>
      <c r="B13" s="40"/>
      <c r="C13" s="40"/>
    </row>
    <row r="14" spans="1:3" x14ac:dyDescent="0.25">
      <c r="A14" s="5" t="s">
        <v>67</v>
      </c>
      <c r="B14" s="11"/>
      <c r="C14" s="11"/>
    </row>
    <row r="15" spans="1:3" x14ac:dyDescent="0.25">
      <c r="A15" s="15" t="s">
        <v>124</v>
      </c>
      <c r="B15" s="40"/>
      <c r="C15" s="40"/>
    </row>
    <row r="16" spans="1:3" x14ac:dyDescent="0.25">
      <c r="A16" s="11" t="s">
        <v>125</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Daniella Jaramillo Castro</cp:lastModifiedBy>
  <dcterms:created xsi:type="dcterms:W3CDTF">2020-12-07T14:41:17Z</dcterms:created>
  <dcterms:modified xsi:type="dcterms:W3CDTF">2024-08-27T22:09:02Z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