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mc:AlternateContent xmlns:mc="http://schemas.openxmlformats.org/markup-compatibility/2006">
    <mc:Choice Requires="x15">
      <x15ac:absPath xmlns:x15ac="http://schemas.microsoft.com/office/spreadsheetml/2010/11/ac" url="C:\Users\vorozco\Downloads\"/>
    </mc:Choice>
  </mc:AlternateContent>
  <xr:revisionPtr revIDLastSave="0" documentId="13_ncr:1_{2B080F75-9E09-40F9-AB8B-C2C1F0DFE610}" xr6:coauthVersionLast="47" xr6:coauthVersionMax="47" xr10:uidLastSave="{00000000-0000-0000-0000-000000000000}"/>
  <bookViews>
    <workbookView xWindow="-120" yWindow="-120" windowWidth="24240" windowHeight="1302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<sst xmlns="http://schemas.openxmlformats.org/spreadsheetml/2006/main" count="194" uniqueCount="150">
  <si>
    <t>SOLICITUD DE ANTECEDENTES -ABOGADO EXTERNO-</t>
  </si>
  <si>
    <t>Radicado(23 digitos)</t>
  </si>
  <si>
    <t>05001310501320240001200</t>
  </si>
  <si>
    <t>Juzgado</t>
  </si>
  <si>
    <t>013 LABORAL CIRCUITO MEDELLÍN</t>
  </si>
  <si>
    <t>Demandado</t>
  </si>
  <si>
    <t>COLFONDOS Y OTRO</t>
  </si>
  <si>
    <t xml:space="preserve">Demandante </t>
  </si>
  <si>
    <t>HECTOR JULIO GONZALEZ. C.C: 3.128.382</t>
  </si>
  <si>
    <t>Tipo de vinculacion compañía</t>
  </si>
  <si>
    <t>LLAMADA EN GARANTIA</t>
  </si>
  <si>
    <t>Nombre de lesionado o muerto (s)</t>
  </si>
  <si>
    <t>N/A</t>
  </si>
  <si>
    <t>Fecha de los hechos</t>
  </si>
  <si>
    <t>01/01/2000</t>
  </si>
  <si>
    <t>Fecha de solicitud audiencia prejudicial</t>
  </si>
  <si>
    <t>Fecha de audiencia prejudicial</t>
  </si>
  <si>
    <t>AMPARO A AFECTAR</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</si>
  <si>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</si>
  <si>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EL SEÑOR HECTOR JULIO GONZALEZ, IDENTIFICADO CON LA C.C: 3.128.382, NACIÓ EL 25/01/1963, Z ESTUVO VINCULADO EN EL RPM Y EFECTUÓ APORTES ENTRE OCTUBRE DE 1987 Y NOVIEMBRE DE 1999, PARA UN TOTAL DE 614.71 SEMANAS. SE TRASLADÓ DEL RPM AL RAIS A LA A.F.P. COLFONDOS SA, EL DÍA 30/11/1999. LA AFP COLFONDOS SA AL MOMENTO DE LA AFILIACIÓN DEL SEÑOR HÉCTOR JULIO GONZÁLEZ, NO SUMINISTRÓ INFORMACIÓN ADICIONAL, CONSISTENTE EN LA EDAD MÍNIMA Y EL SALDO QUE DEBÍA ACREDITAR EN SU CUENTA DE AHORRO INDIVIDUAL, ES DECIR, CON QUÉ IBC DEBÍA COTIZAR CON EL FIN DE OBTENER UNA PENSIÓN ANTICIPADA O COMPLETAR EL CAPITAL PARA PODER ACCEDER A UNA PENSIÓN DE VEJEZ, TAMPOCO LE INFORMARON A QUÉ EDAD SE LE REDIMÍA EL BONO PENSIONAL, NI LA DIFERENCIA ENTRE LA MESADA PENSIONAL QUE RECIBIRÍA EN EL RAIS Y EN EL RPMPD. TAMPOCO BRINDÓ RE ASESORÍA AL ACTOR JUSTO ANTES DE CUMPLIR LOS 52 AÑOS DE EDAD. EL 05/12/2023 RADICÓ ANTE COLPENSIONES RECLAMACIÓN ADMINISTRATIVA, EN LA CUAL SOLICITÓ TENER COMO INEFICAZ Y NULA LA AFILIACIÓN AL RAIS. COLPENSIONES MEDIANTE COMUNICACIÓN DEL 12/12/2023, INFORMÓ QUE NO PUEDE EFECTUARSE LA INEFICACIA DE LA AFILIACIÓN.</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</si>
  <si>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</si>
  <si>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</si>
  <si>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</si>
  <si>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</si>
  <si>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</si>
  <si>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</si>
  <si>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</si>
  <si>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</si>
  <si>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</si>
  <si>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Nit Asegurado</t>
  </si>
  <si>
    <t xml:space="preserve">No. Póliza vinculada (las que se necesite solicitar). </t>
  </si>
  <si>
    <t>Fecha de asignación</t>
  </si>
  <si>
    <t>Fecha de notificación</t>
  </si>
  <si>
    <t>8/08/2024 (Notificación personal)</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</si>
  <si>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</si>
  <si>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</si>
  <si>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</si>
  <si>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</si>
  <si>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</si>
  <si>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</si>
  <si>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</si>
  <si>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</si>
  <si>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</si>
  <si>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</si>
  <si>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</si>
  <si>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</si>
  <si>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</si>
  <si>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</si>
  <si>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</si>
  <si>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</si>
  <si>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</si>
  <si>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</si>
  <si>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</si>
  <si>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</si>
  <si>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</si>
  <si>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</si>
  <si>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</si>
  <si>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</si>
  <si>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</si>
  <si>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</si>
  <si>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</si>
  <si>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</si>
  <si>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</si>
  <si>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</si>
  <si>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</si>
  <si>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</si>
  <si>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</si>
  <si>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</si>
  <si>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</si>
  <si>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</si>
  <si>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</si>
  <si>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</si>
  <si>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</si>
  <si>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</si>
  <si>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</si>
  <si>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</si>
  <si>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</si>
  <si>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</si>
  <si>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</si>
  <si>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</si>
  <si>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</si>
  <si>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 2481</t>
  </si>
  <si>
    <t>Daño moral</t>
  </si>
  <si>
    <t>Daño a la salud</t>
  </si>
  <si>
    <t>PROBABLE</t>
  </si>
  <si>
    <t>Clasificación Contingencia</t>
  </si>
  <si>
    <t>REMOTO</t>
  </si>
  <si>
    <t>Concepto del Abogado sobre la Contingencia:(Se debe indicar las razones por las cuales se considera que el proceso es Eventual Remoto o Probable.)</t>
  </si>
  <si>
    <t>La contingencia se califica remota, toda vez que, existe una falta de legitimación en la causa por pasiva de ALLIANZ SEGUROS S.A., al no ser una compañía aseguradora autorizada para expedir pólizas previsionales de invalidez y sobrevivencia. 
Lo primero que debe tomarse en consideración es que COLFONDOS S.A. llamó en garantía a la compañía ALLIANZ SEGUROS S.A. en virtud de la Póliza de Seguro Previsional No. 02090000001 cuyo tomador es COLFONDOS S.A., y asegurado son los AFILIADOS Y/O BENEFICIARIOS, sin embargo, el llamamiento en garantía se realizó de forma errónea toda vez que ALLIANZ SEGUROS S.A. no se encuentra autorizada por la Superintendencia financiera para explotar el ramo vida y, en consecuencia, expedir pólizas previsionales. En ese sentido, no existe obligación alguna a cargo de ALLIANZ SEGUROS S.A. comoquiera que existe una falta de legitimación en la causa ya que no es la compañía que expidió la póliza de seguro previsional que hoy quiere hacer valer el apoderado de COLFONDOS S.A. como prueba en el proceso, sino que fue ALLIANZ SEGUROS DE VIDA S.A., compañía la cual se solicitó se integre a la litis. 
Por otro lado, frente a la responsabilidad de la AFP, se precisa que: (i) El demandante actualmente se encuentra vinculado al RAIS desde el año 2000 hasta la fecha (ii) Las consecuencias de la ineficacia que se pretende en la demanda son frente a la afiliación al RAIS efectuado por el demandante y no guardan relación con el objeto social de ALLIANZ SEGUROS S.A. (iii) Existe una falta de legitimación en la causa por pasiva ya que quien debe ser vinculada al proceso como llamada en garantía en virtud de la póliza de Seguro Previsional No. 02090000001 es ALLIANZ SEGUROS DE VIDA S.A., y (iv) finalmente ALLIANZ SEGUROS S.A. no está autorizada legal ni jurisprudencialmente para administrar los aportes y rendimientos de las cuentas individuales de los afiliados al Sistema General de Pensiones, y tampoco se encuentra autorizada por la Superintendencia Financiera para expedir pólizas previsionales. 
Lo esgrimido sin perjuicio del carácter contingente del proceso.</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</si>
  <si>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</si>
  <si>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</si>
  <si>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</si>
  <si>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</si>
  <si>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</si>
  <si>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</si>
  <si>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</si>
  <si>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</si>
  <si>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existe falta de legitimación en la causa por pasiva por parte de la compañía, al no ser la aseguradora que expidió las pólizas que se pretenden afectar.  </t>
  </si>
  <si>
    <t>Defensa de la Aseguradora: (Enumerar y enunciar las excepciones propuestas demanda y/o llamamiento )</t>
  </si>
  <si>
    <t>EXCEPCION PREVIA: NO COMPRENDER LA DEMANDA TODOS LOS LITISCONSORTES NECESARIOS
EXCEPCIONES PROPUESTAS FRENTE A LA DEMANDA:
1) FALTA DE LEGITIMACIÓN EN LA CAUSA POR PASIVA DE ALLIANZ SEGUROS S.A. 
2) COBRO DE LO NO DEBIDO Y ENRIQUECIMIENTO SIN JUSTA CAUSA 
3) PRESCRIPCIÓN 
4) GENÉRICA O INNOMINADA
EXCEPCIONES PROPUESTAS FRENTE AL LLAMAMIENTO EN GARANTÍA:
1) FALTA DE LEGITIMACIÓN EN LA CAUSA POR PASIVA DE ALLIANZ SEGUROS S.A.
2) INEXISTENCIA DEL CONTRATO DE SEGURO NO. 020900001 EXPEDIDO POR ALLIANZ SEGUROS S.A.
3) NO EXISTE PRUEBA ALGUNA QUE ENDILGUE RESPONSABILIDAD A CARGO DE MI REPRESENTADA ALLIANZ SEGUROS S.A., CONFIGURANDOSE ASÍ UNA INEXISTECIA DE OBLIGACIÓN.
4) ALLIANZ SEGUROS DE VIDA S.A. Y ALLIANZ SEGUROS S.A. SON ENTIDADES JURIDICAS DIFERENTES.
5) COBRO DE LO NO DEBIDO Y ENRIQUECIMIENTO SIN JUSTA CAUSA 
6) GENÉRICA O INNOMINADA</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</si>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</sst>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zoomScale="70" zoomScaleNormal="70" workbookViewId="0">
      <selection activeCell="B34" sqref="B34"/>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0</v>
      </c>
      <c r="B1" s="50"/>
      <c r="C1" s="50"/>
    </row>
    <row r="2" spans="1:3" x14ac:dyDescent="0.25">
      <c r="A2" s="5" t="s">
        <v>1</v>
      </c>
      <c r="B2" s="51" t="s">
        <v>2</v>
      </c>
      <c r="C2" s="52"/>
    </row>
    <row r="3" spans="1:3" x14ac:dyDescent="0.25">
      <c r="A3" s="5" t="s">
        <v>3</v>
      </c>
      <c r="B3" s="53" t="s">
        <v>4</v>
      </c>
      <c r="C3" s="54"/>
    </row>
    <row r="4" spans="1:3" x14ac:dyDescent="0.25">
      <c r="A4" s="5" t="s">
        <v>5</v>
      </c>
      <c r="B4" s="53" t="s">
        <v>6</v>
      </c>
      <c r="C4" s="54"/>
    </row>
    <row r="5" spans="1:3" ht="14.45" customHeight="1" x14ac:dyDescent="0.25">
      <c r="A5" s="5" t="s">
        <v>7</v>
      </c>
      <c r="B5" s="47" t="s">
        <v>8</v>
      </c>
      <c r="C5" s="47"/>
    </row>
    <row r="6" spans="1:3" x14ac:dyDescent="0.25">
      <c r="A6" s="5" t="s">
        <v>9</v>
      </c>
      <c r="B6" s="36" t="s">
        <v>10</v>
      </c>
      <c r="C6" s="36"/>
    </row>
    <row r="7" spans="1:3" x14ac:dyDescent="0.25">
      <c r="A7" s="5" t="s">
        <v>11</v>
      </c>
      <c r="B7" s="36" t="s">
        <v>12</v>
      </c>
      <c r="C7" s="36"/>
    </row>
    <row r="8" spans="1:3" x14ac:dyDescent="0.25">
      <c r="A8" s="5" t="s">
        <v>13</v>
      </c>
      <c r="B8" s="46" t="s">
        <v>14</v>
      </c>
      <c r="C8" s="46"/>
    </row>
    <row r="9" spans="1:3" x14ac:dyDescent="0.25">
      <c r="A9" s="5" t="s">
        <v>15</v>
      </c>
      <c r="B9" s="47" t="s">
        <v>12</v>
      </c>
      <c r="C9" s="47"/>
    </row>
    <row r="10" spans="1:3" x14ac:dyDescent="0.25">
      <c r="A10" s="5" t="s">
        <v>16</v>
      </c>
      <c r="B10" s="47" t="s">
        <v>12</v>
      </c>
      <c r="C10" s="47"/>
    </row>
    <row r="11" spans="1:3" ht="23.25" customHeight="1" x14ac:dyDescent="0.25">
      <c r="A11" s="5" t="s">
        <v>17</v>
      </c>
      <c r="B11" s="48"/>
      <c r="C11" s="49"/>
    </row>
    <row r="12" spans="1:3" x14ac:dyDescent="0.25">
      <c r="A12" s="37" t="s">
        <v>18</v>
      </c>
      <c r="B12" s="36" t="s">
        <v>19</v>
      </c>
      <c r="C12" s="36"/>
    </row>
    <row r="13" spans="1:3" ht="30" customHeight="1" x14ac:dyDescent="0.25">
      <c r="A13" s="37"/>
      <c r="B13" s="36"/>
      <c r="C13" s="36"/>
    </row>
    <row r="14" spans="1:3" ht="73.5" customHeight="1" x14ac:dyDescent="0.25">
      <c r="A14" s="37"/>
      <c r="B14" s="36"/>
      <c r="C14" s="36"/>
    </row>
    <row r="15" spans="1:3" ht="30" x14ac:dyDescent="0.25">
      <c r="A15" s="5" t="s">
        <v>20</v>
      </c>
      <c r="B15" s="40" t="s">
        <v>21</v>
      </c>
      <c r="C15" s="41"/>
    </row>
    <row r="16" spans="1:3" ht="33.75" customHeight="1" x14ac:dyDescent="0.25">
      <c r="A16" s="42" t="s">
        <v>22</v>
      </c>
      <c r="B16" s="43" t="s">
        <v>23</v>
      </c>
      <c r="C16" s="43"/>
    </row>
    <row r="17" spans="1:3" ht="33.75" customHeight="1" x14ac:dyDescent="0.25">
      <c r="A17" s="42"/>
      <c r="B17" s="11" t="s">
        <v>24</v>
      </c>
      <c r="C17" s="6"/>
    </row>
    <row r="18" spans="1:3" ht="33.75" customHeight="1" x14ac:dyDescent="0.25">
      <c r="A18" s="42"/>
      <c r="B18" s="11" t="s">
        <v>25</v>
      </c>
      <c r="C18" s="6"/>
    </row>
    <row r="19" spans="1:3" x14ac:dyDescent="0.25">
      <c r="A19" s="42"/>
      <c r="B19" s="44" t="s">
        <v>26</v>
      </c>
      <c r="C19" s="45"/>
    </row>
    <row r="20" spans="1:3" x14ac:dyDescent="0.25">
      <c r="A20" s="42"/>
      <c r="B20" s="11"/>
      <c r="C20" s="6"/>
    </row>
    <row r="21" spans="1:3" x14ac:dyDescent="0.25">
      <c r="A21" s="42"/>
      <c r="B21" s="11"/>
      <c r="C21" s="6"/>
    </row>
    <row r="22" spans="1:3" x14ac:dyDescent="0.25">
      <c r="A22" s="42"/>
      <c r="B22" s="44" t="s">
        <v>27</v>
      </c>
      <c r="C22" s="45"/>
    </row>
    <row r="23" spans="1:3" x14ac:dyDescent="0.25">
      <c r="A23" s="42"/>
      <c r="B23" s="11"/>
      <c r="C23" s="16"/>
    </row>
    <row r="24" spans="1:3" x14ac:dyDescent="0.25">
      <c r="A24" s="5" t="s">
        <v>28</v>
      </c>
      <c r="B24" s="36" t="s">
        <v>12</v>
      </c>
      <c r="C24" s="36"/>
    </row>
    <row r="25" spans="1:3" x14ac:dyDescent="0.25">
      <c r="A25" s="5" t="s">
        <v>29</v>
      </c>
      <c r="B25" s="36" t="s">
        <v>12</v>
      </c>
      <c r="C25" s="36"/>
    </row>
    <row r="26" spans="1:3" x14ac:dyDescent="0.25">
      <c r="A26" s="5" t="s">
        <v>30</v>
      </c>
      <c r="B26" s="36" t="s">
        <v>12</v>
      </c>
      <c r="C26" s="36"/>
    </row>
    <row r="27" spans="1:3" x14ac:dyDescent="0.25">
      <c r="A27" s="5" t="s">
        <v>31</v>
      </c>
      <c r="B27" s="38">
        <v>45516</v>
      </c>
      <c r="C27" s="39"/>
    </row>
    <row r="28" spans="1:3" x14ac:dyDescent="0.25">
      <c r="A28" s="5" t="s">
        <v>32</v>
      </c>
      <c r="B28" s="35" t="s">
        <v>33</v>
      </c>
      <c r="C28" s="35"/>
    </row>
    <row r="29" spans="1:3" x14ac:dyDescent="0.25">
      <c r="A29" s="5" t="s">
        <v>34</v>
      </c>
      <c r="B29" s="35">
        <v>45527</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35</v>
      </c>
      <c r="B1" s="65"/>
      <c r="C1" s="65"/>
    </row>
    <row r="2" spans="1:3" x14ac:dyDescent="0.25">
      <c r="A2" s="13" t="s">
        <v>36</v>
      </c>
      <c r="B2" s="66" t="s">
        <v>37</v>
      </c>
      <c r="C2" s="67"/>
    </row>
    <row r="3" spans="1:3" x14ac:dyDescent="0.25">
      <c r="A3" s="5" t="s">
        <v>1</v>
      </c>
      <c r="B3" s="36" t="str">
        <f>'GENERALES NOTA 322'!B2:C2</f>
        <v>05001310501320240001200</v>
      </c>
      <c r="C3" s="36"/>
    </row>
    <row r="4" spans="1:3" x14ac:dyDescent="0.25">
      <c r="A4" s="5" t="s">
        <v>3</v>
      </c>
      <c r="B4" s="36" t="str">
        <f>'GENERALES NOTA 322'!B3:C3</f>
        <v>013 LABORAL CIRCUITO MEDELLÍN</v>
      </c>
      <c r="C4" s="36"/>
    </row>
    <row r="5" spans="1:3" x14ac:dyDescent="0.25">
      <c r="A5" s="5" t="s">
        <v>5</v>
      </c>
      <c r="B5" s="36" t="str">
        <f>'GENERALES NOTA 322'!B4:C4</f>
        <v>COLFONDOS Y OTRO</v>
      </c>
      <c r="C5" s="36"/>
    </row>
    <row r="6" spans="1:3" x14ac:dyDescent="0.25">
      <c r="A6" s="5" t="s">
        <v>7</v>
      </c>
      <c r="B6" s="36" t="str">
        <f>'GENERALES NOTA 322'!B5:C5</f>
        <v>HECTOR JULIO GONZALEZ. C.C: 3.128.382</v>
      </c>
      <c r="C6" s="36"/>
    </row>
    <row r="7" spans="1:3" x14ac:dyDescent="0.25">
      <c r="A7" s="5" t="s">
        <v>9</v>
      </c>
      <c r="B7" s="36" t="str">
        <f>'GENERALES NOTA 322'!B6:C6</f>
        <v>LLAMADA EN GARANTIA</v>
      </c>
      <c r="C7" s="36"/>
    </row>
    <row r="8" spans="1:3" x14ac:dyDescent="0.25">
      <c r="A8" s="13" t="s">
        <v>38</v>
      </c>
      <c r="B8" s="36"/>
      <c r="C8" s="36"/>
    </row>
    <row r="9" spans="1:3" x14ac:dyDescent="0.25">
      <c r="A9" s="13" t="s">
        <v>17</v>
      </c>
      <c r="B9" s="36"/>
      <c r="C9" s="36"/>
    </row>
    <row r="10" spans="1:3" x14ac:dyDescent="0.25">
      <c r="A10" s="13" t="s">
        <v>39</v>
      </c>
      <c r="B10" s="66"/>
      <c r="C10" s="68"/>
    </row>
    <row r="11" spans="1:3" x14ac:dyDescent="0.25">
      <c r="A11" s="13" t="s">
        <v>40</v>
      </c>
      <c r="B11" s="66"/>
      <c r="C11" s="67"/>
    </row>
    <row r="12" spans="1:3" x14ac:dyDescent="0.25">
      <c r="A12" s="13" t="s">
        <v>41</v>
      </c>
      <c r="B12" s="53"/>
      <c r="C12" s="54"/>
    </row>
    <row r="13" spans="1:3" x14ac:dyDescent="0.25">
      <c r="A13" s="13" t="s">
        <v>42</v>
      </c>
      <c r="B13" s="36"/>
      <c r="C13" s="36"/>
    </row>
    <row r="14" spans="1:3" x14ac:dyDescent="0.25">
      <c r="A14" s="13" t="s">
        <v>43</v>
      </c>
      <c r="B14" s="36"/>
      <c r="C14" s="36"/>
    </row>
    <row r="15" spans="1:3" x14ac:dyDescent="0.25">
      <c r="A15" s="13" t="s">
        <v>44</v>
      </c>
      <c r="B15" s="36"/>
      <c r="C15" s="36"/>
    </row>
    <row r="16" spans="1:3" x14ac:dyDescent="0.25">
      <c r="A16" s="63" t="s">
        <v>45</v>
      </c>
      <c r="B16" s="36"/>
      <c r="C16" s="36"/>
    </row>
    <row r="17" spans="1:3" x14ac:dyDescent="0.25">
      <c r="A17" s="64"/>
      <c r="B17" s="9" t="s">
        <v>46</v>
      </c>
      <c r="C17" s="10" t="s">
        <v>47</v>
      </c>
    </row>
    <row r="18" spans="1:3" x14ac:dyDescent="0.25">
      <c r="A18" s="64"/>
      <c r="B18" s="11"/>
      <c r="C18" s="11"/>
    </row>
    <row r="19" spans="1:3" x14ac:dyDescent="0.25">
      <c r="A19" s="64"/>
      <c r="B19" s="11"/>
      <c r="C19" s="11"/>
    </row>
    <row r="20" spans="1:3" x14ac:dyDescent="0.25">
      <c r="A20" s="64"/>
      <c r="B20" s="11"/>
      <c r="C20" s="11"/>
    </row>
    <row r="21" spans="1:3" x14ac:dyDescent="0.25">
      <c r="A21" s="13" t="s">
        <v>48</v>
      </c>
      <c r="B21" s="36"/>
      <c r="C21" s="36"/>
    </row>
    <row r="22" spans="1:3" x14ac:dyDescent="0.25">
      <c r="A22" s="13" t="s">
        <v>49</v>
      </c>
      <c r="B22" s="53"/>
      <c r="C22" s="54"/>
    </row>
    <row r="23" spans="1:3" x14ac:dyDescent="0.25">
      <c r="A23" s="13" t="s">
        <v>50</v>
      </c>
      <c r="B23" s="36"/>
      <c r="C23" s="36"/>
    </row>
    <row r="24" spans="1:3" x14ac:dyDescent="0.25">
      <c r="A24" s="13" t="s">
        <v>51</v>
      </c>
      <c r="B24" s="36"/>
      <c r="C24" s="36"/>
    </row>
    <row r="25" spans="1:3" x14ac:dyDescent="0.25">
      <c r="A25" s="13" t="s">
        <v>52</v>
      </c>
      <c r="B25" s="36"/>
      <c r="C25" s="36"/>
    </row>
    <row r="26" spans="1:3" x14ac:dyDescent="0.25">
      <c r="A26" s="12" t="s">
        <v>53</v>
      </c>
      <c r="B26" s="36"/>
      <c r="C26" s="36"/>
    </row>
    <row r="27" spans="1:3" x14ac:dyDescent="0.25">
      <c r="A27" s="62" t="s">
        <v>54</v>
      </c>
      <c r="B27" s="62"/>
      <c r="C27" s="62"/>
    </row>
    <row r="28" spans="1:3" ht="14.45" customHeight="1" x14ac:dyDescent="0.25">
      <c r="A28" s="57" t="s">
        <v>55</v>
      </c>
      <c r="B28" s="58"/>
      <c r="C28" s="31"/>
    </row>
    <row r="29" spans="1:3" ht="14.45" customHeight="1" x14ac:dyDescent="0.25">
      <c r="A29" s="59" t="s">
        <v>56</v>
      </c>
      <c r="B29" s="60"/>
      <c r="C29" s="31"/>
    </row>
    <row r="30" spans="1:3" ht="14.45" customHeight="1" x14ac:dyDescent="0.25">
      <c r="A30" s="59" t="s">
        <v>57</v>
      </c>
      <c r="B30" s="60"/>
      <c r="C30" s="32"/>
    </row>
    <row r="31" spans="1:3" ht="14.45" customHeight="1" x14ac:dyDescent="0.25">
      <c r="A31" s="59" t="s">
        <v>58</v>
      </c>
      <c r="B31" s="60"/>
      <c r="C31" s="31"/>
    </row>
    <row r="32" spans="1:3" x14ac:dyDescent="0.25">
      <c r="A32" s="59" t="s">
        <v>59</v>
      </c>
      <c r="B32" s="60"/>
      <c r="C32" s="31"/>
    </row>
    <row r="33" spans="1:3" ht="14.45" customHeight="1" x14ac:dyDescent="0.25">
      <c r="A33" s="59" t="s">
        <v>60</v>
      </c>
      <c r="B33" s="60"/>
      <c r="C33" s="31"/>
    </row>
    <row r="34" spans="1:3" ht="14.45" customHeight="1" x14ac:dyDescent="0.25">
      <c r="A34" s="59" t="s">
        <v>61</v>
      </c>
      <c r="B34" s="60"/>
      <c r="C34" s="33"/>
    </row>
    <row r="35" spans="1:3" x14ac:dyDescent="0.25">
      <c r="A35" s="57" t="s">
        <v>62</v>
      </c>
      <c r="B35" s="58"/>
      <c r="C35" s="34"/>
    </row>
    <row r="36" spans="1:3" x14ac:dyDescent="0.25">
      <c r="A36" s="61" t="s">
        <v>63</v>
      </c>
      <c r="B36" s="61"/>
      <c r="C36" s="61"/>
    </row>
    <row r="37" spans="1:3" x14ac:dyDescent="0.25">
      <c r="A37" s="55" t="s">
        <v>64</v>
      </c>
      <c r="B37" s="55"/>
      <c r="C37" s="11"/>
    </row>
    <row r="38" spans="1:3" x14ac:dyDescent="0.25">
      <c r="A38" s="55" t="s">
        <v>65</v>
      </c>
      <c r="B38" s="55"/>
      <c r="C38" s="11"/>
    </row>
    <row r="39" spans="1:3" x14ac:dyDescent="0.25">
      <c r="A39" s="55" t="s">
        <v>66</v>
      </c>
      <c r="B39" s="55"/>
      <c r="C39" s="11"/>
    </row>
    <row r="40" spans="1:3" x14ac:dyDescent="0.25">
      <c r="A40" s="55" t="s">
        <v>67</v>
      </c>
      <c r="B40" s="55"/>
      <c r="C40" s="11"/>
    </row>
    <row r="41" spans="1:3" x14ac:dyDescent="0.25">
      <c r="A41" s="55" t="s">
        <v>68</v>
      </c>
      <c r="B41" s="55"/>
      <c r="C41" s="11"/>
    </row>
    <row r="42" spans="1:3" x14ac:dyDescent="0.25">
      <c r="A42" s="55" t="s">
        <v>69</v>
      </c>
      <c r="B42" s="55"/>
      <c r="C42" s="11"/>
    </row>
    <row r="43" spans="1:3" x14ac:dyDescent="0.25">
      <c r="A43" s="55" t="s">
        <v>70</v>
      </c>
      <c r="B43" s="55"/>
      <c r="C43" s="11"/>
    </row>
    <row r="44" spans="1:3" x14ac:dyDescent="0.25">
      <c r="A44" s="55" t="s">
        <v>71</v>
      </c>
      <c r="B44" s="55"/>
      <c r="C44" s="11"/>
    </row>
    <row r="45" spans="1:3" x14ac:dyDescent="0.25">
      <c r="A45" s="55" t="s">
        <v>72</v>
      </c>
      <c r="B45" s="55"/>
      <c r="C45" s="11"/>
    </row>
    <row r="46" spans="1:3" x14ac:dyDescent="0.25">
      <c r="A46" s="55" t="s">
        <v>73</v>
      </c>
      <c r="B46" s="55"/>
      <c r="C46" s="11"/>
    </row>
    <row r="47" spans="1:3" x14ac:dyDescent="0.25">
      <c r="A47" s="55" t="s">
        <v>74</v>
      </c>
      <c r="B47" s="55"/>
      <c r="C47" s="11"/>
    </row>
    <row r="48" spans="1:3" x14ac:dyDescent="0.25">
      <c r="A48" s="55" t="s">
        <v>75</v>
      </c>
      <c r="B48" s="55"/>
      <c r="C48" s="11"/>
    </row>
    <row r="49" spans="1:3" x14ac:dyDescent="0.25">
      <c r="A49" s="55" t="s">
        <v>76</v>
      </c>
      <c r="B49" s="55"/>
      <c r="C49" s="11"/>
    </row>
    <row r="50" spans="1:3" x14ac:dyDescent="0.25">
      <c r="A50" s="55" t="s">
        <v>77</v>
      </c>
      <c r="B50" s="55"/>
      <c r="C50" s="11"/>
    </row>
    <row r="51" spans="1:3" x14ac:dyDescent="0.25">
      <c r="A51" s="55" t="s">
        <v>78</v>
      </c>
      <c r="B51" s="55"/>
      <c r="C51" s="11"/>
    </row>
    <row r="52" spans="1:3" x14ac:dyDescent="0.25">
      <c r="A52" s="55" t="s">
        <v>79</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opLeftCell="A11" zoomScale="80" zoomScaleNormal="80" workbookViewId="0">
      <selection activeCell="C22" sqref="C22"/>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80</v>
      </c>
      <c r="B1" s="65"/>
      <c r="C1" s="65"/>
    </row>
    <row r="2" spans="1:6" x14ac:dyDescent="0.25">
      <c r="A2" s="20" t="s">
        <v>36</v>
      </c>
      <c r="B2" s="73" t="s">
        <v>81</v>
      </c>
      <c r="C2" s="74"/>
    </row>
    <row r="3" spans="1:6" x14ac:dyDescent="0.25">
      <c r="A3" s="21" t="s">
        <v>1</v>
      </c>
      <c r="B3" s="75" t="str">
        <f>'GENERALES NOTA 322'!B2:C2</f>
        <v>05001310501320240001200</v>
      </c>
      <c r="C3" s="75"/>
    </row>
    <row r="4" spans="1:6" x14ac:dyDescent="0.25">
      <c r="A4" s="21" t="s">
        <v>3</v>
      </c>
      <c r="B4" s="75" t="str">
        <f>'GENERALES NOTA 322'!B3:C3</f>
        <v>013 LABORAL CIRCUITO MEDELLÍN</v>
      </c>
      <c r="C4" s="75"/>
    </row>
    <row r="5" spans="1:6" x14ac:dyDescent="0.25">
      <c r="A5" s="21" t="s">
        <v>5</v>
      </c>
      <c r="B5" s="75" t="str">
        <f>'GENERALES NOTA 322'!B4:C4</f>
        <v>COLFONDOS Y OTRO</v>
      </c>
      <c r="C5" s="75"/>
    </row>
    <row r="6" spans="1:6" ht="14.45" customHeight="1" x14ac:dyDescent="0.25">
      <c r="A6" s="21" t="s">
        <v>7</v>
      </c>
      <c r="B6" s="75" t="str">
        <f>'GENERALES NOTA 322'!B5:C5</f>
        <v>HECTOR JULIO GONZALEZ. C.C: 3.128.382</v>
      </c>
      <c r="C6" s="75"/>
    </row>
    <row r="7" spans="1:6" x14ac:dyDescent="0.25">
      <c r="A7" s="21" t="s">
        <v>9</v>
      </c>
      <c r="B7" s="75" t="str">
        <f>'GENERALES NOTA 322'!B6:C6</f>
        <v>LLAMADA EN GARANTIA</v>
      </c>
      <c r="C7" s="75"/>
    </row>
    <row r="8" spans="1:6" ht="30" x14ac:dyDescent="0.25">
      <c r="A8" s="21" t="s">
        <v>20</v>
      </c>
      <c r="B8" s="69" t="str">
        <f>'GENERALES NOTA 322'!B15:C15</f>
        <v>NO ES POSIBLE CUANTIFICAR LAS PRETENSIONES DE LA DEMANDA EN ATENCIÓN A LA NATURALEZA DEL PROCESO.</v>
      </c>
      <c r="C8" s="70"/>
    </row>
    <row r="9" spans="1:6" x14ac:dyDescent="0.25">
      <c r="A9" s="76" t="s">
        <v>22</v>
      </c>
      <c r="B9" s="77" t="s">
        <v>23</v>
      </c>
      <c r="C9" s="78"/>
    </row>
    <row r="10" spans="1:6" x14ac:dyDescent="0.25">
      <c r="A10" s="76"/>
      <c r="B10" s="22" t="s">
        <v>24</v>
      </c>
      <c r="C10" s="19">
        <f>'GENERALES NOTA 322'!C17</f>
        <v>0</v>
      </c>
    </row>
    <row r="11" spans="1:6" x14ac:dyDescent="0.25">
      <c r="A11" s="76"/>
      <c r="B11" s="22" t="s">
        <v>25</v>
      </c>
      <c r="C11" s="19">
        <f>'GENERALES NOTA 322'!C18</f>
        <v>0</v>
      </c>
    </row>
    <row r="12" spans="1:6" x14ac:dyDescent="0.25">
      <c r="A12" s="76"/>
      <c r="B12" s="77"/>
      <c r="C12" s="78"/>
    </row>
    <row r="13" spans="1:6" x14ac:dyDescent="0.25">
      <c r="A13" s="76"/>
      <c r="B13" s="22" t="s">
        <v>82</v>
      </c>
      <c r="C13" s="24"/>
    </row>
    <row r="14" spans="1:6" x14ac:dyDescent="0.25">
      <c r="A14" s="76"/>
      <c r="B14" s="22" t="s">
        <v>83</v>
      </c>
      <c r="C14" s="24"/>
      <c r="E14" t="s">
        <v>84</v>
      </c>
      <c r="F14" s="17">
        <v>0.7</v>
      </c>
    </row>
    <row r="15" spans="1:6" x14ac:dyDescent="0.25">
      <c r="A15" s="23" t="s">
        <v>85</v>
      </c>
      <c r="B15" s="73" t="s">
        <v>86</v>
      </c>
      <c r="C15" s="74"/>
    </row>
    <row r="16" spans="1:6" ht="15" customHeight="1" x14ac:dyDescent="0.25">
      <c r="A16" s="21" t="s">
        <v>87</v>
      </c>
      <c r="B16" s="71" t="s">
        <v>88</v>
      </c>
      <c r="C16" s="72"/>
    </row>
    <row r="17" spans="1:3" ht="28.5" customHeight="1" x14ac:dyDescent="0.25">
      <c r="A17" s="14" t="s">
        <v>89</v>
      </c>
      <c r="B17" s="81">
        <f>((C19+C20+C22+C23)-C26)*C25*C27</f>
        <v>0</v>
      </c>
      <c r="C17" s="81"/>
    </row>
    <row r="18" spans="1:3" x14ac:dyDescent="0.25">
      <c r="A18" s="23" t="s">
        <v>90</v>
      </c>
      <c r="B18" s="79" t="s">
        <v>23</v>
      </c>
      <c r="C18" s="80"/>
    </row>
    <row r="19" spans="1:3" x14ac:dyDescent="0.25">
      <c r="A19" s="87"/>
      <c r="B19" s="22" t="s">
        <v>24</v>
      </c>
      <c r="C19" s="19">
        <v>0</v>
      </c>
    </row>
    <row r="20" spans="1:3" x14ac:dyDescent="0.25">
      <c r="A20" s="88"/>
      <c r="B20" s="22" t="s">
        <v>25</v>
      </c>
      <c r="C20" s="19">
        <v>0</v>
      </c>
    </row>
    <row r="21" spans="1:3" x14ac:dyDescent="0.25">
      <c r="A21" s="88"/>
      <c r="B21" s="77" t="s">
        <v>26</v>
      </c>
      <c r="C21" s="78"/>
    </row>
    <row r="22" spans="1:3" x14ac:dyDescent="0.25">
      <c r="A22" s="88"/>
      <c r="B22" s="22" t="s">
        <v>82</v>
      </c>
      <c r="C22" s="19">
        <v>0</v>
      </c>
    </row>
    <row r="23" spans="1:3" ht="45" x14ac:dyDescent="0.25">
      <c r="A23" s="88"/>
      <c r="B23" s="22" t="s">
        <v>91</v>
      </c>
      <c r="C23" s="19">
        <v>0</v>
      </c>
    </row>
    <row r="24" spans="1:3" x14ac:dyDescent="0.25">
      <c r="A24" s="88"/>
      <c r="B24" s="77" t="s">
        <v>92</v>
      </c>
      <c r="C24" s="78"/>
    </row>
    <row r="25" spans="1:3" x14ac:dyDescent="0.25">
      <c r="A25" s="25"/>
      <c r="B25" s="22" t="s">
        <v>93</v>
      </c>
      <c r="C25" s="26">
        <v>0</v>
      </c>
    </row>
    <row r="26" spans="1:3" x14ac:dyDescent="0.25">
      <c r="A26" s="27"/>
      <c r="B26" s="22" t="s">
        <v>40</v>
      </c>
      <c r="C26" s="28">
        <v>0</v>
      </c>
    </row>
    <row r="27" spans="1:3" x14ac:dyDescent="0.25">
      <c r="A27" s="27"/>
      <c r="B27" s="22" t="s">
        <v>94</v>
      </c>
      <c r="C27" s="26">
        <v>0</v>
      </c>
    </row>
    <row r="28" spans="1:3" x14ac:dyDescent="0.25">
      <c r="A28" s="18" t="s">
        <v>95</v>
      </c>
      <c r="B28" s="81">
        <f>IFERROR(B17*(VLOOKUP(B15,Hoja2!$G$1:$H$6,2,0)),16666)</f>
        <v>16666</v>
      </c>
      <c r="C28" s="81"/>
    </row>
    <row r="29" spans="1:3" ht="30" x14ac:dyDescent="0.25">
      <c r="A29" s="21" t="s">
        <v>96</v>
      </c>
      <c r="B29" s="82" t="s">
        <v>97</v>
      </c>
      <c r="C29" s="83"/>
    </row>
    <row r="30" spans="1:3" ht="30" x14ac:dyDescent="0.25">
      <c r="A30" s="21" t="s">
        <v>98</v>
      </c>
      <c r="B30" s="84" t="s">
        <v>99</v>
      </c>
      <c r="C30" s="85"/>
    </row>
    <row r="31" spans="1:3" ht="18.75" x14ac:dyDescent="0.25">
      <c r="A31" s="29" t="s">
        <v>100</v>
      </c>
      <c r="B31" s="29"/>
      <c r="C31" s="29"/>
    </row>
    <row r="32" spans="1:3" x14ac:dyDescent="0.25">
      <c r="A32" s="30" t="s">
        <v>101</v>
      </c>
      <c r="B32" s="86"/>
      <c r="C32" s="86"/>
    </row>
    <row r="33" spans="1:3" x14ac:dyDescent="0.25">
      <c r="A33" s="30" t="s">
        <v>102</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103</v>
      </c>
      <c r="B1" s="65"/>
      <c r="C1" s="65"/>
    </row>
    <row r="2" spans="1:3" ht="17.100000000000001" customHeight="1" x14ac:dyDescent="0.25">
      <c r="A2" s="13" t="s">
        <v>36</v>
      </c>
      <c r="B2" s="66" t="str">
        <f>'[2]AUTOS NOTA 321'!B2:C2</f>
        <v xml:space="preserve">SINIESTRO   LEGIS </v>
      </c>
      <c r="C2" s="67"/>
    </row>
    <row r="3" spans="1:3" ht="15.95" customHeight="1" x14ac:dyDescent="0.25">
      <c r="A3" s="5" t="s">
        <v>1</v>
      </c>
      <c r="B3" s="36" t="str">
        <f>'GENERALES NOTA 322'!B2:C2</f>
        <v>05001310501320240001200</v>
      </c>
      <c r="C3" s="36"/>
    </row>
    <row r="4" spans="1:3" x14ac:dyDescent="0.25">
      <c r="A4" s="5" t="s">
        <v>3</v>
      </c>
      <c r="B4" s="36" t="str">
        <f>'GENERALES NOTA 322'!B3:C3</f>
        <v>013 LABORAL CIRCUITO MEDELLÍN</v>
      </c>
      <c r="C4" s="36"/>
    </row>
    <row r="5" spans="1:3" ht="29.1" customHeight="1" x14ac:dyDescent="0.25">
      <c r="A5" s="5" t="s">
        <v>5</v>
      </c>
      <c r="B5" s="36" t="str">
        <f>'GENERALES NOTA 322'!B4:C4</f>
        <v>COLFONDOS Y OTRO</v>
      </c>
      <c r="C5" s="36"/>
    </row>
    <row r="6" spans="1:3" x14ac:dyDescent="0.25">
      <c r="A6" s="5" t="s">
        <v>7</v>
      </c>
      <c r="B6" s="36" t="str">
        <f>'GENERALES NOTA 322'!B5:C5</f>
        <v>HECTOR JULIO GONZALEZ. C.C: 3.128.382</v>
      </c>
      <c r="C6" s="36"/>
    </row>
    <row r="7" spans="1:3" ht="43.5" customHeight="1" x14ac:dyDescent="0.25">
      <c r="A7" s="5" t="s">
        <v>9</v>
      </c>
      <c r="B7" s="36" t="str">
        <f>'GENERALES NOTA 322'!B6:C6</f>
        <v>LLAMADA EN GARANTIA</v>
      </c>
      <c r="C7" s="36"/>
    </row>
    <row r="8" spans="1:3" x14ac:dyDescent="0.25">
      <c r="A8" s="5" t="s">
        <v>104</v>
      </c>
      <c r="B8" s="36"/>
      <c r="C8" s="36"/>
    </row>
    <row r="9" spans="1:3" x14ac:dyDescent="0.25">
      <c r="A9" s="15" t="s">
        <v>90</v>
      </c>
      <c r="B9" s="89"/>
      <c r="C9" s="89"/>
    </row>
    <row r="10" spans="1:3" x14ac:dyDescent="0.25">
      <c r="A10" s="15" t="s">
        <v>105</v>
      </c>
      <c r="B10" s="36"/>
      <c r="C10" s="36"/>
    </row>
    <row r="11" spans="1:3" ht="30" x14ac:dyDescent="0.25">
      <c r="A11" s="15" t="s">
        <v>106</v>
      </c>
      <c r="B11" s="90"/>
      <c r="C11" s="56"/>
    </row>
    <row r="12" spans="1:3" ht="60" x14ac:dyDescent="0.25">
      <c r="A12" s="5" t="s">
        <v>107</v>
      </c>
      <c r="B12" s="36"/>
      <c r="C12" s="36"/>
    </row>
    <row r="13" spans="1:3" ht="60" x14ac:dyDescent="0.25">
      <c r="A13" s="5" t="s">
        <v>108</v>
      </c>
      <c r="B13" s="36"/>
      <c r="C13" s="36"/>
    </row>
    <row r="14" spans="1:3" x14ac:dyDescent="0.25">
      <c r="A14" s="5" t="s">
        <v>109</v>
      </c>
      <c r="B14" s="11"/>
      <c r="C14" s="11"/>
    </row>
    <row r="15" spans="1:3" x14ac:dyDescent="0.25">
      <c r="A15" s="15" t="s">
        <v>110</v>
      </c>
      <c r="B15" s="36"/>
      <c r="C15" s="36"/>
    </row>
    <row r="16" spans="1:3" x14ac:dyDescent="0.25">
      <c r="A16" s="11" t="s">
        <v>111</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2578125" defaultRowHeight="15" x14ac:dyDescent="0.25"/>
  <sheetData>
    <row r="1" spans="1:1" x14ac:dyDescent="0.25">
      <c r="A1" t="s">
        <v>112</v>
      </c>
    </row>
    <row r="2" spans="1:1" x14ac:dyDescent="0.25">
      <c r="A2" t="s">
        <v>113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41</v>
      </c>
      <c r="B1" t="s">
        <v>114</v>
      </c>
      <c r="C1" s="8" t="s">
        <v>45</v>
      </c>
      <c r="D1" s="8" t="s">
        <v>49</v>
      </c>
      <c r="E1" s="3" t="s">
        <v>50</v>
      </c>
      <c r="F1" s="2" t="s">
        <v>84</v>
      </c>
      <c r="G1" s="2" t="s">
        <v>115</v>
      </c>
      <c r="H1" s="4">
        <v>0.7</v>
      </c>
      <c r="I1" t="s">
        <v>116</v>
      </c>
      <c r="J1" t="s">
        <v>117</v>
      </c>
      <c r="L1" t="s">
        <v>10</v>
      </c>
    </row>
    <row r="2" spans="1:12" x14ac:dyDescent="0.25">
      <c r="A2" t="s">
        <v>118</v>
      </c>
      <c r="B2" t="s">
        <v>113</v>
      </c>
      <c r="C2" t="s">
        <v>119</v>
      </c>
      <c r="D2" s="2" t="s">
        <v>120</v>
      </c>
      <c r="E2" s="1" t="s">
        <v>121</v>
      </c>
      <c r="F2" s="2" t="s">
        <v>86</v>
      </c>
      <c r="G2" s="2" t="s">
        <v>122</v>
      </c>
      <c r="H2" s="4">
        <v>0.25</v>
      </c>
      <c r="I2" t="s">
        <v>123</v>
      </c>
      <c r="J2" t="s">
        <v>124</v>
      </c>
      <c r="L2" t="s">
        <v>125</v>
      </c>
    </row>
    <row r="3" spans="1:12" x14ac:dyDescent="0.25">
      <c r="A3" t="s">
        <v>126</v>
      </c>
      <c r="C3" t="s">
        <v>127</v>
      </c>
      <c r="D3" s="2" t="s">
        <v>128</v>
      </c>
      <c r="E3" s="1" t="s">
        <v>129</v>
      </c>
      <c r="F3" s="2" t="s">
        <v>130</v>
      </c>
      <c r="G3" s="2" t="s">
        <v>131</v>
      </c>
      <c r="H3" s="4">
        <v>0.55000000000000004</v>
      </c>
      <c r="I3" t="s">
        <v>132</v>
      </c>
      <c r="J3" t="s">
        <v>133</v>
      </c>
    </row>
    <row r="4" spans="1:12" x14ac:dyDescent="0.25">
      <c r="A4" t="s">
        <v>134</v>
      </c>
      <c r="C4" t="s">
        <v>135</v>
      </c>
      <c r="E4" s="1" t="s">
        <v>136</v>
      </c>
      <c r="G4" s="2" t="s">
        <v>137</v>
      </c>
      <c r="H4" s="4">
        <v>0.15</v>
      </c>
      <c r="I4" t="s">
        <v>138</v>
      </c>
      <c r="J4" t="s">
        <v>139</v>
      </c>
    </row>
    <row r="5" spans="1:12" x14ac:dyDescent="0.25">
      <c r="A5" t="s">
        <v>140</v>
      </c>
      <c r="E5" s="1" t="s">
        <v>141</v>
      </c>
      <c r="G5" s="2" t="s">
        <v>142</v>
      </c>
      <c r="H5" s="4">
        <v>0.7</v>
      </c>
      <c r="I5" t="s">
        <v>143</v>
      </c>
      <c r="J5" t="s">
        <v>144</v>
      </c>
    </row>
    <row r="6" spans="1:12" x14ac:dyDescent="0.25">
      <c r="E6" s="1" t="s">
        <v>145</v>
      </c>
      <c r="G6" s="2" t="s">
        <v>146</v>
      </c>
      <c r="H6" s="4">
        <v>0.3</v>
      </c>
      <c r="J6" t="s">
        <v>147</v>
      </c>
    </row>
    <row r="7" spans="1:12" x14ac:dyDescent="0.25">
      <c r="E7" s="1" t="s">
        <v>148</v>
      </c>
      <c r="G7" s="2" t="s">
        <v>86</v>
      </c>
    </row>
    <row r="8" spans="1:12" x14ac:dyDescent="0.25">
      <c r="E8" s="1" t="s">
        <v>149</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Valentina Orozco Arce</cp:lastModifiedBy>
  <cp:revision/>
  <dcterms:created xsi:type="dcterms:W3CDTF">2020-12-07T14:41:17Z</dcterms:created>
  <dcterms:modified xsi:type="dcterms:W3CDTF">2024-08-23T22:28:10Z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