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oaiza\Downloads\"/>
    </mc:Choice>
  </mc:AlternateContent>
  <xr:revisionPtr revIDLastSave="0" documentId="13_ncr:1_{4B416629-1C0F-4485-99A8-D302AC6B4BAD}" xr6:coauthVersionLast="47" xr6:coauthVersionMax="47" xr10:uidLastSave="{00000000-0000-0000-0000-000000000000}"/>
  <bookViews>
    <workbookView xWindow="-120" yWindow="-120" windowWidth="24240" windowHeight="13020" xr2:uid="{A5D60F19-C7BC-4B8D-A115-BA484973A4B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E21" i="1" s="1"/>
  <c r="C21" i="1"/>
  <c r="D20" i="1"/>
  <c r="C20" i="1"/>
  <c r="D19" i="1"/>
  <c r="E19" i="1" s="1"/>
  <c r="C19" i="1"/>
  <c r="D18" i="1"/>
  <c r="C18" i="1"/>
  <c r="D17" i="1"/>
  <c r="E17" i="1" s="1"/>
  <c r="C17" i="1"/>
  <c r="D16" i="1"/>
  <c r="C16" i="1"/>
  <c r="D15" i="1"/>
  <c r="E15" i="1" s="1"/>
  <c r="C15" i="1"/>
  <c r="E11" i="1"/>
  <c r="E7" i="1"/>
  <c r="D9" i="1" s="1"/>
  <c r="E22" i="1" l="1"/>
  <c r="E16" i="1"/>
  <c r="E26" i="1" s="1"/>
  <c r="E30" i="1" s="1"/>
  <c r="E32" i="1" s="1"/>
  <c r="E18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SUP. DE LA JUDICATURA</author>
  </authors>
  <commentList>
    <comment ref="H5" authorId="0" shapeId="0" xr:uid="{DBDBFF53-9C0E-4E6D-97B1-6FC551F6623C}">
      <text>
        <r>
          <rPr>
            <sz val="10"/>
            <color indexed="81"/>
            <rFont val="Tahoma"/>
            <family val="2"/>
          </rPr>
          <t>Elimine el período anterior a la fecha inicial de la liquidación. Seleccione el rango H17:M17 y arrastre con el controlador de relleno (</t>
        </r>
        <r>
          <rPr>
            <b/>
            <sz val="10"/>
            <color indexed="8"/>
            <rFont val="Tahoma"/>
            <family val="2"/>
          </rPr>
          <t>Cruz Negra</t>
        </r>
        <r>
          <rPr>
            <sz val="10"/>
            <color indexed="81"/>
            <rFont val="Tahoma"/>
            <family val="2"/>
          </rPr>
          <t xml:space="preserve">) sólo una fila hacia abajo, es decir, hasta cubrir la fila 18. </t>
        </r>
        <r>
          <rPr>
            <sz val="10"/>
            <color indexed="10"/>
            <rFont val="Tahoma"/>
            <family val="2"/>
          </rPr>
          <t>No borre el contenido ni suprima las dos filas señaladas con la doble fecha</t>
        </r>
        <r>
          <rPr>
            <sz val="8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12"/>
            <rFont val="Tahoma"/>
            <family val="2"/>
          </rPr>
          <t>Cuando parta un mes o agregue una fila para actualizar las tazas, seleccione el rango Hn:Mn del mes anterior al que partió o copió y arrastre con el controlador de relleno hasta cubrir la última fila del mes partido o creado para arreglar las fórmulas.</t>
        </r>
      </text>
    </comment>
    <comment ref="D7" authorId="0" shapeId="0" xr:uid="{ACAA7CE6-3BAB-4A8C-B1BE-47C22934705A}">
      <text>
        <r>
          <rPr>
            <sz val="8"/>
            <color indexed="81"/>
            <rFont val="Tahoma"/>
            <family val="2"/>
          </rPr>
          <t>Digite aquí la tasa efectiva anual pactada por las partes. En la celda de la derecha aparecerá su conversión a nominal mensual.</t>
        </r>
      </text>
    </comment>
    <comment ref="E7" authorId="0" shapeId="0" xr:uid="{A641FDE7-A77F-4542-89D1-582F3BDCEC83}">
      <text>
        <r>
          <rPr>
            <sz val="8"/>
            <color indexed="81"/>
            <rFont val="Tahoma"/>
            <family val="2"/>
          </rPr>
          <t>No digite ni borre aquí,
contiene fórmula</t>
        </r>
      </text>
    </comment>
    <comment ref="D8" authorId="0" shapeId="0" xr:uid="{9882ED2E-DBAD-4626-8508-BCB38EF31220}">
      <text>
        <r>
          <rPr>
            <sz val="8"/>
            <color indexed="81"/>
            <rFont val="Tahoma"/>
            <family val="2"/>
          </rPr>
          <t>Digite aquí la tasa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nominal (mensual) pactada por las partes.</t>
        </r>
      </text>
    </comment>
    <comment ref="D9" authorId="1" shapeId="0" xr:uid="{22BBF299-36C5-4E3B-9AE8-8FE5016B93E8}">
      <text>
        <r>
          <rPr>
            <sz val="8"/>
            <color indexed="81"/>
            <rFont val="Tahoma"/>
            <family val="2"/>
          </rPr>
          <t>No digite ni borre aquí, contiene fórmula.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<sst xmlns="http://schemas.openxmlformats.org/spreadsheetml/2006/main" count="27" uniqueCount="26">
  <si>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LIQUIDACION DE CREDITO (intereses moratorios civiles)</t>
  </si>
  <si>
    <t>Deudor:</t>
  </si>
  <si>
    <t>Obligacion:</t>
  </si>
  <si>
    <t>INSTRUCCIÓN</t>
  </si>
  <si>
    <t>Tasa efectiva anual pactada, a nominal &gt;&gt;&gt;</t>
  </si>
  <si>
    <t>Tasa nominal mensual pactada             &gt;&gt;&gt;</t>
  </si>
  <si>
    <t>Resultado tasa pactada o pedida   &gt;&gt;&gt;</t>
  </si>
  <si>
    <t>CAPITAL:</t>
  </si>
  <si>
    <t>Capital indexado</t>
  </si>
  <si>
    <t xml:space="preserve">IPC final jun 2024: 143,38 </t>
  </si>
  <si>
    <t>VIGENCIA</t>
  </si>
  <si>
    <t>TASA</t>
  </si>
  <si>
    <t>LIQUIDACION</t>
  </si>
  <si>
    <t>DESDE</t>
  </si>
  <si>
    <t>HASTA</t>
  </si>
  <si>
    <t>FINAL</t>
  </si>
  <si>
    <t>DÍAS</t>
  </si>
  <si>
    <t>INTERESES</t>
  </si>
  <si>
    <t>Total Intereses</t>
  </si>
  <si>
    <t>Capital</t>
  </si>
  <si>
    <t>Intereses Moratorios</t>
  </si>
  <si>
    <t>Costas</t>
  </si>
  <si>
    <t>Subtotal</t>
  </si>
  <si>
    <t>Saldo a favor del contratista</t>
  </si>
  <si>
    <t>Total</t>
  </si>
  <si>
    <t>IPC inicial ene 2024: 138,98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</si>
</sst>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;[Red]&quot;$&quot;#,##0"/>
    <numFmt numFmtId="168" formatCode="_-[$$-240A]\ * #,##0.00_-;\-[$$-240A]\ * #,##0.00_-;_-[$$-240A]\ * &quot;-&quot;??_-;_-@_-"/>
    <numFmt numFmtId="169" formatCode="_-* #,##0.00\ _€_-;\-* #,##0.00\ _€_-;_-* &quot;-&quot;??\ _€_-;_-@_-"/>
    <numFmt numFmtId="170" formatCode="&quot;$&quot;\ #,##0.00;[Red]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i/>
      <sz val="9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8"/>
      <color indexed="81"/>
      <name val="Tahoma"/>
      <family val="2"/>
    </font>
    <font>
      <sz val="10"/>
      <color indexed="12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/>
    <xf numFmtId="0" fontId="7" fillId="0" borderId="4" xfId="4" applyFont="1" applyBorder="1" applyAlignment="1">
      <alignment horizontal="left"/>
    </xf>
    <xf numFmtId="0" fontId="8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9" fillId="0" borderId="0" xfId="4" applyFont="1"/>
    <xf numFmtId="0" fontId="9" fillId="0" borderId="5" xfId="4" applyFont="1" applyBorder="1" applyAlignment="1">
      <alignment horizontal="right"/>
    </xf>
    <xf numFmtId="0" fontId="10" fillId="0" borderId="4" xfId="4" applyFont="1" applyBorder="1" applyAlignment="1">
      <alignment horizontal="left"/>
    </xf>
    <xf numFmtId="0" fontId="10" fillId="0" borderId="0" xfId="4" applyFont="1" applyAlignment="1">
      <alignment horizontal="left"/>
    </xf>
    <xf numFmtId="0" fontId="10" fillId="0" borderId="6" xfId="4" applyFont="1" applyBorder="1" applyAlignment="1">
      <alignment horizontal="left"/>
    </xf>
    <xf numFmtId="10" fontId="9" fillId="0" borderId="7" xfId="4" applyNumberFormat="1" applyFont="1" applyBorder="1" applyAlignment="1">
      <alignment horizontal="right"/>
    </xf>
    <xf numFmtId="0" fontId="9" fillId="0" borderId="0" xfId="4" applyFont="1" applyAlignment="1">
      <alignment horizontal="justify" vertical="top"/>
    </xf>
    <xf numFmtId="0" fontId="9" fillId="0" borderId="5" xfId="4" applyFont="1" applyBorder="1" applyAlignment="1">
      <alignment horizontal="justify" vertical="top"/>
    </xf>
    <xf numFmtId="10" fontId="9" fillId="0" borderId="7" xfId="3" applyNumberFormat="1" applyFont="1" applyBorder="1" applyAlignment="1">
      <alignment horizontal="right"/>
    </xf>
    <xf numFmtId="0" fontId="9" fillId="0" borderId="4" xfId="4" applyFont="1" applyBorder="1" applyAlignment="1">
      <alignment horizontal="left"/>
    </xf>
    <xf numFmtId="0" fontId="9" fillId="0" borderId="0" xfId="4" applyFont="1" applyAlignment="1">
      <alignment horizontal="left"/>
    </xf>
    <xf numFmtId="10" fontId="9" fillId="0" borderId="7" xfId="3" applyNumberFormat="1" applyFont="1" applyBorder="1"/>
    <xf numFmtId="0" fontId="9" fillId="0" borderId="4" xfId="4" applyFont="1" applyBorder="1" applyAlignment="1">
      <alignment horizontal="left"/>
    </xf>
    <xf numFmtId="0" fontId="9" fillId="0" borderId="0" xfId="4" applyFont="1" applyAlignment="1">
      <alignment horizontal="left"/>
    </xf>
    <xf numFmtId="10" fontId="9" fillId="0" borderId="0" xfId="3" applyNumberFormat="1" applyFont="1"/>
    <xf numFmtId="165" fontId="4" fillId="0" borderId="0" xfId="1" applyNumberFormat="1" applyFont="1" applyAlignment="1">
      <alignment horizontal="right"/>
    </xf>
    <xf numFmtId="10" fontId="9" fillId="0" borderId="0" xfId="4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164" fontId="9" fillId="0" borderId="5" xfId="5" applyFont="1" applyBorder="1" applyAlignment="1">
      <alignment horizontal="right"/>
    </xf>
    <xf numFmtId="0" fontId="8" fillId="0" borderId="4" xfId="4" applyFont="1" applyBorder="1" applyAlignment="1">
      <alignment horizontal="left"/>
    </xf>
    <xf numFmtId="0" fontId="10" fillId="0" borderId="8" xfId="4" applyFont="1" applyBorder="1" applyAlignment="1">
      <alignment horizontal="center"/>
    </xf>
    <xf numFmtId="0" fontId="10" fillId="0" borderId="7" xfId="4" applyFont="1" applyBorder="1" applyAlignment="1">
      <alignment horizontal="center"/>
    </xf>
    <xf numFmtId="0" fontId="10" fillId="0" borderId="7" xfId="4" applyFont="1" applyBorder="1" applyAlignment="1">
      <alignment horizontal="right"/>
    </xf>
    <xf numFmtId="0" fontId="10" fillId="0" borderId="9" xfId="4" applyFont="1" applyBorder="1" applyAlignment="1">
      <alignment horizontal="center"/>
    </xf>
    <xf numFmtId="0" fontId="6" fillId="0" borderId="0" xfId="4"/>
    <xf numFmtId="0" fontId="8" fillId="0" borderId="1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64" fontId="10" fillId="0" borderId="12" xfId="5" applyFont="1" applyBorder="1" applyAlignment="1">
      <alignment horizontal="center" vertical="center"/>
    </xf>
    <xf numFmtId="0" fontId="4" fillId="0" borderId="13" xfId="4" applyFont="1" applyBorder="1"/>
    <xf numFmtId="164" fontId="4" fillId="0" borderId="13" xfId="5" applyFont="1" applyBorder="1" applyAlignment="1">
      <alignment horizontal="right"/>
    </xf>
    <xf numFmtId="15" fontId="4" fillId="0" borderId="13" xfId="0" applyNumberFormat="1" applyFont="1" applyBorder="1" applyAlignment="1">
      <alignment horizontal="left"/>
    </xf>
    <xf numFmtId="10" fontId="4" fillId="2" borderId="0" xfId="4" applyNumberFormat="1" applyFont="1" applyFill="1" applyAlignment="1">
      <alignment horizontal="right"/>
    </xf>
    <xf numFmtId="0" fontId="4" fillId="0" borderId="14" xfId="4" applyFont="1" applyBorder="1"/>
    <xf numFmtId="164" fontId="4" fillId="0" borderId="15" xfId="5" applyFont="1" applyBorder="1" applyAlignment="1">
      <alignment horizontal="right"/>
    </xf>
    <xf numFmtId="15" fontId="4" fillId="0" borderId="0" xfId="0" applyNumberFormat="1" applyFont="1" applyAlignment="1">
      <alignment horizontal="left"/>
    </xf>
    <xf numFmtId="0" fontId="4" fillId="0" borderId="0" xfId="4" applyFont="1"/>
    <xf numFmtId="164" fontId="4" fillId="0" borderId="5" xfId="5" applyFont="1" applyBorder="1" applyAlignment="1">
      <alignment horizontal="right"/>
    </xf>
    <xf numFmtId="15" fontId="4" fillId="0" borderId="16" xfId="0" applyNumberFormat="1" applyFont="1" applyBorder="1" applyAlignment="1">
      <alignment horizontal="left"/>
    </xf>
    <xf numFmtId="15" fontId="4" fillId="0" borderId="17" xfId="0" applyNumberFormat="1" applyFont="1" applyBorder="1" applyAlignment="1">
      <alignment horizontal="left"/>
    </xf>
    <xf numFmtId="10" fontId="2" fillId="0" borderId="1" xfId="4" applyNumberFormat="1" applyFont="1" applyBorder="1" applyAlignment="1">
      <alignment horizontal="right"/>
    </xf>
    <xf numFmtId="10" fontId="2" fillId="0" borderId="2" xfId="4" applyNumberFormat="1" applyFont="1" applyBorder="1" applyAlignment="1">
      <alignment horizontal="right"/>
    </xf>
    <xf numFmtId="10" fontId="2" fillId="0" borderId="3" xfId="4" applyNumberFormat="1" applyFont="1" applyBorder="1" applyAlignment="1">
      <alignment horizontal="right"/>
    </xf>
    <xf numFmtId="0" fontId="4" fillId="0" borderId="18" xfId="4" applyFont="1" applyBorder="1"/>
    <xf numFmtId="165" fontId="3" fillId="0" borderId="19" xfId="5" applyNumberFormat="1" applyFont="1" applyBorder="1"/>
    <xf numFmtId="10" fontId="2" fillId="0" borderId="4" xfId="4" applyNumberFormat="1" applyFont="1" applyBorder="1" applyAlignment="1">
      <alignment horizontal="right"/>
    </xf>
    <xf numFmtId="10" fontId="2" fillId="0" borderId="0" xfId="4" applyNumberFormat="1" applyFont="1" applyAlignment="1">
      <alignment horizontal="right"/>
    </xf>
    <xf numFmtId="10" fontId="2" fillId="0" borderId="5" xfId="4" applyNumberFormat="1" applyFont="1" applyBorder="1" applyAlignment="1">
      <alignment horizontal="right"/>
    </xf>
    <xf numFmtId="165" fontId="4" fillId="0" borderId="5" xfId="5" applyNumberFormat="1" applyFont="1" applyBorder="1"/>
    <xf numFmtId="0" fontId="2" fillId="0" borderId="4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2" fillId="0" borderId="5" xfId="4" applyFont="1" applyBorder="1" applyAlignment="1">
      <alignment horizontal="right"/>
    </xf>
    <xf numFmtId="164" fontId="6" fillId="0" borderId="5" xfId="5" applyBorder="1"/>
    <xf numFmtId="0" fontId="2" fillId="0" borderId="4" xfId="4" applyFont="1" applyBorder="1" applyAlignment="1">
      <alignment horizontal="right"/>
    </xf>
    <xf numFmtId="10" fontId="2" fillId="0" borderId="14" xfId="4" applyNumberFormat="1" applyFont="1" applyBorder="1"/>
    <xf numFmtId="166" fontId="3" fillId="0" borderId="13" xfId="4" applyNumberFormat="1" applyFont="1" applyBorder="1"/>
    <xf numFmtId="0" fontId="6" fillId="0" borderId="2" xfId="4" applyBorder="1"/>
    <xf numFmtId="165" fontId="6" fillId="0" borderId="3" xfId="4" applyNumberFormat="1" applyBorder="1"/>
    <xf numFmtId="0" fontId="11" fillId="0" borderId="1" xfId="4" applyFont="1" applyBorder="1" applyAlignment="1">
      <alignment horizontal="center" wrapText="1"/>
    </xf>
    <xf numFmtId="0" fontId="11" fillId="0" borderId="2" xfId="4" applyFont="1" applyBorder="1" applyAlignment="1">
      <alignment horizontal="center" wrapText="1"/>
    </xf>
    <xf numFmtId="168" fontId="3" fillId="0" borderId="0" xfId="2" applyNumberFormat="1" applyFont="1" applyBorder="1" applyAlignment="1">
      <alignment wrapText="1"/>
    </xf>
    <xf numFmtId="168" fontId="6" fillId="0" borderId="5" xfId="4" applyNumberFormat="1" applyBorder="1"/>
    <xf numFmtId="169" fontId="6" fillId="0" borderId="20" xfId="4" applyNumberFormat="1" applyBorder="1"/>
    <xf numFmtId="0" fontId="6" fillId="0" borderId="21" xfId="4" applyBorder="1"/>
    <xf numFmtId="170" fontId="12" fillId="0" borderId="21" xfId="4" applyNumberFormat="1" applyFont="1" applyBorder="1"/>
    <xf numFmtId="43" fontId="6" fillId="2" borderId="22" xfId="4" applyNumberFormat="1" applyFill="1" applyBorder="1"/>
    <xf numFmtId="0" fontId="9" fillId="0" borderId="0" xfId="4" applyFont="1" applyAlignment="1">
      <alignment horizontal="right" wrapText="1"/>
    </xf>
    <xf numFmtId="0" fontId="9" fillId="0" borderId="0" xfId="4" applyFont="1" applyAlignment="1">
      <alignment wrapText="1"/>
    </xf>
  </cellXfs>
  <cellStyles count="6">
    <cellStyle name="Millares" xfId="1" builtinId="3"/>
    <cellStyle name="Millares_FEBRERO 1" xfId="5" xr:uid="{4E491AB9-0DE7-437B-B47B-3DFB0CBE756F}"/>
    <cellStyle name="Moneda [0]" xfId="2" builtinId="7"/>
    <cellStyle name="Normal" xfId="0" builtinId="0"/>
    <cellStyle name="Normal_FEBRERO 1" xfId="4" xr:uid="{DA232EF0-DA10-4339-A0B2-2F237FCE0A3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B944-C917-4CBB-862A-3ED49FF51100}">
  <dimension ref="A1:H172"/>
  <sheetViews>
    <sheetView tabSelected="1" workbookViewId="0">
      <selection activeCell="B23" sqref="B23"/>
    </sheetView>
  </sheetViews>
  <sheetFormatPr baseColWidth="10" defaultRowHeight="15" x14ac:dyDescent="0.25"/>
  <cols>
    <col min="3" max="3" width="19" customWidth="1"/>
    <col min="4" max="4" width="17.5703125" customWidth="1"/>
    <col min="5" max="5" width="17" customWidth="1"/>
    <col min="6" max="6" width="17.5703125" customWidth="1"/>
    <col min="7" max="7" width="19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/>
      <c r="B2" s="5"/>
      <c r="C2" s="5"/>
      <c r="D2" s="5"/>
      <c r="E2" s="5"/>
      <c r="F2" s="5"/>
      <c r="G2" s="5"/>
      <c r="H2" s="6"/>
    </row>
    <row r="3" spans="1:8" x14ac:dyDescent="0.25">
      <c r="A3" s="7"/>
      <c r="B3" s="8"/>
      <c r="C3" s="9"/>
      <c r="D3" s="10"/>
      <c r="E3" s="10"/>
      <c r="F3" s="10"/>
      <c r="G3" s="10"/>
      <c r="H3" s="11"/>
    </row>
    <row r="4" spans="1:8" x14ac:dyDescent="0.25">
      <c r="A4" s="12" t="s">
        <v>1</v>
      </c>
      <c r="B4" s="5"/>
      <c r="C4" s="5"/>
      <c r="D4" s="5"/>
      <c r="E4" s="5"/>
      <c r="F4" s="13" t="s">
        <v>1</v>
      </c>
      <c r="G4" s="14"/>
      <c r="H4" s="15"/>
    </row>
    <row r="5" spans="1:8" x14ac:dyDescent="0.25">
      <c r="A5" s="12" t="s">
        <v>2</v>
      </c>
      <c r="B5" s="16"/>
      <c r="C5" s="16"/>
      <c r="D5" s="16"/>
      <c r="E5" s="16"/>
      <c r="F5" s="10"/>
      <c r="G5" s="10"/>
      <c r="H5" s="17" t="s">
        <v>3</v>
      </c>
    </row>
    <row r="6" spans="1:8" ht="15.75" x14ac:dyDescent="0.3">
      <c r="A6" s="18"/>
      <c r="B6" s="19"/>
      <c r="C6" s="20"/>
      <c r="D6" s="20"/>
      <c r="E6" s="20"/>
      <c r="F6" s="20"/>
      <c r="G6" s="21"/>
      <c r="H6" s="22"/>
    </row>
    <row r="7" spans="1:8" ht="15.75" x14ac:dyDescent="0.3">
      <c r="A7" s="23" t="s">
        <v>4</v>
      </c>
      <c r="B7" s="24"/>
      <c r="C7" s="25"/>
      <c r="D7" s="26"/>
      <c r="E7" s="26" t="str">
        <f>IF(D7="","",POWER((1+D7),(1/12))-1)</f>
        <v/>
      </c>
      <c r="F7" s="27"/>
      <c r="G7" s="27"/>
      <c r="H7" s="28"/>
    </row>
    <row r="8" spans="1:8" ht="15.75" x14ac:dyDescent="0.3">
      <c r="A8" s="23" t="s">
        <v>5</v>
      </c>
      <c r="B8" s="24"/>
      <c r="C8" s="24"/>
      <c r="D8" s="29"/>
      <c r="E8" s="20"/>
      <c r="F8" s="27"/>
      <c r="G8" s="27"/>
      <c r="H8" s="28"/>
    </row>
    <row r="9" spans="1:8" ht="15.75" x14ac:dyDescent="0.3">
      <c r="A9" s="30" t="s">
        <v>6</v>
      </c>
      <c r="B9" s="31"/>
      <c r="C9" s="31"/>
      <c r="D9" s="32" t="str">
        <f>IF(MAX(E7,D8)=0,"Máxima",MAX(E7,D8))</f>
        <v>Máxima</v>
      </c>
      <c r="E9" s="21"/>
      <c r="F9" s="27"/>
      <c r="G9" s="27"/>
      <c r="H9" s="28"/>
    </row>
    <row r="10" spans="1:8" ht="15.75" x14ac:dyDescent="0.3">
      <c r="A10" s="33"/>
      <c r="B10" s="34"/>
      <c r="C10" s="34"/>
      <c r="D10" s="35"/>
      <c r="E10" s="21"/>
      <c r="F10" s="27"/>
      <c r="G10" s="27"/>
      <c r="H10" s="28"/>
    </row>
    <row r="11" spans="1:8" ht="28.5" x14ac:dyDescent="0.3">
      <c r="A11" s="18" t="s">
        <v>7</v>
      </c>
      <c r="B11" s="36">
        <v>80239093.870000005</v>
      </c>
      <c r="C11" s="21"/>
      <c r="D11" s="37" t="s">
        <v>8</v>
      </c>
      <c r="E11" s="38">
        <f>B11*143.38/138.98</f>
        <v>82779401.921719685</v>
      </c>
      <c r="F11" s="87" t="s">
        <v>9</v>
      </c>
      <c r="G11" s="88" t="s">
        <v>25</v>
      </c>
      <c r="H11" s="39"/>
    </row>
    <row r="12" spans="1:8" ht="15.75" x14ac:dyDescent="0.3">
      <c r="A12" s="40"/>
      <c r="B12" s="19"/>
      <c r="C12" s="20"/>
      <c r="D12" s="20"/>
      <c r="E12" s="20"/>
      <c r="F12" s="20"/>
      <c r="G12" s="21"/>
      <c r="H12" s="39"/>
    </row>
    <row r="13" spans="1:8" x14ac:dyDescent="0.25">
      <c r="A13" s="41" t="s">
        <v>10</v>
      </c>
      <c r="B13" s="42"/>
      <c r="C13" s="43" t="s">
        <v>11</v>
      </c>
      <c r="D13" s="42" t="s">
        <v>12</v>
      </c>
      <c r="E13" s="44"/>
      <c r="F13" s="45"/>
      <c r="G13" s="45"/>
      <c r="H13" s="45"/>
    </row>
    <row r="14" spans="1:8" x14ac:dyDescent="0.25">
      <c r="A14" s="46" t="s">
        <v>13</v>
      </c>
      <c r="B14" s="47" t="s">
        <v>14</v>
      </c>
      <c r="C14" s="48" t="s">
        <v>15</v>
      </c>
      <c r="D14" s="48" t="s">
        <v>16</v>
      </c>
      <c r="E14" s="49" t="s">
        <v>17</v>
      </c>
      <c r="F14" s="45"/>
      <c r="G14" s="45"/>
      <c r="H14" s="45"/>
    </row>
    <row r="15" spans="1:8" x14ac:dyDescent="0.25">
      <c r="A15" s="52">
        <v>45261</v>
      </c>
      <c r="B15" s="52">
        <v>45290</v>
      </c>
      <c r="C15" s="53">
        <f>1%</f>
        <v>0.01</v>
      </c>
      <c r="D15" s="50">
        <f>0</f>
        <v>0</v>
      </c>
      <c r="E15" s="51">
        <f>IF(D15="","",(($N$11*C15)/30)*D15)</f>
        <v>0</v>
      </c>
      <c r="F15" s="45"/>
      <c r="G15" s="45"/>
      <c r="H15" s="45"/>
    </row>
    <row r="16" spans="1:8" x14ac:dyDescent="0.25">
      <c r="A16" s="52">
        <v>45313</v>
      </c>
      <c r="B16" s="52">
        <v>45321</v>
      </c>
      <c r="C16" s="53">
        <f>1%</f>
        <v>0.01</v>
      </c>
      <c r="D16" s="50">
        <f>IF(A16="","",DAYS360(A16,B16+(1)))</f>
        <v>9</v>
      </c>
      <c r="E16" s="51">
        <f>IF(D16="","",((E11*C16)/30)*D16)</f>
        <v>248338.20576515907</v>
      </c>
      <c r="F16" s="45"/>
      <c r="G16" s="45"/>
      <c r="H16" s="45"/>
    </row>
    <row r="17" spans="1:8" x14ac:dyDescent="0.25">
      <c r="A17" s="52">
        <v>45323</v>
      </c>
      <c r="B17" s="52">
        <v>45351</v>
      </c>
      <c r="C17" s="53">
        <f>1%</f>
        <v>0.01</v>
      </c>
      <c r="D17" s="50">
        <f>IF(A17="","",DAYS360(A17,B17+(1)))</f>
        <v>30</v>
      </c>
      <c r="E17" s="51">
        <f>IF(D17="","",((E11*C17)/30)*D17)</f>
        <v>827794.01921719685</v>
      </c>
      <c r="F17" s="45"/>
      <c r="G17" s="45"/>
      <c r="H17" s="45"/>
    </row>
    <row r="18" spans="1:8" x14ac:dyDescent="0.25">
      <c r="A18" s="52">
        <v>45352</v>
      </c>
      <c r="B18" s="52">
        <v>45381</v>
      </c>
      <c r="C18" s="53">
        <f>1%</f>
        <v>0.01</v>
      </c>
      <c r="D18" s="50">
        <f>IF(A18="","",DAYS360(A18,B18+(1)))</f>
        <v>30</v>
      </c>
      <c r="E18" s="51">
        <f>IF(D18="","",((E11*C18)/30)*D18)</f>
        <v>827794.01921719685</v>
      </c>
      <c r="F18" s="45"/>
      <c r="G18" s="45"/>
      <c r="H18" s="45"/>
    </row>
    <row r="19" spans="1:8" x14ac:dyDescent="0.25">
      <c r="A19" s="52">
        <v>45383</v>
      </c>
      <c r="B19" s="52">
        <v>45412</v>
      </c>
      <c r="C19" s="53">
        <f>1%</f>
        <v>0.01</v>
      </c>
      <c r="D19" s="50">
        <f>IF(A19="","",DAYS360(A19,B19+(1)))</f>
        <v>30</v>
      </c>
      <c r="E19" s="51">
        <f>IF(D19="","",((E11*C19)/30)*D19)</f>
        <v>827794.01921719685</v>
      </c>
      <c r="F19" s="45"/>
      <c r="G19" s="45"/>
      <c r="H19" s="45"/>
    </row>
    <row r="20" spans="1:8" x14ac:dyDescent="0.25">
      <c r="A20" s="52">
        <v>45413</v>
      </c>
      <c r="B20" s="52">
        <v>45442</v>
      </c>
      <c r="C20" s="53">
        <f>1%</f>
        <v>0.01</v>
      </c>
      <c r="D20" s="50">
        <f>IF(A20="","",DAYS360(A20,B20+(1)))</f>
        <v>30</v>
      </c>
      <c r="E20" s="51">
        <f>IF(D20="","",((E11*C20)/30)*D20)</f>
        <v>827794.01921719685</v>
      </c>
      <c r="F20" s="45"/>
      <c r="G20" s="45"/>
      <c r="H20" s="45"/>
    </row>
    <row r="21" spans="1:8" x14ac:dyDescent="0.25">
      <c r="A21" s="52">
        <v>45444</v>
      </c>
      <c r="B21" s="52">
        <v>45473</v>
      </c>
      <c r="C21" s="53">
        <f>1%</f>
        <v>0.01</v>
      </c>
      <c r="D21" s="50">
        <f>IF(A21="","",DAYS360(A21,B21+(1)))</f>
        <v>30</v>
      </c>
      <c r="E21" s="51">
        <f>IF(D21="","",((E11*C21)/30)*D21)</f>
        <v>827794.01921719685</v>
      </c>
      <c r="F21" s="45"/>
      <c r="G21" s="45"/>
      <c r="H21" s="45"/>
    </row>
    <row r="22" spans="1:8" x14ac:dyDescent="0.25">
      <c r="A22" s="52">
        <v>45474</v>
      </c>
      <c r="B22" s="52">
        <v>45497</v>
      </c>
      <c r="C22" s="53">
        <v>0.01</v>
      </c>
      <c r="D22" s="54">
        <f>IF(A22="","",DAYS360(A22,B22+(1)))</f>
        <v>24</v>
      </c>
      <c r="E22" s="55">
        <f>IF(D22="","",((E11*C22)/30)*D22)</f>
        <v>662235.21537375753</v>
      </c>
      <c r="F22" s="45"/>
      <c r="G22" s="45"/>
      <c r="H22" s="45"/>
    </row>
    <row r="23" spans="1:8" x14ac:dyDescent="0.25">
      <c r="A23" s="52"/>
      <c r="B23" s="56"/>
      <c r="C23" s="53"/>
      <c r="D23" s="57"/>
      <c r="E23" s="58"/>
      <c r="F23" s="45"/>
      <c r="G23" s="45"/>
      <c r="H23" s="45"/>
    </row>
    <row r="24" spans="1:8" x14ac:dyDescent="0.25">
      <c r="A24" s="59"/>
      <c r="B24" s="56"/>
      <c r="C24" s="53"/>
      <c r="D24" s="57"/>
      <c r="E24" s="58"/>
      <c r="F24" s="45"/>
      <c r="G24" s="45"/>
      <c r="H24" s="45"/>
    </row>
    <row r="25" spans="1:8" x14ac:dyDescent="0.25">
      <c r="A25" s="60"/>
      <c r="B25" s="56"/>
      <c r="C25" s="53"/>
      <c r="D25" s="57"/>
      <c r="E25" s="58"/>
      <c r="F25" s="45"/>
      <c r="G25" s="45"/>
      <c r="H25" s="45"/>
    </row>
    <row r="26" spans="1:8" x14ac:dyDescent="0.25">
      <c r="A26" s="61" t="s">
        <v>18</v>
      </c>
      <c r="B26" s="62"/>
      <c r="C26" s="63"/>
      <c r="D26" s="64"/>
      <c r="E26" s="65">
        <f>SUM(E15:E22)</f>
        <v>5049543.5172249004</v>
      </c>
      <c r="F26" s="45"/>
      <c r="G26" s="45"/>
      <c r="H26" s="45"/>
    </row>
    <row r="27" spans="1:8" x14ac:dyDescent="0.25">
      <c r="A27" s="66" t="s">
        <v>19</v>
      </c>
      <c r="B27" s="67"/>
      <c r="C27" s="68"/>
      <c r="D27" s="57"/>
      <c r="E27" s="69"/>
      <c r="F27" s="45"/>
      <c r="G27" s="45"/>
      <c r="H27" s="45"/>
    </row>
    <row r="28" spans="1:8" x14ac:dyDescent="0.25">
      <c r="A28" s="70" t="s">
        <v>20</v>
      </c>
      <c r="B28" s="71"/>
      <c r="C28" s="72"/>
      <c r="D28" s="57"/>
      <c r="E28" s="73"/>
      <c r="F28" s="45"/>
      <c r="G28" s="45"/>
      <c r="H28" s="45"/>
    </row>
    <row r="29" spans="1:8" x14ac:dyDescent="0.25">
      <c r="A29" s="74"/>
      <c r="B29" s="71" t="s">
        <v>21</v>
      </c>
      <c r="C29" s="72"/>
      <c r="D29" s="57"/>
      <c r="E29" s="69"/>
      <c r="F29" s="45"/>
      <c r="G29" s="45"/>
      <c r="H29" s="45"/>
    </row>
    <row r="30" spans="1:8" x14ac:dyDescent="0.25">
      <c r="A30" s="75"/>
      <c r="B30" s="76"/>
      <c r="C30" s="76" t="s">
        <v>22</v>
      </c>
      <c r="D30" s="77"/>
      <c r="E30" s="78">
        <f>E26+E11</f>
        <v>87828945.438944578</v>
      </c>
      <c r="F30" s="45"/>
      <c r="G30" s="45"/>
      <c r="H30" s="45"/>
    </row>
    <row r="31" spans="1:8" ht="24.75" x14ac:dyDescent="0.25">
      <c r="A31" s="79"/>
      <c r="B31" s="80"/>
      <c r="C31" s="81" t="s">
        <v>23</v>
      </c>
      <c r="D31" s="45"/>
      <c r="E31" s="82"/>
      <c r="F31" s="45"/>
      <c r="G31" s="45"/>
      <c r="H31" s="45"/>
    </row>
    <row r="32" spans="1:8" x14ac:dyDescent="0.25">
      <c r="A32" s="83"/>
      <c r="B32" s="84"/>
      <c r="C32" s="85" t="s">
        <v>24</v>
      </c>
      <c r="D32" s="84"/>
      <c r="E32" s="86">
        <f>E30-E31</f>
        <v>87828945.438944578</v>
      </c>
      <c r="F32" s="45"/>
      <c r="G32" s="45"/>
      <c r="H32" s="45"/>
    </row>
    <row r="33" spans="6:8" x14ac:dyDescent="0.25">
      <c r="F33" s="45"/>
      <c r="G33" s="45"/>
      <c r="H33" s="45"/>
    </row>
    <row r="34" spans="6:8" x14ac:dyDescent="0.25">
      <c r="F34" s="45"/>
      <c r="G34" s="45"/>
      <c r="H34" s="45"/>
    </row>
    <row r="35" spans="6:8" x14ac:dyDescent="0.25">
      <c r="F35" s="45"/>
      <c r="G35" s="45"/>
      <c r="H35" s="45"/>
    </row>
    <row r="36" spans="6:8" x14ac:dyDescent="0.25">
      <c r="F36" s="45"/>
      <c r="G36" s="45"/>
      <c r="H36" s="45"/>
    </row>
    <row r="37" spans="6:8" x14ac:dyDescent="0.25">
      <c r="F37" s="45"/>
      <c r="G37" s="45"/>
      <c r="H37" s="45"/>
    </row>
    <row r="38" spans="6:8" x14ac:dyDescent="0.25">
      <c r="F38" s="45"/>
      <c r="G38" s="45"/>
      <c r="H38" s="45"/>
    </row>
    <row r="39" spans="6:8" x14ac:dyDescent="0.25">
      <c r="F39" s="45"/>
      <c r="G39" s="45"/>
      <c r="H39" s="45"/>
    </row>
    <row r="40" spans="6:8" x14ac:dyDescent="0.25">
      <c r="F40" s="45"/>
      <c r="G40" s="45"/>
      <c r="H40" s="45"/>
    </row>
    <row r="41" spans="6:8" x14ac:dyDescent="0.25">
      <c r="F41" s="45"/>
      <c r="G41" s="45"/>
      <c r="H41" s="45"/>
    </row>
    <row r="42" spans="6:8" x14ac:dyDescent="0.25">
      <c r="F42" s="45"/>
      <c r="G42" s="45"/>
      <c r="H42" s="45"/>
    </row>
    <row r="43" spans="6:8" x14ac:dyDescent="0.25">
      <c r="F43" s="45"/>
      <c r="G43" s="45"/>
      <c r="H43" s="45"/>
    </row>
    <row r="44" spans="6:8" x14ac:dyDescent="0.25">
      <c r="F44" s="45"/>
      <c r="G44" s="45"/>
      <c r="H44" s="45"/>
    </row>
    <row r="45" spans="6:8" x14ac:dyDescent="0.25">
      <c r="F45" s="45"/>
      <c r="G45" s="45"/>
      <c r="H45" s="45"/>
    </row>
    <row r="46" spans="6:8" x14ac:dyDescent="0.25">
      <c r="F46" s="45"/>
      <c r="G46" s="45"/>
      <c r="H46" s="45"/>
    </row>
    <row r="47" spans="6:8" x14ac:dyDescent="0.25">
      <c r="F47" s="45"/>
      <c r="G47" s="45"/>
      <c r="H47" s="45"/>
    </row>
    <row r="48" spans="6:8" x14ac:dyDescent="0.25">
      <c r="F48" s="45"/>
      <c r="G48" s="45"/>
      <c r="H48" s="45"/>
    </row>
    <row r="49" spans="6:8" x14ac:dyDescent="0.25">
      <c r="F49" s="45"/>
      <c r="G49" s="45"/>
      <c r="H49" s="45"/>
    </row>
    <row r="50" spans="6:8" x14ac:dyDescent="0.25">
      <c r="F50" s="45"/>
      <c r="G50" s="45"/>
      <c r="H50" s="45"/>
    </row>
    <row r="51" spans="6:8" x14ac:dyDescent="0.25">
      <c r="F51" s="45"/>
      <c r="G51" s="45"/>
      <c r="H51" s="45"/>
    </row>
    <row r="52" spans="6:8" x14ac:dyDescent="0.25">
      <c r="F52" s="45"/>
      <c r="G52" s="45"/>
      <c r="H52" s="45"/>
    </row>
    <row r="53" spans="6:8" x14ac:dyDescent="0.25">
      <c r="F53" s="45"/>
      <c r="G53" s="45"/>
      <c r="H53" s="45"/>
    </row>
    <row r="54" spans="6:8" x14ac:dyDescent="0.25">
      <c r="F54" s="45"/>
      <c r="G54" s="45"/>
      <c r="H54" s="45"/>
    </row>
    <row r="55" spans="6:8" x14ac:dyDescent="0.25">
      <c r="F55" s="45"/>
      <c r="G55" s="45"/>
      <c r="H55" s="45"/>
    </row>
    <row r="56" spans="6:8" x14ac:dyDescent="0.25">
      <c r="F56" s="45"/>
      <c r="G56" s="45"/>
      <c r="H56" s="45"/>
    </row>
    <row r="57" spans="6:8" x14ac:dyDescent="0.25">
      <c r="F57" s="45"/>
      <c r="G57" s="45"/>
      <c r="H57" s="45"/>
    </row>
    <row r="58" spans="6:8" x14ac:dyDescent="0.25">
      <c r="F58" s="45"/>
      <c r="G58" s="45"/>
      <c r="H58" s="45"/>
    </row>
    <row r="59" spans="6:8" x14ac:dyDescent="0.25">
      <c r="F59" s="45"/>
      <c r="G59" s="45"/>
      <c r="H59" s="45"/>
    </row>
    <row r="60" spans="6:8" x14ac:dyDescent="0.25">
      <c r="F60" s="45"/>
      <c r="G60" s="45"/>
      <c r="H60" s="45"/>
    </row>
    <row r="61" spans="6:8" x14ac:dyDescent="0.25">
      <c r="F61" s="45"/>
      <c r="G61" s="45"/>
      <c r="H61" s="45"/>
    </row>
    <row r="62" spans="6:8" x14ac:dyDescent="0.25">
      <c r="F62" s="45"/>
      <c r="G62" s="45"/>
      <c r="H62" s="45"/>
    </row>
    <row r="63" spans="6:8" x14ac:dyDescent="0.25">
      <c r="F63" s="45"/>
      <c r="G63" s="45"/>
      <c r="H63" s="45"/>
    </row>
    <row r="64" spans="6:8" x14ac:dyDescent="0.25">
      <c r="F64" s="45"/>
      <c r="G64" s="45"/>
      <c r="H64" s="45"/>
    </row>
    <row r="65" spans="6:8" x14ac:dyDescent="0.25">
      <c r="F65" s="45"/>
      <c r="G65" s="45"/>
      <c r="H65" s="45"/>
    </row>
    <row r="66" spans="6:8" x14ac:dyDescent="0.25">
      <c r="F66" s="45"/>
      <c r="G66" s="45"/>
      <c r="H66" s="45"/>
    </row>
    <row r="67" spans="6:8" x14ac:dyDescent="0.25">
      <c r="F67" s="45"/>
      <c r="G67" s="45"/>
      <c r="H67" s="45"/>
    </row>
    <row r="68" spans="6:8" x14ac:dyDescent="0.25">
      <c r="F68" s="45"/>
      <c r="G68" s="45"/>
      <c r="H68" s="45"/>
    </row>
    <row r="69" spans="6:8" x14ac:dyDescent="0.25">
      <c r="F69" s="45"/>
      <c r="G69" s="45"/>
      <c r="H69" s="45"/>
    </row>
    <row r="70" spans="6:8" x14ac:dyDescent="0.25">
      <c r="F70" s="45"/>
      <c r="G70" s="45"/>
      <c r="H70" s="45"/>
    </row>
    <row r="71" spans="6:8" x14ac:dyDescent="0.25">
      <c r="F71" s="45"/>
      <c r="G71" s="45"/>
      <c r="H71" s="45"/>
    </row>
    <row r="72" spans="6:8" x14ac:dyDescent="0.25">
      <c r="F72" s="45"/>
      <c r="G72" s="45"/>
      <c r="H72" s="45"/>
    </row>
    <row r="73" spans="6:8" x14ac:dyDescent="0.25">
      <c r="F73" s="45"/>
      <c r="G73" s="45"/>
      <c r="H73" s="45"/>
    </row>
    <row r="74" spans="6:8" x14ac:dyDescent="0.25">
      <c r="F74" s="45"/>
      <c r="G74" s="45"/>
      <c r="H74" s="45"/>
    </row>
    <row r="75" spans="6:8" x14ac:dyDescent="0.25">
      <c r="F75" s="45"/>
      <c r="G75" s="45"/>
      <c r="H75" s="45"/>
    </row>
    <row r="76" spans="6:8" x14ac:dyDescent="0.25">
      <c r="F76" s="45"/>
      <c r="G76" s="45"/>
      <c r="H76" s="45"/>
    </row>
    <row r="77" spans="6:8" x14ac:dyDescent="0.25">
      <c r="F77" s="45"/>
      <c r="G77" s="45"/>
      <c r="H77" s="45"/>
    </row>
    <row r="78" spans="6:8" x14ac:dyDescent="0.25">
      <c r="F78" s="45"/>
      <c r="G78" s="45"/>
      <c r="H78" s="45"/>
    </row>
    <row r="79" spans="6:8" x14ac:dyDescent="0.25">
      <c r="F79" s="45"/>
      <c r="G79" s="45"/>
      <c r="H79" s="45"/>
    </row>
    <row r="80" spans="6:8" x14ac:dyDescent="0.25">
      <c r="F80" s="45"/>
      <c r="G80" s="45"/>
      <c r="H80" s="45"/>
    </row>
    <row r="81" spans="6:8" x14ac:dyDescent="0.25">
      <c r="F81" s="45"/>
      <c r="G81" s="45"/>
      <c r="H81" s="45"/>
    </row>
    <row r="82" spans="6:8" x14ac:dyDescent="0.25">
      <c r="F82" s="45"/>
      <c r="G82" s="45"/>
      <c r="H82" s="45"/>
    </row>
    <row r="83" spans="6:8" x14ac:dyDescent="0.25">
      <c r="F83" s="45"/>
      <c r="G83" s="45"/>
      <c r="H83" s="45"/>
    </row>
    <row r="84" spans="6:8" x14ac:dyDescent="0.25">
      <c r="F84" s="45"/>
      <c r="G84" s="45"/>
      <c r="H84" s="45"/>
    </row>
    <row r="85" spans="6:8" x14ac:dyDescent="0.25">
      <c r="F85" s="45"/>
      <c r="G85" s="45"/>
      <c r="H85" s="45"/>
    </row>
    <row r="86" spans="6:8" x14ac:dyDescent="0.25">
      <c r="F86" s="45"/>
      <c r="G86" s="45"/>
      <c r="H86" s="45"/>
    </row>
    <row r="87" spans="6:8" x14ac:dyDescent="0.25">
      <c r="F87" s="45"/>
      <c r="G87" s="45"/>
      <c r="H87" s="45"/>
    </row>
    <row r="88" spans="6:8" x14ac:dyDescent="0.25">
      <c r="F88" s="45"/>
      <c r="G88" s="45"/>
      <c r="H88" s="45"/>
    </row>
    <row r="89" spans="6:8" x14ac:dyDescent="0.25">
      <c r="F89" s="45"/>
      <c r="G89" s="45"/>
      <c r="H89" s="45"/>
    </row>
    <row r="90" spans="6:8" x14ac:dyDescent="0.25">
      <c r="F90" s="45"/>
      <c r="G90" s="45"/>
      <c r="H90" s="45"/>
    </row>
    <row r="91" spans="6:8" x14ac:dyDescent="0.25">
      <c r="F91" s="45"/>
      <c r="G91" s="45"/>
      <c r="H91" s="45"/>
    </row>
    <row r="92" spans="6:8" x14ac:dyDescent="0.25">
      <c r="F92" s="45"/>
      <c r="G92" s="45"/>
      <c r="H92" s="45"/>
    </row>
    <row r="93" spans="6:8" x14ac:dyDescent="0.25">
      <c r="F93" s="45"/>
      <c r="G93" s="45"/>
      <c r="H93" s="45"/>
    </row>
    <row r="94" spans="6:8" x14ac:dyDescent="0.25">
      <c r="F94" s="45"/>
      <c r="G94" s="45"/>
      <c r="H94" s="45"/>
    </row>
    <row r="95" spans="6:8" x14ac:dyDescent="0.25">
      <c r="F95" s="45"/>
      <c r="G95" s="45"/>
      <c r="H95" s="45"/>
    </row>
    <row r="96" spans="6:8" x14ac:dyDescent="0.25">
      <c r="F96" s="45"/>
      <c r="G96" s="45"/>
      <c r="H96" s="45"/>
    </row>
    <row r="97" spans="6:8" x14ac:dyDescent="0.25">
      <c r="F97" s="45"/>
      <c r="G97" s="45"/>
      <c r="H97" s="45"/>
    </row>
    <row r="98" spans="6:8" x14ac:dyDescent="0.25">
      <c r="F98" s="45"/>
      <c r="G98" s="45"/>
      <c r="H98" s="45"/>
    </row>
    <row r="99" spans="6:8" x14ac:dyDescent="0.25">
      <c r="F99" s="45"/>
      <c r="G99" s="45"/>
      <c r="H99" s="45"/>
    </row>
    <row r="100" spans="6:8" x14ac:dyDescent="0.25">
      <c r="F100" s="45"/>
      <c r="G100" s="45"/>
      <c r="H100" s="45"/>
    </row>
    <row r="101" spans="6:8" x14ac:dyDescent="0.25">
      <c r="F101" s="45"/>
      <c r="G101" s="45"/>
      <c r="H101" s="45"/>
    </row>
    <row r="102" spans="6:8" x14ac:dyDescent="0.25">
      <c r="F102" s="45"/>
      <c r="G102" s="45"/>
      <c r="H102" s="45"/>
    </row>
    <row r="103" spans="6:8" x14ac:dyDescent="0.25">
      <c r="F103" s="45"/>
      <c r="G103" s="45"/>
      <c r="H103" s="45"/>
    </row>
    <row r="104" spans="6:8" x14ac:dyDescent="0.25">
      <c r="F104" s="45"/>
      <c r="G104" s="45"/>
      <c r="H104" s="45"/>
    </row>
    <row r="105" spans="6:8" x14ac:dyDescent="0.25">
      <c r="F105" s="45"/>
      <c r="G105" s="45"/>
      <c r="H105" s="45"/>
    </row>
    <row r="106" spans="6:8" x14ac:dyDescent="0.25">
      <c r="F106" s="45"/>
      <c r="G106" s="45"/>
      <c r="H106" s="45"/>
    </row>
    <row r="107" spans="6:8" x14ac:dyDescent="0.25">
      <c r="F107" s="45"/>
      <c r="G107" s="45"/>
      <c r="H107" s="45"/>
    </row>
    <row r="108" spans="6:8" x14ac:dyDescent="0.25">
      <c r="F108" s="45"/>
      <c r="G108" s="45"/>
      <c r="H108" s="45"/>
    </row>
    <row r="109" spans="6:8" x14ac:dyDescent="0.25">
      <c r="F109" s="45"/>
      <c r="G109" s="45"/>
      <c r="H109" s="45"/>
    </row>
    <row r="110" spans="6:8" x14ac:dyDescent="0.25">
      <c r="F110" s="45"/>
      <c r="G110" s="45"/>
      <c r="H110" s="45"/>
    </row>
    <row r="111" spans="6:8" x14ac:dyDescent="0.25">
      <c r="F111" s="45"/>
      <c r="G111" s="45"/>
      <c r="H111" s="45"/>
    </row>
    <row r="112" spans="6:8" x14ac:dyDescent="0.25">
      <c r="F112" s="45"/>
      <c r="G112" s="45"/>
      <c r="H112" s="45"/>
    </row>
    <row r="113" spans="6:8" x14ac:dyDescent="0.25">
      <c r="F113" s="45"/>
      <c r="G113" s="45"/>
      <c r="H113" s="45"/>
    </row>
    <row r="114" spans="6:8" x14ac:dyDescent="0.25">
      <c r="F114" s="45"/>
      <c r="G114" s="45"/>
      <c r="H114" s="45"/>
    </row>
    <row r="115" spans="6:8" x14ac:dyDescent="0.25">
      <c r="F115" s="45"/>
      <c r="G115" s="45"/>
      <c r="H115" s="45"/>
    </row>
    <row r="116" spans="6:8" x14ac:dyDescent="0.25">
      <c r="F116" s="45"/>
      <c r="G116" s="45"/>
      <c r="H116" s="45"/>
    </row>
    <row r="117" spans="6:8" x14ac:dyDescent="0.25">
      <c r="F117" s="45"/>
      <c r="G117" s="45"/>
      <c r="H117" s="45"/>
    </row>
    <row r="118" spans="6:8" x14ac:dyDescent="0.25">
      <c r="F118" s="45"/>
      <c r="G118" s="45"/>
      <c r="H118" s="45"/>
    </row>
    <row r="119" spans="6:8" x14ac:dyDescent="0.25">
      <c r="F119" s="45"/>
      <c r="G119" s="45"/>
      <c r="H119" s="45"/>
    </row>
    <row r="120" spans="6:8" x14ac:dyDescent="0.25">
      <c r="F120" s="45"/>
      <c r="G120" s="45"/>
      <c r="H120" s="45"/>
    </row>
    <row r="121" spans="6:8" x14ac:dyDescent="0.25">
      <c r="F121" s="45"/>
      <c r="G121" s="45"/>
      <c r="H121" s="45"/>
    </row>
    <row r="122" spans="6:8" x14ac:dyDescent="0.25">
      <c r="F122" s="45"/>
      <c r="G122" s="45"/>
      <c r="H122" s="45"/>
    </row>
    <row r="123" spans="6:8" x14ac:dyDescent="0.25">
      <c r="F123" s="45"/>
      <c r="G123" s="45"/>
      <c r="H123" s="45"/>
    </row>
    <row r="124" spans="6:8" x14ac:dyDescent="0.25">
      <c r="F124" s="45"/>
      <c r="G124" s="45"/>
      <c r="H124" s="45"/>
    </row>
    <row r="125" spans="6:8" x14ac:dyDescent="0.25">
      <c r="F125" s="45"/>
      <c r="G125" s="45"/>
      <c r="H125" s="45"/>
    </row>
    <row r="126" spans="6:8" x14ac:dyDescent="0.25">
      <c r="F126" s="45"/>
      <c r="G126" s="45"/>
      <c r="H126" s="45"/>
    </row>
    <row r="127" spans="6:8" x14ac:dyDescent="0.25">
      <c r="F127" s="45"/>
      <c r="G127" s="45"/>
      <c r="H127" s="45"/>
    </row>
    <row r="128" spans="6:8" x14ac:dyDescent="0.25">
      <c r="F128" s="45"/>
      <c r="G128" s="45"/>
      <c r="H128" s="45"/>
    </row>
    <row r="129" spans="6:8" x14ac:dyDescent="0.25">
      <c r="F129" s="45"/>
      <c r="G129" s="45"/>
      <c r="H129" s="45"/>
    </row>
    <row r="130" spans="6:8" x14ac:dyDescent="0.25">
      <c r="F130" s="45"/>
      <c r="G130" s="45"/>
      <c r="H130" s="45"/>
    </row>
    <row r="131" spans="6:8" x14ac:dyDescent="0.25">
      <c r="F131" s="45"/>
      <c r="G131" s="45"/>
      <c r="H131" s="45"/>
    </row>
    <row r="132" spans="6:8" x14ac:dyDescent="0.25">
      <c r="F132" s="45"/>
      <c r="G132" s="45"/>
      <c r="H132" s="45"/>
    </row>
    <row r="133" spans="6:8" x14ac:dyDescent="0.25">
      <c r="F133" s="45"/>
      <c r="G133" s="45"/>
      <c r="H133" s="45"/>
    </row>
    <row r="134" spans="6:8" x14ac:dyDescent="0.25">
      <c r="F134" s="45"/>
      <c r="G134" s="45"/>
      <c r="H134" s="45"/>
    </row>
    <row r="135" spans="6:8" x14ac:dyDescent="0.25">
      <c r="F135" s="45"/>
      <c r="G135" s="45"/>
      <c r="H135" s="45"/>
    </row>
    <row r="136" spans="6:8" x14ac:dyDescent="0.25">
      <c r="F136" s="45"/>
      <c r="G136" s="45"/>
      <c r="H136" s="45"/>
    </row>
    <row r="137" spans="6:8" x14ac:dyDescent="0.25">
      <c r="F137" s="45"/>
      <c r="G137" s="45"/>
      <c r="H137" s="45"/>
    </row>
    <row r="138" spans="6:8" x14ac:dyDescent="0.25">
      <c r="F138" s="45"/>
      <c r="G138" s="45"/>
      <c r="H138" s="45"/>
    </row>
    <row r="139" spans="6:8" x14ac:dyDescent="0.25">
      <c r="F139" s="45"/>
      <c r="G139" s="45"/>
      <c r="H139" s="45"/>
    </row>
    <row r="140" spans="6:8" x14ac:dyDescent="0.25">
      <c r="F140" s="45"/>
      <c r="G140" s="45"/>
      <c r="H140" s="45"/>
    </row>
    <row r="141" spans="6:8" x14ac:dyDescent="0.25">
      <c r="F141" s="45"/>
      <c r="G141" s="45"/>
      <c r="H141" s="45"/>
    </row>
    <row r="142" spans="6:8" x14ac:dyDescent="0.25">
      <c r="F142" s="45"/>
      <c r="G142" s="45"/>
      <c r="H142" s="45"/>
    </row>
    <row r="143" spans="6:8" x14ac:dyDescent="0.25">
      <c r="F143" s="45"/>
      <c r="G143" s="45"/>
      <c r="H143" s="45"/>
    </row>
    <row r="144" spans="6:8" x14ac:dyDescent="0.25">
      <c r="F144" s="45"/>
      <c r="G144" s="45"/>
      <c r="H144" s="45"/>
    </row>
    <row r="145" spans="6:8" x14ac:dyDescent="0.25">
      <c r="F145" s="45"/>
      <c r="G145" s="45"/>
      <c r="H145" s="45"/>
    </row>
    <row r="146" spans="6:8" x14ac:dyDescent="0.25">
      <c r="F146" s="45"/>
      <c r="G146" s="45"/>
      <c r="H146" s="45"/>
    </row>
    <row r="147" spans="6:8" x14ac:dyDescent="0.25">
      <c r="F147" s="45"/>
      <c r="G147" s="45"/>
      <c r="H147" s="45"/>
    </row>
    <row r="148" spans="6:8" x14ac:dyDescent="0.25">
      <c r="F148" s="45"/>
      <c r="G148" s="45"/>
      <c r="H148" s="45"/>
    </row>
    <row r="149" spans="6:8" x14ac:dyDescent="0.25">
      <c r="F149" s="45"/>
      <c r="G149" s="45"/>
      <c r="H149" s="45"/>
    </row>
    <row r="150" spans="6:8" x14ac:dyDescent="0.25">
      <c r="F150" s="45"/>
      <c r="G150" s="45"/>
      <c r="H150" s="45"/>
    </row>
    <row r="151" spans="6:8" x14ac:dyDescent="0.25">
      <c r="F151" s="45"/>
      <c r="G151" s="45"/>
      <c r="H151" s="45"/>
    </row>
    <row r="152" spans="6:8" x14ac:dyDescent="0.25">
      <c r="F152" s="45"/>
      <c r="G152" s="45"/>
      <c r="H152" s="45"/>
    </row>
    <row r="153" spans="6:8" x14ac:dyDescent="0.25">
      <c r="F153" s="45"/>
      <c r="G153" s="45"/>
      <c r="H153" s="45"/>
    </row>
    <row r="154" spans="6:8" x14ac:dyDescent="0.25">
      <c r="F154" s="45"/>
      <c r="G154" s="45"/>
      <c r="H154" s="45"/>
    </row>
    <row r="155" spans="6:8" x14ac:dyDescent="0.25">
      <c r="F155" s="45"/>
      <c r="G155" s="45"/>
      <c r="H155" s="45"/>
    </row>
    <row r="156" spans="6:8" x14ac:dyDescent="0.25">
      <c r="F156" s="45"/>
      <c r="G156" s="45"/>
      <c r="H156" s="45"/>
    </row>
    <row r="157" spans="6:8" x14ac:dyDescent="0.25">
      <c r="F157" s="45"/>
      <c r="G157" s="45"/>
      <c r="H157" s="45"/>
    </row>
    <row r="158" spans="6:8" x14ac:dyDescent="0.25">
      <c r="F158" s="45"/>
      <c r="G158" s="45"/>
      <c r="H158" s="45"/>
    </row>
    <row r="159" spans="6:8" x14ac:dyDescent="0.25">
      <c r="F159" s="45"/>
      <c r="G159" s="45"/>
      <c r="H159" s="45"/>
    </row>
    <row r="160" spans="6:8" x14ac:dyDescent="0.25">
      <c r="F160" s="45"/>
      <c r="G160" s="45"/>
      <c r="H160" s="45"/>
    </row>
    <row r="161" spans="6:8" x14ac:dyDescent="0.25">
      <c r="F161" s="45"/>
      <c r="G161" s="45"/>
      <c r="H161" s="45"/>
    </row>
    <row r="162" spans="6:8" x14ac:dyDescent="0.25">
      <c r="F162" s="45"/>
      <c r="G162" s="45"/>
      <c r="H162" s="45"/>
    </row>
    <row r="163" spans="6:8" x14ac:dyDescent="0.25">
      <c r="F163" s="45"/>
      <c r="G163" s="45"/>
      <c r="H163" s="45"/>
    </row>
    <row r="164" spans="6:8" x14ac:dyDescent="0.25">
      <c r="F164" s="45"/>
      <c r="G164" s="45"/>
      <c r="H164" s="45"/>
    </row>
    <row r="165" spans="6:8" x14ac:dyDescent="0.25">
      <c r="F165" s="45"/>
      <c r="G165" s="45"/>
      <c r="H165" s="45"/>
    </row>
    <row r="166" spans="6:8" x14ac:dyDescent="0.25">
      <c r="F166" s="45"/>
      <c r="G166" s="45"/>
      <c r="H166" s="45"/>
    </row>
    <row r="167" spans="6:8" x14ac:dyDescent="0.25">
      <c r="F167" s="45"/>
      <c r="G167" s="45"/>
      <c r="H167" s="45"/>
    </row>
    <row r="168" spans="6:8" x14ac:dyDescent="0.25">
      <c r="F168" s="45"/>
      <c r="G168" s="45"/>
      <c r="H168" s="45"/>
    </row>
    <row r="169" spans="6:8" x14ac:dyDescent="0.25">
      <c r="F169" s="45"/>
      <c r="G169" s="45"/>
      <c r="H169" s="45"/>
    </row>
    <row r="170" spans="6:8" x14ac:dyDescent="0.25">
      <c r="F170" s="45"/>
      <c r="G170" s="45"/>
      <c r="H170" s="45"/>
    </row>
    <row r="171" spans="6:8" x14ac:dyDescent="0.25">
      <c r="F171" s="45"/>
      <c r="G171" s="45"/>
      <c r="H171" s="45"/>
    </row>
    <row r="172" spans="6:8" x14ac:dyDescent="0.25">
      <c r="F172" s="45"/>
      <c r="G172" s="45"/>
      <c r="H172" s="45"/>
    </row>
  </sheetData>
  <mergeCells count="15">
    <mergeCell ref="A28:C28"/>
    <mergeCell ref="B29:C29"/>
    <mergeCell ref="A31:B31"/>
    <mergeCell ref="A8:C8"/>
    <mergeCell ref="A9:C9"/>
    <mergeCell ref="A13:B13"/>
    <mergeCell ref="D13:E13"/>
    <mergeCell ref="A26:C26"/>
    <mergeCell ref="A27:C27"/>
    <mergeCell ref="A1:H1"/>
    <mergeCell ref="A2:H2"/>
    <mergeCell ref="B4:E4"/>
    <mergeCell ref="G4:H4"/>
    <mergeCell ref="B5:E5"/>
    <mergeCell ref="A7:C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Loaiza Segura</dc:creator>
  <cp:lastModifiedBy>Nicolas Loaiza Segura</cp:lastModifiedBy>
  <dcterms:created xsi:type="dcterms:W3CDTF">2024-07-23T17:06:40Z</dcterms:created>
  <dcterms:modified xsi:type="dcterms:W3CDTF">2024-07-23T17:19:05Z</dcterms:modified>
</cp:coreProperties>
</file>