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07"/>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20" documentId="13_ncr:1_{014CB78E-18BF-4D5A-87F2-BF1653027423}" xr6:coauthVersionLast="47" xr6:coauthVersionMax="47" xr10:uidLastSave="{5890429B-104E-422B-9902-0D524646E73C}"/>
  <bookViews>
    <workbookView xWindow="12000" yWindow="0" windowWidth="12000" windowHeight="1290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<sst xmlns="http://schemas.openxmlformats.org/spreadsheetml/2006/main" count="194" uniqueCount="153">
  <si>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</si>
  <si>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</si>
  <si>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76001310500620240006700</t>
  </si>
  <si>
    <t>Juzgado</t>
  </si>
  <si>
    <t>006 LABORAL CIRCUITO CALI</t>
  </si>
  <si>
    <t>Demandado</t>
  </si>
  <si>
    <t>COLFONDOS Y OTRO</t>
  </si>
  <si>
    <t xml:space="preserve">Demandante </t>
  </si>
  <si>
    <t>JAVIER VERJAN AGUIRRE. C.C: 79.347.300</t>
  </si>
  <si>
    <t>Tipo de vinculacion compañía</t>
  </si>
  <si>
    <t>LLAMADA EN GARANTIA</t>
  </si>
  <si>
    <t>Nombre de lesionado o muerto (s)</t>
  </si>
  <si>
    <t>N/A</t>
  </si>
  <si>
    <t>Fecha de los hechos</t>
  </si>
  <si>
    <t>01/06/1995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</si>
  <si>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</si>
  <si>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</si>
  <si>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</si>
  <si>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</si>
  <si>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</si>
  <si>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JAVIER VERJAN AGUIRRE, IDENTIFICADO CON LA C.C: 79.347.300, NACIÓ EL 21/06/1965, SE AFILIO AL ISS HOY COLPENSIONS, DESDE JUNIO DE 1989 HASTA MAYO DE 1995. EN JUNIO DE 1995, EL SEÑOR JAVIER VERJAN AGUIRRE, SE AFILIO A COLFONDOS S.A., ESTO EN RAZÓN A QUE LOS ASESORES DE ESTA ADMINISTRADORA LE OFRECIERON MEJORES CONDICIONES PENSIONALES. LOS ASESORES DE COLFONDOS S.A., NO LE MANIFESTARON AL SEÑOR JAVIER VERJAN AGUIRRE, DETALLADAMENTE LOS PORMENORES DEL RÉGIMEN AL QUE SE ESTABA AFILIANDO. LOS ASESORES DE COLFONDOS S.A., LE MANIFESTARON AL DEMANDANTE QUE EL ISS SE IBA A LIQUIDAR. EL SEÑOR JAVIER VERJAN AGUIRRE, SE VINCULÓ A COLFONDOS S.A., SIN RECIBIR ASESORÍA NI INFORMACIÓN, COMPLETA, CLARA Y COMPRENSIBLE.</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</si>
  <si>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</si>
  <si>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</si>
  <si>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</si>
  <si>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</si>
  <si>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</si>
  <si>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</si>
  <si>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</si>
  <si>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</si>
  <si>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</si>
  <si>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</si>
  <si>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</si>
  <si>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</si>
  <si>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</si>
  <si>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</si>
  <si>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</si>
  <si>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</si>
  <si>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7/30/2024 (Estado)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</si>
  <si>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</si>
  <si>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</si>
  <si>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</si>
  <si>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</si>
  <si>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</si>
  <si>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</si>
  <si>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</si>
  <si>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</si>
  <si>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</si>
  <si>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</si>
  <si>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</si>
  <si>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</si>
  <si>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</si>
  <si>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</si>
  <si>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</si>
  <si>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</si>
  <si>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</si>
  <si>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</si>
  <si>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</si>
  <si>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</si>
  <si>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</si>
  <si>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</si>
  <si>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</si>
  <si>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</si>
  <si>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</si>
  <si>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</si>
  <si>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</si>
  <si>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</si>
  <si>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</si>
  <si>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</si>
  <si>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</si>
  <si>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</si>
  <si>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</si>
  <si>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</si>
  <si>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</si>
  <si>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</si>
  <si>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</si>
  <si>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</si>
  <si>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</si>
  <si>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</si>
  <si>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</si>
  <si>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</si>
  <si>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</si>
  <si>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</si>
  <si>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</si>
  <si>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</si>
  <si>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</si>
  <si>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</si>
  <si>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</si>
  <si>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</si>
  <si>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</si>
  <si>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</si>
  <si>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</si>
  <si>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junio del año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</si>
  <si>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</si>
  <si>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</si>
  <si>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</si>
  <si>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</si>
  <si>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</si>
  <si>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</si>
  <si>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</si>
  <si>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</si>
  <si>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</si>
  <si>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</si>
  <si>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DEL SEÑOR JAVIER VERJAN AGUIRRE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</si>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</sst>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70" zoomScaleNormal="70" workbookViewId="0">
      <selection activeCell="B29" sqref="B29: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45509</v>
      </c>
      <c r="C27" s="48"/>
    </row>
    <row r="28" spans="1:3">
      <c r="A28" s="5" t="s">
        <v>36</v>
      </c>
      <c r="B28" s="45" t="s">
        <v>37</v>
      </c>
      <c r="C28" s="45"/>
    </row>
    <row r="29" spans="1:3">
      <c r="A29" s="5" t="s">
        <v>38</v>
      </c>
      <c r="B29" s="45">
        <v>45519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76001310500620240006700</v>
      </c>
      <c r="C3" s="40"/>
    </row>
    <row r="4" spans="1:3">
      <c r="A4" s="5" t="s">
        <v>3</v>
      </c>
      <c r="B4" s="40" t="str">
        <f>'GENERALES NOTA 322'!B3:C3</f>
        <v>006 LABORAL CIRCUITO CALI</v>
      </c>
      <c r="C4" s="40"/>
    </row>
    <row r="5" spans="1:3">
      <c r="A5" s="5" t="s">
        <v>5</v>
      </c>
      <c r="B5" s="40" t="str">
        <f>'GENERALES NOTA 322'!B4:C4</f>
        <v>COLFONDOS Y OTRO</v>
      </c>
      <c r="C5" s="40"/>
    </row>
    <row r="6" spans="1:3">
      <c r="A6" s="5" t="s">
        <v>7</v>
      </c>
      <c r="B6" s="40" t="str">
        <f>'GENERALES NOTA 322'!B5:C5</f>
        <v>JAVIER VERJAN AGUIRRE. C.C: 79.347.300</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tr">
        <f>'[2]AUTOS NOTA 321'!B2:C2</f>
        <v xml:space="preserve">SINIESTRO   LEGIS </v>
      </c>
      <c r="C2" s="85"/>
    </row>
    <row r="3" spans="1:6">
      <c r="A3" s="21" t="s">
        <v>1</v>
      </c>
      <c r="B3" s="86" t="str">
        <f>'GENERALES NOTA 322'!B2:C2</f>
        <v>76001310500620240006700</v>
      </c>
      <c r="C3" s="86"/>
    </row>
    <row r="4" spans="1:6">
      <c r="A4" s="21" t="s">
        <v>3</v>
      </c>
      <c r="B4" s="86" t="str">
        <f>'GENERALES NOTA 322'!B3:C3</f>
        <v>006 LABORAL CIRCUITO CALI</v>
      </c>
      <c r="C4" s="86"/>
    </row>
    <row r="5" spans="1:6">
      <c r="A5" s="21" t="s">
        <v>5</v>
      </c>
      <c r="B5" s="86" t="str">
        <f>'GENERALES NOTA 322'!B4:C4</f>
        <v>COLFONDOS Y OTRO</v>
      </c>
      <c r="C5" s="86"/>
    </row>
    <row r="6" spans="1:6" ht="14.45" customHeight="1">
      <c r="A6" s="21" t="s">
        <v>7</v>
      </c>
      <c r="B6" s="86" t="str">
        <f>'GENERALES NOTA 322'!B5:C5</f>
        <v>JAVIER VERJAN AGUIRRE. C.C: 79.347.300</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85</v>
      </c>
      <c r="C13" s="24"/>
    </row>
    <row r="14" spans="1:6">
      <c r="A14" s="87"/>
      <c r="B14" s="22" t="s">
        <v>86</v>
      </c>
      <c r="C14" s="24"/>
      <c r="E14" t="s">
        <v>87</v>
      </c>
      <c r="F14" s="17">
        <v>0.7</v>
      </c>
    </row>
    <row r="15" spans="1:6">
      <c r="A15" s="23" t="s">
        <v>88</v>
      </c>
      <c r="B15" s="84" t="s">
        <v>89</v>
      </c>
      <c r="C15" s="85"/>
    </row>
    <row r="16" spans="1:6" ht="15" customHeight="1">
      <c r="A16" s="21" t="s">
        <v>90</v>
      </c>
      <c r="B16" s="82" t="s">
        <v>91</v>
      </c>
      <c r="C16" s="83"/>
    </row>
    <row r="17" spans="1:3" ht="28.5" customHeight="1">
      <c r="A17" s="14" t="s">
        <v>92</v>
      </c>
      <c r="B17" s="73">
        <f>((C19+C20+C22+C23)-C26)*C25*C27</f>
        <v>0</v>
      </c>
      <c r="C17" s="73"/>
    </row>
    <row r="18" spans="1:3">
      <c r="A18" s="23" t="s">
        <v>93</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85</v>
      </c>
      <c r="C22" s="19">
        <v>0</v>
      </c>
    </row>
    <row r="23" spans="1:3" ht="45">
      <c r="A23" s="70"/>
      <c r="B23" s="22" t="s">
        <v>94</v>
      </c>
      <c r="C23" s="19">
        <v>0</v>
      </c>
    </row>
    <row r="24" spans="1:3">
      <c r="A24" s="70"/>
      <c r="B24" s="71" t="s">
        <v>95</v>
      </c>
      <c r="C24" s="72"/>
    </row>
    <row r="25" spans="1:3">
      <c r="A25" s="25"/>
      <c r="B25" s="22" t="s">
        <v>96</v>
      </c>
      <c r="C25" s="26">
        <v>0</v>
      </c>
    </row>
    <row r="26" spans="1:3">
      <c r="A26" s="27"/>
      <c r="B26" s="22" t="s">
        <v>44</v>
      </c>
      <c r="C26" s="28">
        <v>0</v>
      </c>
    </row>
    <row r="27" spans="1:3">
      <c r="A27" s="27"/>
      <c r="B27" s="22" t="s">
        <v>97</v>
      </c>
      <c r="C27" s="26">
        <v>0</v>
      </c>
    </row>
    <row r="28" spans="1:3">
      <c r="A28" s="18" t="s">
        <v>98</v>
      </c>
      <c r="B28" s="73">
        <f>IFERROR(B17*(VLOOKUP(B15,Hoja2!$G$1:$H$6,2,0)),16666)</f>
        <v>16666</v>
      </c>
      <c r="C28" s="73"/>
    </row>
    <row r="29" spans="1:3" ht="30.75">
      <c r="A29" s="21" t="s">
        <v>99</v>
      </c>
      <c r="B29" s="76" t="s">
        <v>100</v>
      </c>
      <c r="C29" s="77"/>
    </row>
    <row r="30" spans="1:3" ht="30.75">
      <c r="A30" s="21" t="s">
        <v>101</v>
      </c>
      <c r="B30" s="78" t="s">
        <v>102</v>
      </c>
      <c r="C30" s="79"/>
    </row>
    <row r="31" spans="1:3" ht="18.75">
      <c r="A31" s="29" t="s">
        <v>103</v>
      </c>
      <c r="B31" s="29"/>
      <c r="C31" s="29"/>
    </row>
    <row r="32" spans="1:3">
      <c r="A32" s="30" t="s">
        <v>104</v>
      </c>
      <c r="B32" s="68"/>
      <c r="C32" s="68"/>
    </row>
    <row r="33" spans="1:3">
      <c r="A33" s="30" t="s">
        <v>105</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106</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76001310500620240006700</v>
      </c>
      <c r="C3" s="40"/>
    </row>
    <row r="4" spans="1:3">
      <c r="A4" s="5" t="s">
        <v>3</v>
      </c>
      <c r="B4" s="40" t="str">
        <f>'GENERALES NOTA 322'!B3:C3</f>
        <v>006 LABORAL CIRCUITO CALI</v>
      </c>
      <c r="C4" s="40"/>
    </row>
    <row r="5" spans="1:3" ht="29.1" customHeight="1">
      <c r="A5" s="5" t="s">
        <v>5</v>
      </c>
      <c r="B5" s="40" t="str">
        <f>'GENERALES NOTA 322'!B4:C4</f>
        <v>COLFONDOS Y OTRO</v>
      </c>
      <c r="C5" s="40"/>
    </row>
    <row r="6" spans="1:3">
      <c r="A6" s="5" t="s">
        <v>7</v>
      </c>
      <c r="B6" s="40" t="str">
        <f>'GENERALES NOTA 322'!B5:C5</f>
        <v>JAVIER VERJAN AGUIRRE. C.C: 79.347.300</v>
      </c>
      <c r="C6" s="40"/>
    </row>
    <row r="7" spans="1:3" ht="43.5" customHeight="1">
      <c r="A7" s="5" t="s">
        <v>9</v>
      </c>
      <c r="B7" s="40" t="str">
        <f>'GENERALES NOTA 322'!B6:C6</f>
        <v>LLAMADA EN GARANTIA</v>
      </c>
      <c r="C7" s="40"/>
    </row>
    <row r="8" spans="1:3">
      <c r="A8" s="5" t="s">
        <v>107</v>
      </c>
      <c r="B8" s="40"/>
      <c r="C8" s="40"/>
    </row>
    <row r="9" spans="1:3">
      <c r="A9" s="15" t="s">
        <v>93</v>
      </c>
      <c r="B9" s="88"/>
      <c r="C9" s="88"/>
    </row>
    <row r="10" spans="1:3">
      <c r="A10" s="15" t="s">
        <v>108</v>
      </c>
      <c r="B10" s="40"/>
      <c r="C10" s="40"/>
    </row>
    <row r="11" spans="1:3" ht="30">
      <c r="A11" s="15" t="s">
        <v>109</v>
      </c>
      <c r="B11" s="89"/>
      <c r="C11" s="67"/>
    </row>
    <row r="12" spans="1:3" ht="60">
      <c r="A12" s="5" t="s">
        <v>110</v>
      </c>
      <c r="B12" s="40"/>
      <c r="C12" s="40"/>
    </row>
    <row r="13" spans="1:3" ht="60">
      <c r="A13" s="5" t="s">
        <v>111</v>
      </c>
      <c r="B13" s="40"/>
      <c r="C13" s="40"/>
    </row>
    <row r="14" spans="1:3">
      <c r="A14" s="5" t="s">
        <v>112</v>
      </c>
      <c r="B14" s="11"/>
      <c r="C14" s="11"/>
    </row>
    <row r="15" spans="1:3">
      <c r="A15" s="15" t="s">
        <v>113</v>
      </c>
      <c r="B15" s="40"/>
      <c r="C15" s="40"/>
    </row>
    <row r="16" spans="1:3">
      <c r="A16" s="11" t="s">
        <v>114</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117</v>
      </c>
      <c r="C1" s="8" t="s">
        <v>49</v>
      </c>
      <c r="D1" s="8" t="s">
        <v>53</v>
      </c>
      <c r="E1" s="3" t="s">
        <v>54</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2024-08-13T19:20:23Z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