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filterPrivacy="1" defaultThemeVersion="124226"/>
  <xr:revisionPtr revIDLastSave="0" documentId="13_ncr:1_{5EDF9925-8B72-486A-8CD8-60A104F734C9}"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<sst xmlns="http://schemas.openxmlformats.org/spreadsheetml/2006/main" count="171" uniqueCount="145">
  <si>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</si>
  <si>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</si>
  <si>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</si>
  <si>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</si>
  <si>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</si>
  <si>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</si>
  <si>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</si>
  <si>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</si>
  <si>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</si>
  <si>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</si>
  <si>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</si>
  <si>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</si>
  <si>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</si>
  <si>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</si>
  <si>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</si>
  <si>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</si>
  <si>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</si>
  <si>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</si>
  <si>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</si>
  <si>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</si>
  <si>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</si>
  <si>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</si>
  <si>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</si>
  <si>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</si>
  <si>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</si>
  <si>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</si>
  <si>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</si>
  <si>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</si>
  <si>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</si>
  <si>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</si>
  <si>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</si>
  <si>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</si>
  <si>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</si>
  <si>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</si>
  <si>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</si>
  <si>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</si>
  <si>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</si>
  <si>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</si>
  <si>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</si>
  <si>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</si>
  <si>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</si>
  <si>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</si>
  <si>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</si>
  <si>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</si>
  <si>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</si>
  <si>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</si>
  <si>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</si>
  <si>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</si>
  <si>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</si>
  <si>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</si>
  <si>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</si>
  <si>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</si>
  <si>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</si>
  <si>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</si>
  <si>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</si>
  <si>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</si>
  <si>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</si>
  <si>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</si>
  <si>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</si>
  <si>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</si>
  <si>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</si>
  <si>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</si>
  <si>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</si>
  <si>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</si>
  <si>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</si>
  <si>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</si>
  <si>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</si>
  <si>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</si>
  <si>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</si>
  <si>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</si>
  <si>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</si>
  <si>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</si>
  <si>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</si>
  <si>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</si>
  <si>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</si>
  <si>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</si>
  <si>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</si>
  <si>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</si>
  <si>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</si>
  <si>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</si>
  <si>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</si>
  <si>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</si>
  <si>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</si>
  <si>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</si>
  <si>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</si>
  <si>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</si>
  <si>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</si>
  <si>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</si>
  <si>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</si>
  <si>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</si>
  <si>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</si>
  <si>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</si>
  <si>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</si>
  <si>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</si>
  <si>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</si>
  <si>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</si>
  <si>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</si>
  <si>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</si>
  <si>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</si>
  <si>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</si>
  <si>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</si>
  <si>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</si>
  <si>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</si>
  <si>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</si>
  <si>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</si>
  <si>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</si>
  <si>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</si>
  <si>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</si>
  <si>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</si>
  <si>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</si>
  <si>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</si>
  <si>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</si>
  <si>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</si>
  <si>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</si>
  <si>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</si>
  <si>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</si>
  <si>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</si>
  <si>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</si>
  <si>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</si>
  <si>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</si>
  <si>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</si>
  <si>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</si>
  <si>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</si>
  <si>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</si>
  <si>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</si>
  <si>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</si>
  <si>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</si>
  <si>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</si>
  <si>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</si>
  <si>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</si>
  <si>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 xml:space="preserve">Héctor Darío Rengifo Ospina (Lesionado), Jhoana Andrea Barona Franco (compañera permanente), Juan Felipe Rengifo (hijo), Luz Mary Ospina  Hernández (madre), Emanuel Rengifo Sánchez (hijo) y Adriana maría Rengifo Ospina (hermana).  </t>
  </si>
  <si>
    <t>Distrito Especial de Santiago de Cali</t>
  </si>
  <si>
    <t>76001-33-33-012-2024-00097-00</t>
  </si>
  <si>
    <t>Juzgado Doce Administrativo del Circuito de Cali</t>
  </si>
  <si>
    <t>Según lo descrito en la demanda, el 05 de febrero de 2023, el señor Héctor Darío Rengifo se desplazaba como conductor de la motocicleta de placas JBF056 por la calle 5 oeste con avenida 6 en la ciudad de Cali- Valle. Al llegar a las inmediaciones de la calle 5 oeste con avenida 6 en la ciudad de Cali- Valle, supuestamente, Héctor Darío Rengifo cayó en un hueco existente en el carril derecho de la vía, pierde el control y cae al pavimento, causando el accidente de tránsito. Al momento del accidente, en el lugar donde se encontraba el hueco no había  ninguna clase de señalización legal o reglamentaria exigida para evitar las caídas.</t>
  </si>
  <si>
    <t xml:space="preserve">La contingencia se debe establecer como EVENTUAL, considerando que la póliza No. 1507222001226 ofrece cobertura temporal y material.  Por otro lado, con respecto a la responsabilidad del asegurado, se aportó IPAT desfavorable, pues se manifiesta que fue un hueco lo que originó el daño. No obstante, el agente de tránsito no es testigo presencial del hecho, y llegó mucho tiempo después de ocurrido el accidente por lo que el escenario del mismo pudo sufrir alteraciones; además, si bien se solicitó la comparecencia de testigos, su eficacia demostrativa dependerá del contenido de sus dichos.
Hay cobertura temporal de la Póliza No. 1507222001226, pues su modalidad de cobertura es ocurrencia, es decir, ampara los perjuicios que se generen durante la vigencia del seguro, sin tener en consideración la fecha en la cual sean reclamados por los terceros. Así, su vigencia inicia el 30 de abril de 2022 y fue prorrogada hasta el 01 de marzo de 2023, y el hecho ocurrió el 05 de febrero de 2023. Por tanto, la póliza si presta cobertura temporal. Además, la Póliza ofrece cobertura material al amparar la responsabilidad extracontractual del Distrito Especial de Santiago de Cali a través del amparo Predios Labores y Operaciones. 
Con respecto a la responsabilidad del asegurado, dentro del expediente se aportó IPAT que como documento público goza de credibilidad relativa por la presunción de autenticidad y que señala como causa del dañó un hueco en la vía. No obstante, el agente de tránsito no es testigo presencial del hecho, además, llegó mucho tiempo después de ocurrido el accidente, Igualmente, se resalta que la parte actora solicitó la comparecencia de testigos del hecho, sin embargo, no se tiene certeza sobre su comparecencia, ni la eficacia demostrativa de su relato.
</t>
  </si>
  <si>
    <t>GUSTAVO HERRERA AVILA</t>
  </si>
  <si>
    <t>$24.097.500  (monto que se recomienda como reserva). Se llegó a este valor (en caso de ser condenados) de la siguiente manera:
•  Lucro cesante: $0
No se aportó contrato laboral, desprendible de pago o cualquier otro medio de prueba que al menos acreditara que el actor estaba laborando y el salario que recibía mensualmente.
• Perjuicios Morales:  55 SMLMV equivalentes a $71.500.000 (salario 2024).
Partiendo de la gravedad de la lesión que evidencia la historia clínica se puede establecer una pérdida de capacidad laboral igual o superior al 1% e inferior al 10%, no obstante, se hace la aclaración que ese valor no se encuentra probado en el proceso, sino que es el porcentaje que nosotros le reconocemos para poder liquidar económicamente el proceso.
Por tanto, se deberá liquidar el daño moral por la suma de $ 71.500.000. Se liquida el valor que de acuerdo a la sentencia de unificación del 28 ago. 2014, Ex. 31172  del Consejo de Estado se ha reconocido por daño moral en los casos de lesión  la suma de 10 SMLMV para la víctima directa y relaciones afectivas conyugales y paterno- filiales (5 demandantes, 
Héctor Darío Rengifo Ospina (Lesionado), Jhoana Andrea Barona Franco (compañera permanente), Juan Felipe Rengifo (hijo), Luz Mary Ospina  Hernández (madre), Emanuel Rengifo Sánchez (hijo),  discriminados así: 1 víctima directa, 1 madre del lesionado, 1 compañera del lesionado, 2  hijos del lesionado) equivalentes a 50SMLMV, igual a $65.000.000 (año 2024); y la suma de 5 SMLMV para relaciones afectivas en 2º grado de consanguinidad o civil  (1 demandante, Adriana maría Rengifo Ospina (hermana),  discriminado así: 1 hermana del lesionado) equivalentes a 5 SMLMV, igual a $6.500.000 
•Daño en la vida en relación: $0
Hace más de una década la jurisprudencia contenciosa se apartó del reconocimiento de este perjuicio. 
• Perjuicio de la pérdida de oportunidad: $0
No se encuentra acreditado que oportunidad frustrada o expectativa tenia el demandante y el por qué el Distrito lo frustró, pues, no se argumentó tan siquiera mínimamente las razones del por qué deben reconocerse este perjuicio. 
• Daño a la salud: 10 SMLMV equivalentes a $13.000.000
Deducible: 5% de la pérdida o 3 SMLMV, en este caso seria 5% que corresponde a $4.225.000, monto que se descuenta a los 84.500.00 dejando el total en $80.325.000
 Coaseguro: Del monto total $ 80.325.000 se liquida el porcentaje de participación de Mapfre 30%, quedando así: $24.097.500</t>
  </si>
  <si>
    <t>05 de febrero de 2023</t>
  </si>
  <si>
    <t>13 de febrero de 2024</t>
  </si>
  <si>
    <t xml:space="preserve"> Póliza de Responsabilidad Civil Extracontractual</t>
  </si>
  <si>
    <t>29 de noviembre de 2024</t>
  </si>
  <si>
    <t>Perjuicios morales de los 6 demandantes (1 victima directa, 1 compañera permanente, 2 hijos, 1 madre de la víctima, 1 hermana de la víctima)
Lucro cesante para la victima directa
Daño en la vida en relación de los 6 demandantes (1 victima directa, 1 compañera permanente, 2 hijos, 1 madre de la víctima, 1 hermana de la víctima)
Daño a la salud para la victima
Perdida de la oportunidad de los 6 demandantes (1 victima directa, 1 compañera permanente, 2 hijos, 1 madre de la víctima, 1 hermana de la víctima)</t>
  </si>
  <si>
    <t>Se admitió la demanda, asi, al ser Mapfre demandados directos,  se contestó la misma y se llamó en garantia  a las coaseguradoras</t>
  </si>
  <si>
    <t xml:space="preserve">1). Distrito Especial de Santiago de Cali 2). Mapfre Seguros Generales de Colombia S.A, 3). Chubb Seguros Colombia S.A, 4). Aseguradora Solidaria  de Colombia y 5). SBS Seguros Colombia S.A.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</si>
</sst>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topLeftCell="A12" zoomScale="80" zoomScaleNormal="80" workbookViewId="0">
      <selection activeCell="Q8" sqref="Q8"/>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49" t="s">
        <v>1</v>
      </c>
      <c r="B2" s="49"/>
      <c r="C2" s="49"/>
      <c r="D2" s="49"/>
      <c r="E2" s="49"/>
      <c r="F2" s="49"/>
      <c r="G2" s="49"/>
      <c r="H2" s="49"/>
      <c r="O2" s="23"/>
      <c r="P2" s="24"/>
      <c r="Q2" s="24"/>
      <c r="R2" s="24"/>
      <c r="S2" s="24"/>
    </row>
    <row r="3" spans="1:19" x14ac:dyDescent="0.3">
      <c r="A3" s="46" t="s">
        <v>2</v>
      </c>
      <c r="B3" s="46"/>
      <c r="C3" s="46"/>
      <c r="D3" s="50">
        <v>45660</v>
      </c>
      <c r="E3" s="50"/>
      <c r="F3" s="50"/>
      <c r="G3" s="50"/>
      <c r="H3" s="50"/>
      <c r="O3" s="25"/>
      <c r="P3" s="25"/>
      <c r="Q3" s="26"/>
      <c r="R3" s="26"/>
    </row>
    <row r="4" spans="1:19" x14ac:dyDescent="0.3">
      <c r="A4" s="40" t="s">
        <v>3</v>
      </c>
      <c r="B4" s="47" t="s">
        <v>121</v>
      </c>
      <c r="C4" s="47"/>
      <c r="D4" s="47"/>
      <c r="E4" s="40" t="s">
        <v>4</v>
      </c>
      <c r="F4" s="51" t="s">
        <v>101</v>
      </c>
      <c r="G4" s="51"/>
      <c r="H4" s="51"/>
      <c r="O4" s="25"/>
      <c r="P4" s="25"/>
      <c r="Q4" s="26"/>
      <c r="R4" s="26"/>
    </row>
    <row r="5" spans="1:19" x14ac:dyDescent="0.3">
      <c r="A5" s="40" t="s">
        <v>5</v>
      </c>
      <c r="B5" s="55" t="s">
        <v>141</v>
      </c>
      <c r="C5" s="55"/>
      <c r="D5" s="55"/>
      <c r="E5" s="40" t="s">
        <v>6</v>
      </c>
      <c r="F5" s="54" t="s">
        <v>103</v>
      </c>
      <c r="G5" s="54"/>
      <c r="H5" s="54"/>
      <c r="O5" s="25"/>
      <c r="P5" s="25"/>
      <c r="Q5" s="26"/>
      <c r="R5" s="26"/>
    </row>
    <row r="6" spans="1:19" ht="30.75" customHeight="1" x14ac:dyDescent="0.3">
      <c r="A6" s="40" t="s">
        <v>7</v>
      </c>
      <c r="B6" s="51" t="s">
        <v>130</v>
      </c>
      <c r="C6" s="51"/>
      <c r="D6" s="51"/>
      <c r="E6" s="51"/>
      <c r="F6" s="51"/>
      <c r="G6" s="51"/>
      <c r="H6" s="51"/>
      <c r="O6" s="25"/>
      <c r="P6" s="25"/>
      <c r="Q6" s="26"/>
      <c r="R6" s="28"/>
    </row>
    <row r="7" spans="1:19" ht="30.75" customHeight="1" x14ac:dyDescent="0.3">
      <c r="A7" s="40" t="s">
        <v>8</v>
      </c>
      <c r="B7" s="51" t="s">
        <v>144</v>
      </c>
      <c r="C7" s="51"/>
      <c r="D7" s="51"/>
      <c r="E7" s="51"/>
      <c r="F7" s="51"/>
      <c r="G7" s="51"/>
      <c r="H7" s="51"/>
      <c r="O7" s="25"/>
      <c r="P7" s="25"/>
      <c r="Q7" s="26"/>
      <c r="R7" s="28"/>
    </row>
    <row r="8" spans="1:19" ht="32.25" customHeight="1" x14ac:dyDescent="0.3">
      <c r="A8" s="40" t="s">
        <v>9</v>
      </c>
      <c r="B8" s="51" t="s">
        <v>131</v>
      </c>
      <c r="C8" s="51"/>
      <c r="D8" s="51"/>
      <c r="E8" s="51"/>
      <c r="F8" s="51"/>
      <c r="G8" s="51"/>
      <c r="H8" s="51"/>
      <c r="O8" s="25"/>
      <c r="P8" s="25"/>
      <c r="Q8" s="26"/>
      <c r="R8" s="28"/>
    </row>
    <row r="9" spans="1:19" ht="70.5" customHeight="1" x14ac:dyDescent="0.3">
      <c r="A9" s="40" t="s">
        <v>10</v>
      </c>
      <c r="B9" s="47" t="s">
        <v>142</v>
      </c>
      <c r="C9" s="47"/>
      <c r="D9" s="47"/>
      <c r="E9" s="47"/>
      <c r="F9" s="47"/>
      <c r="G9" s="47"/>
      <c r="H9" s="47"/>
      <c r="O9" s="25"/>
      <c r="P9" s="25"/>
      <c r="Q9" s="26"/>
      <c r="R9" s="28"/>
    </row>
    <row r="10" spans="1:19" x14ac:dyDescent="0.3">
      <c r="A10" s="40" t="s">
        <v>11</v>
      </c>
      <c r="B10" s="52">
        <v>2192897251</v>
      </c>
      <c r="C10" s="52"/>
      <c r="D10" s="52"/>
      <c r="E10" s="52"/>
      <c r="F10" s="52"/>
      <c r="G10" s="52"/>
      <c r="H10" s="52"/>
      <c r="O10" s="25"/>
      <c r="P10" s="28"/>
      <c r="Q10" s="26"/>
      <c r="R10" s="28"/>
    </row>
    <row r="11" spans="1:19" ht="164.25" customHeight="1" x14ac:dyDescent="0.3">
      <c r="A11" s="40" t="s">
        <v>12</v>
      </c>
      <c r="B11" s="53" t="s">
        <v>134</v>
      </c>
      <c r="C11" s="53"/>
      <c r="D11" s="53"/>
      <c r="E11" s="53"/>
      <c r="F11" s="53"/>
      <c r="G11" s="53"/>
      <c r="H11" s="53"/>
      <c r="O11" s="25"/>
      <c r="P11" s="28"/>
      <c r="Q11" s="26"/>
      <c r="R11" s="28"/>
    </row>
    <row r="12" spans="1:19" ht="93" customHeight="1" x14ac:dyDescent="0.3">
      <c r="A12" s="40" t="s">
        <v>13</v>
      </c>
      <c r="B12" s="53" t="s">
        <v>135</v>
      </c>
      <c r="C12" s="53"/>
      <c r="D12" s="53"/>
      <c r="E12" s="53"/>
      <c r="F12" s="53"/>
      <c r="G12" s="53"/>
      <c r="H12" s="53"/>
      <c r="O12" s="25"/>
      <c r="P12" s="28"/>
      <c r="Q12" s="26"/>
      <c r="R12" s="28"/>
    </row>
    <row r="13" spans="1:19" ht="27.6" x14ac:dyDescent="0.3">
      <c r="A13" s="40" t="s">
        <v>14</v>
      </c>
      <c r="B13" s="41" t="s">
        <v>108</v>
      </c>
      <c r="C13" s="40" t="s">
        <v>15</v>
      </c>
      <c r="D13" s="42">
        <v>24097500</v>
      </c>
      <c r="E13" s="40" t="s">
        <v>16</v>
      </c>
      <c r="F13" s="51" t="s">
        <v>136</v>
      </c>
      <c r="G13" s="51"/>
      <c r="H13" s="51"/>
    </row>
    <row r="14" spans="1:19" ht="27.6" x14ac:dyDescent="0.3">
      <c r="A14" s="40" t="s">
        <v>17</v>
      </c>
      <c r="B14" s="51" t="s">
        <v>133</v>
      </c>
      <c r="C14" s="51"/>
      <c r="D14" s="51"/>
      <c r="E14" s="43" t="s">
        <v>18</v>
      </c>
      <c r="F14" s="51" t="s">
        <v>132</v>
      </c>
      <c r="G14" s="51"/>
      <c r="H14" s="51"/>
      <c r="P14" s="28"/>
      <c r="Q14" s="26"/>
      <c r="R14" s="28"/>
    </row>
    <row r="15" spans="1:19" ht="26.25" customHeight="1" x14ac:dyDescent="0.3">
      <c r="A15" s="40" t="s">
        <v>19</v>
      </c>
      <c r="B15" s="44">
        <v>150717302400030</v>
      </c>
      <c r="C15" s="40" t="s">
        <v>20</v>
      </c>
      <c r="D15" s="44">
        <v>1507222001226</v>
      </c>
      <c r="E15" s="45" t="s">
        <v>21</v>
      </c>
      <c r="F15" s="51" t="s">
        <v>140</v>
      </c>
      <c r="G15" s="51"/>
      <c r="H15" s="51"/>
      <c r="O15" s="25"/>
      <c r="P15" s="28"/>
      <c r="Q15" s="26"/>
      <c r="R15" s="28"/>
    </row>
    <row r="16" spans="1:19" ht="30.75" customHeight="1" x14ac:dyDescent="0.3">
      <c r="A16" s="40" t="s">
        <v>22</v>
      </c>
      <c r="B16" s="58" t="s">
        <v>118</v>
      </c>
      <c r="C16" s="59"/>
      <c r="D16" s="59"/>
      <c r="E16" s="59"/>
      <c r="F16" s="59"/>
      <c r="G16" s="59"/>
      <c r="H16" s="60"/>
      <c r="O16" s="25"/>
      <c r="P16" s="28"/>
      <c r="Q16" s="26"/>
      <c r="R16" s="28"/>
    </row>
    <row r="17" spans="1:8" ht="27.6" x14ac:dyDescent="0.3">
      <c r="A17" s="40" t="s">
        <v>23</v>
      </c>
      <c r="B17" s="50" t="s">
        <v>138</v>
      </c>
      <c r="C17" s="50"/>
      <c r="D17" s="50"/>
      <c r="E17" s="40" t="s">
        <v>24</v>
      </c>
      <c r="F17" s="50" t="s">
        <v>139</v>
      </c>
      <c r="G17" s="54"/>
      <c r="H17" s="54"/>
    </row>
    <row r="18" spans="1:8" x14ac:dyDescent="0.3">
      <c r="A18" s="56" t="s">
        <v>25</v>
      </c>
      <c r="B18" s="56"/>
      <c r="C18" s="56"/>
      <c r="D18" s="56"/>
      <c r="E18" s="56"/>
      <c r="F18" s="56"/>
      <c r="G18" s="56"/>
      <c r="H18" s="56"/>
    </row>
    <row r="19" spans="1:8" ht="25.5" customHeight="1" x14ac:dyDescent="0.3">
      <c r="A19" s="57" t="s">
        <v>26</v>
      </c>
      <c r="B19" s="57"/>
      <c r="C19" s="57"/>
      <c r="D19" s="57"/>
      <c r="E19" s="57"/>
      <c r="F19" s="57"/>
      <c r="G19" s="57"/>
      <c r="H19" s="57"/>
    </row>
    <row r="20" spans="1:8" ht="120.75" customHeight="1" x14ac:dyDescent="0.3">
      <c r="A20" s="47" t="s">
        <v>137</v>
      </c>
      <c r="B20" s="47"/>
      <c r="C20" s="47"/>
      <c r="D20" s="47"/>
      <c r="E20" s="47"/>
      <c r="F20" s="47"/>
      <c r="G20" s="47"/>
      <c r="H20" s="47"/>
    </row>
    <row r="21" spans="1:8" x14ac:dyDescent="0.3">
      <c r="A21" s="46" t="s">
        <v>27</v>
      </c>
      <c r="B21" s="46"/>
      <c r="C21" s="46"/>
      <c r="D21" s="46"/>
      <c r="E21" s="46"/>
      <c r="F21" s="46"/>
      <c r="G21" s="46"/>
      <c r="H21" s="46"/>
    </row>
    <row r="22" spans="1:8" ht="135.75" customHeight="1" x14ac:dyDescent="0.3">
      <c r="A22" s="48" t="s">
        <v>143</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A13" sqref="A13:F13"/>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49" t="s">
        <v>28</v>
      </c>
      <c r="B2" s="49"/>
      <c r="C2" s="49"/>
      <c r="D2" s="49"/>
      <c r="E2" s="49"/>
      <c r="F2" s="49"/>
    </row>
    <row r="3" spans="1:6" x14ac:dyDescent="0.3">
      <c r="A3" s="2" t="s">
        <v>7</v>
      </c>
      <c r="B3" s="65" t="str">
        <f>'1. ABOGADO EXTERNO'!B6:H6</f>
        <v xml:space="preserve">Héctor Darío Rengifo Ospina (Lesionado), Jhoana Andrea Barona Franco (compañera permanente), Juan Felipe Rengifo (hijo), Luz Mary Ospina  Hernández (madre), Emanuel Rengifo Sánchez (hijo) y Adriana maría Rengifo Ospina (hermana).  </v>
      </c>
      <c r="C3" s="65"/>
      <c r="D3" s="65"/>
      <c r="E3" s="65"/>
      <c r="F3" s="65"/>
    </row>
    <row r="4" spans="1:6" x14ac:dyDescent="0.3">
      <c r="A4" s="2" t="s">
        <v>29</v>
      </c>
      <c r="B4" s="36"/>
      <c r="C4" s="2" t="s">
        <v>30</v>
      </c>
      <c r="D4" s="66"/>
      <c r="E4" s="66"/>
      <c r="F4" s="66"/>
    </row>
    <row r="5" spans="1:6" x14ac:dyDescent="0.3">
      <c r="A5" s="2" t="s">
        <v>9</v>
      </c>
      <c r="B5" s="65"/>
      <c r="C5" s="65"/>
      <c r="D5" s="65"/>
      <c r="E5" s="65"/>
      <c r="F5" s="65"/>
    </row>
    <row r="6" spans="1:6" x14ac:dyDescent="0.3">
      <c r="A6" s="2" t="s">
        <v>31</v>
      </c>
      <c r="B6" s="32"/>
      <c r="C6" s="2" t="s">
        <v>32</v>
      </c>
      <c r="D6" s="39"/>
      <c r="E6" s="2" t="s">
        <v>33</v>
      </c>
      <c r="F6" s="39"/>
    </row>
    <row r="7" spans="1:6" ht="39.75" customHeight="1" x14ac:dyDescent="0.3">
      <c r="A7" s="2" t="s">
        <v>34</v>
      </c>
      <c r="B7" s="32"/>
      <c r="C7" s="2" t="s">
        <v>35</v>
      </c>
      <c r="D7" s="33"/>
      <c r="E7" s="2" t="s">
        <v>36</v>
      </c>
      <c r="F7" s="34"/>
    </row>
    <row r="8" spans="1:6" ht="35.25" customHeight="1" x14ac:dyDescent="0.3">
      <c r="A8" s="2" t="s">
        <v>37</v>
      </c>
      <c r="B8" s="35"/>
      <c r="C8" s="2" t="s">
        <v>38</v>
      </c>
      <c r="D8" s="35"/>
      <c r="E8" s="2" t="s">
        <v>39</v>
      </c>
      <c r="F8" s="36"/>
    </row>
    <row r="9" spans="1:6" ht="37.5" customHeight="1" x14ac:dyDescent="0.3">
      <c r="A9" s="2" t="s">
        <v>40</v>
      </c>
      <c r="B9" s="5"/>
      <c r="C9" s="63" t="s">
        <v>41</v>
      </c>
      <c r="D9" s="65"/>
      <c r="E9" s="2" t="s">
        <v>42</v>
      </c>
      <c r="F9" s="1"/>
    </row>
    <row r="10" spans="1:6" x14ac:dyDescent="0.3">
      <c r="A10" s="2" t="s">
        <v>43</v>
      </c>
      <c r="B10" s="5"/>
      <c r="C10" s="63"/>
      <c r="D10" s="65"/>
      <c r="E10" s="2" t="s">
        <v>44</v>
      </c>
      <c r="F10" s="1"/>
    </row>
    <row r="11" spans="1:6" ht="46.5" customHeight="1" x14ac:dyDescent="0.3">
      <c r="A11" s="2" t="s">
        <v>45</v>
      </c>
      <c r="B11" s="37"/>
      <c r="C11" s="2" t="s">
        <v>24</v>
      </c>
      <c r="D11" s="37"/>
      <c r="E11" s="2" t="s">
        <v>10</v>
      </c>
      <c r="F11" s="38"/>
    </row>
    <row r="12" spans="1:6" ht="167.25" customHeight="1" x14ac:dyDescent="0.3">
      <c r="A12" s="2" t="s">
        <v>46</v>
      </c>
      <c r="B12" s="62"/>
      <c r="C12" s="62"/>
      <c r="D12" s="62"/>
      <c r="E12" s="62"/>
      <c r="F12" s="62"/>
    </row>
    <row r="13" spans="1:6" ht="21" x14ac:dyDescent="0.3">
      <c r="A13" s="49" t="s">
        <v>47</v>
      </c>
      <c r="B13" s="49"/>
      <c r="C13" s="49"/>
      <c r="D13" s="49"/>
      <c r="E13" s="49"/>
      <c r="F13" s="49"/>
    </row>
    <row r="14" spans="1:6" x14ac:dyDescent="0.3">
      <c r="A14" s="61"/>
      <c r="B14" s="61"/>
      <c r="C14" s="61"/>
      <c r="D14" s="61"/>
      <c r="E14" s="61"/>
      <c r="F14" s="61"/>
    </row>
    <row r="15" spans="1:6" x14ac:dyDescent="0.3">
      <c r="A15" s="61"/>
      <c r="B15" s="61"/>
      <c r="C15" s="61"/>
      <c r="D15" s="61"/>
      <c r="E15" s="61"/>
      <c r="F15" s="61"/>
    </row>
    <row r="16" spans="1:6" x14ac:dyDescent="0.3">
      <c r="A16" s="61"/>
      <c r="B16" s="61"/>
      <c r="C16" s="61"/>
      <c r="D16" s="61"/>
      <c r="E16" s="61"/>
      <c r="F16" s="61"/>
    </row>
    <row r="17" spans="1:6" x14ac:dyDescent="0.3">
      <c r="A17" s="61"/>
      <c r="B17" s="61"/>
      <c r="C17" s="61"/>
      <c r="D17" s="61"/>
      <c r="E17" s="61"/>
      <c r="F17" s="61"/>
    </row>
    <row r="18" spans="1:6" x14ac:dyDescent="0.3">
      <c r="A18" s="61"/>
      <c r="B18" s="61"/>
      <c r="C18" s="61"/>
      <c r="D18" s="61"/>
      <c r="E18" s="61"/>
      <c r="F18" s="61"/>
    </row>
    <row r="19" spans="1:6" x14ac:dyDescent="0.3">
      <c r="A19" s="61"/>
      <c r="B19" s="61"/>
      <c r="C19" s="61"/>
      <c r="D19" s="61"/>
      <c r="E19" s="61"/>
      <c r="F19" s="61"/>
    </row>
    <row r="20" spans="1:6" x14ac:dyDescent="0.3">
      <c r="A20" s="61"/>
      <c r="B20" s="61"/>
      <c r="C20" s="61"/>
      <c r="D20" s="61"/>
      <c r="E20" s="61"/>
      <c r="F20" s="61"/>
    </row>
    <row r="21" spans="1:6" x14ac:dyDescent="0.3">
      <c r="A21" s="61"/>
      <c r="B21" s="61"/>
      <c r="C21" s="61"/>
      <c r="D21" s="61"/>
      <c r="E21" s="61"/>
      <c r="F21" s="61"/>
    </row>
    <row r="22" spans="1:6" x14ac:dyDescent="0.3">
      <c r="A22" s="61"/>
      <c r="B22" s="61"/>
      <c r="C22" s="61"/>
      <c r="D22" s="61"/>
      <c r="E22" s="61"/>
      <c r="F22" s="61"/>
    </row>
    <row r="23" spans="1:6" x14ac:dyDescent="0.3">
      <c r="A23" s="61"/>
      <c r="B23" s="61"/>
      <c r="C23" s="61"/>
      <c r="D23" s="61"/>
      <c r="E23" s="61"/>
      <c r="F23" s="61"/>
    </row>
    <row r="24" spans="1:6" x14ac:dyDescent="0.3">
      <c r="A24" s="61"/>
      <c r="B24" s="61"/>
      <c r="C24" s="61"/>
      <c r="D24" s="61"/>
      <c r="E24" s="61"/>
      <c r="F24" s="61"/>
    </row>
    <row r="25" spans="1:6" x14ac:dyDescent="0.3">
      <c r="A25" s="61"/>
      <c r="B25" s="61"/>
      <c r="C25" s="61"/>
      <c r="D25" s="61"/>
      <c r="E25" s="61"/>
      <c r="F25" s="61"/>
    </row>
    <row r="26" spans="1:6" x14ac:dyDescent="0.3">
      <c r="A26" s="61"/>
      <c r="B26" s="61"/>
      <c r="C26" s="61"/>
      <c r="D26" s="61"/>
      <c r="E26" s="61"/>
      <c r="F26" s="61"/>
    </row>
    <row r="27" spans="1:6" x14ac:dyDescent="0.3">
      <c r="A27" s="61"/>
      <c r="B27" s="61"/>
      <c r="C27" s="61"/>
      <c r="D27" s="61"/>
      <c r="E27" s="61"/>
      <c r="F27" s="61"/>
    </row>
    <row r="28" spans="1:6" x14ac:dyDescent="0.3">
      <c r="A28" s="61"/>
      <c r="B28" s="61"/>
      <c r="C28" s="61"/>
      <c r="D28" s="61"/>
      <c r="E28" s="61"/>
      <c r="F28" s="61"/>
    </row>
    <row r="29" spans="1:6" x14ac:dyDescent="0.3">
      <c r="A29" s="61"/>
      <c r="B29" s="61"/>
      <c r="C29" s="61"/>
      <c r="D29" s="61"/>
      <c r="E29" s="61"/>
      <c r="F29" s="61"/>
    </row>
    <row r="30" spans="1:6" x14ac:dyDescent="0.3">
      <c r="A30" s="61"/>
      <c r="B30" s="61"/>
      <c r="C30" s="61"/>
      <c r="D30" s="61"/>
      <c r="E30" s="61"/>
      <c r="F30" s="61"/>
    </row>
    <row r="31" spans="1:6" x14ac:dyDescent="0.3">
      <c r="A31" s="61"/>
      <c r="B31" s="61"/>
      <c r="C31" s="61"/>
      <c r="D31" s="61"/>
      <c r="E31" s="61"/>
      <c r="F31" s="61"/>
    </row>
    <row r="32" spans="1:6" x14ac:dyDescent="0.3">
      <c r="A32" s="61"/>
      <c r="B32" s="61"/>
      <c r="C32" s="61"/>
      <c r="D32" s="61"/>
      <c r="E32" s="61"/>
      <c r="F32" s="61"/>
    </row>
    <row r="33" spans="1:6" x14ac:dyDescent="0.3">
      <c r="A33" s="61"/>
      <c r="B33" s="61"/>
      <c r="C33" s="61"/>
      <c r="D33" s="61"/>
      <c r="E33" s="61"/>
      <c r="F33" s="61"/>
    </row>
    <row r="34" spans="1:6" x14ac:dyDescent="0.3">
      <c r="A34" s="61"/>
      <c r="B34" s="61"/>
      <c r="C34" s="61"/>
      <c r="D34" s="61"/>
      <c r="E34" s="61"/>
      <c r="F34" s="61"/>
    </row>
    <row r="35" spans="1:6" x14ac:dyDescent="0.3">
      <c r="A35" s="61"/>
      <c r="B35" s="61"/>
      <c r="C35" s="61"/>
      <c r="D35" s="61"/>
      <c r="E35" s="61"/>
      <c r="F35" s="61"/>
    </row>
    <row r="36" spans="1:6" x14ac:dyDescent="0.3">
      <c r="A36" s="61"/>
      <c r="B36" s="61"/>
      <c r="C36" s="61"/>
      <c r="D36" s="61"/>
      <c r="E36" s="61"/>
      <c r="F36" s="61"/>
    </row>
    <row r="37" spans="1:6" x14ac:dyDescent="0.3">
      <c r="A37" s="63" t="s">
        <v>48</v>
      </c>
      <c r="B37" s="63"/>
      <c r="C37" s="64"/>
      <c r="D37" s="63" t="s">
        <v>49</v>
      </c>
      <c r="E37" s="63"/>
      <c r="F37" s="63"/>
    </row>
    <row r="38" spans="1:6" x14ac:dyDescent="0.3">
      <c r="A38" s="2" t="s">
        <v>50</v>
      </c>
      <c r="B38" s="2" t="s">
        <v>51</v>
      </c>
      <c r="C38" s="64"/>
      <c r="D38" s="2" t="s">
        <v>50</v>
      </c>
      <c r="E38" s="63" t="s">
        <v>51</v>
      </c>
      <c r="F38" s="63"/>
    </row>
    <row r="39" spans="1:6" x14ac:dyDescent="0.3">
      <c r="A39" s="3"/>
      <c r="B39" s="3"/>
      <c r="C39" s="64"/>
      <c r="D39" s="3"/>
      <c r="E39" s="61"/>
      <c r="F39" s="61"/>
    </row>
    <row r="40" spans="1:6" x14ac:dyDescent="0.3">
      <c r="A40" s="3"/>
      <c r="B40" s="3"/>
      <c r="C40" s="64"/>
      <c r="D40" s="3"/>
      <c r="E40" s="61"/>
      <c r="F40" s="61"/>
    </row>
    <row r="41" spans="1:6" x14ac:dyDescent="0.3">
      <c r="A41" s="3"/>
      <c r="B41" s="3"/>
      <c r="C41" s="64"/>
      <c r="D41" s="3"/>
      <c r="E41" s="61"/>
      <c r="F41" s="61"/>
    </row>
    <row r="42" spans="1:6" x14ac:dyDescent="0.3">
      <c r="A42" s="3"/>
      <c r="B42" s="3"/>
      <c r="C42" s="64"/>
      <c r="D42" s="3"/>
      <c r="E42" s="61"/>
      <c r="F42" s="61"/>
    </row>
    <row r="43" spans="1:6" x14ac:dyDescent="0.3">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3">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3">
      <c r="A3" s="1">
        <v>1</v>
      </c>
      <c r="B3" s="1" t="str">
        <f>'1. ABOGADO EXTERNO'!B4</f>
        <v>6. Administrativo en Etapa Contenciosa</v>
      </c>
      <c r="C3" s="1" t="str">
        <f>'1. ABOGADO EXTERNO'!F4</f>
        <v>1. Primera Instancia</v>
      </c>
      <c r="D3" s="6" t="str">
        <f>'1. ABOGADO EXTERNO'!B5</f>
        <v>29 de noviembre de 2024</v>
      </c>
      <c r="E3" s="17" t="str">
        <f>'1. ABOGADO EXTERNO'!B6</f>
        <v xml:space="preserve">Héctor Darío Rengifo Ospina (Lesionado), Jhoana Andrea Barona Franco (compañera permanente), Juan Felipe Rengifo (hijo), Luz Mary Ospina  Hernández (madre), Emanuel Rengifo Sánchez (hijo) y Adriana maría Rengifo Ospina (hermana).  </v>
      </c>
      <c r="F3" s="17" t="str">
        <f>'1. ABOGADO EXTERNO'!B7</f>
        <v xml:space="preserve">1). Distrito Especial de Santiago de Cali 2). Mapfre Seguros Generales de Colombia S.A, 3). Chubb Seguros Colombia S.A, 4). Aseguradora Solidaria  de Colombia y 5). SBS Seguros Colombia S.A. </v>
      </c>
      <c r="G3" s="17" t="str">
        <f>'1. ABOGADO EXTERNO'!B9</f>
        <v>Perjuicios morales de los 6 demandantes (1 victima directa, 1 compañera permanente, 2 hijos, 1 madre de la víctima, 1 hermana de la víctima)
Lucro cesante para la victima directa
Daño en la vida en relación de los 6 demandantes (1 victima directa, 1 compañera permanente, 2 hijos, 1 madre de la víctima, 1 hermana de la víctima)
Daño a la salud para la victima
Perdida de la oportunidad de los 6 demandantes (1 victima directa, 1 compañera permanente, 2 hijos, 1 madre de la víctima, 1 hermana de la víctima)</v>
      </c>
      <c r="H3" s="18">
        <f>'1. ABOGADO EXTERNO'!B10</f>
        <v>2192897251</v>
      </c>
      <c r="I3" s="17" t="str">
        <f>'1. ABOGADO EXTERNO'!B11</f>
        <v>Según lo descrito en la demanda, el 05 de febrero de 2023, el señor Héctor Darío Rengifo se desplazaba como conductor de la motocicleta de placas JBF056 por la calle 5 oeste con avenida 6 en la ciudad de Cali- Valle. Al llegar a las inmediaciones de la calle 5 oeste con avenida 6 en la ciudad de Cali- Valle, supuestamente, Héctor Darío Rengifo cayó en un hueco existente en el carril derecho de la vía, pierde el control y cae al pavimento, causando el accidente de tránsito. Al momento del accidente, en el lugar donde se encontraba el hueco no había  ninguna clase de señalización legal o reglamentaria exigida para evitar las caídas.</v>
      </c>
      <c r="J3" s="17" t="str">
        <f>'1. ABOGADO EXTERNO'!B12</f>
        <v xml:space="preserve">La contingencia se debe establecer como EVENTUAL, considerando que la póliza No. 1507222001226 ofrece cobertura temporal y material.  Por otro lado, con respecto a la responsabilidad del asegurado, se aportó IPAT desfavorable, pues se manifiesta que fue un hueco lo que originó el daño. No obstante, el agente de tránsito no es testigo presencial del hecho, y llegó mucho tiempo después de ocurrido el accidente por lo que el escenario del mismo pudo sufrir alteraciones; además, si bien se solicitó la comparecencia de testigos, su eficacia demostrativa dependerá del contenido de sus dichos.
Hay cobertura temporal de la Póliza No. 1507222001226, pues su modalidad de cobertura es ocurrencia, es decir, ampara los perjuicios que se generen durante la vigencia del seguro, sin tener en consideración la fecha en la cual sean reclamados por los terceros. Así, su vigencia inicia el 30 de abril de 2022 y fue prorrogada hasta el 01 de marzo de 2023, y el hecho ocurrió el 05 de febrero de 2023. Por tanto, la póliza si presta cobertura temporal. Además, la Póliza ofrece cobertura material al amparar la responsabilidad extracontractual del Distrito Especial de Santiago de Cali a través del amparo Predios Labores y Operaciones. 
Con respecto a la responsabilidad del asegurado, dentro del expediente se aportó IPAT que como documento público goza de credibilidad relativa por la presunción de autenticidad y que señala como causa del dañó un hueco en la vía. No obstante, el agente de tránsito no es testigo presencial del hecho, además, llegó mucho tiempo después de ocurrido el accidente, Igualmente, se resalta que la parte actora solicitó la comparecencia de testigos del hecho, sin embargo, no se tiene certeza sobre su comparecencia, ni la eficacia demostrativa de su relato.
</v>
      </c>
      <c r="K3" s="22" t="str">
        <f>'1. ABOGADO EXTERNO'!B13</f>
        <v>2 Eventual (50% en contra y 50% a favor )</v>
      </c>
      <c r="L3" s="22"/>
      <c r="M3" s="22"/>
      <c r="N3" s="30" t="s">
        <v>0</v>
      </c>
      <c r="O3" s="19" t="s">
        <v>0</v>
      </c>
      <c r="P3" s="18">
        <f>'2. ABOGADO INTERNO '!D7</f>
        <v>0</v>
      </c>
      <c r="Q3" s="17"/>
      <c r="R3" s="17" t="str">
        <f>'1. ABOGADO EXTERNO'!B16</f>
        <v>R.C.E.</v>
      </c>
      <c r="S3" s="17"/>
      <c r="T3" s="1"/>
      <c r="U3" s="20"/>
      <c r="V3" s="17"/>
      <c r="W3" s="21">
        <f>'2. ABOGADO INTERNO '!B8</f>
        <v>0</v>
      </c>
      <c r="X3" s="22" t="str">
        <f>'1. ABOGADO EXTERNO'!B14</f>
        <v>Juzgado Doce Administrativo del Circuito de Cali</v>
      </c>
      <c r="Y3" s="1" t="str">
        <f>'1. ABOGADO EXTERNO'!F14</f>
        <v>76001-33-33-012-2024-00097-00</v>
      </c>
      <c r="Z3" s="1" t="str">
        <f>'1. ABOGADO EXTERNO'!F5</f>
        <v xml:space="preserve">VIGENTE </v>
      </c>
      <c r="AA3" s="17" t="str">
        <f>'1. ABOGADO EXTERNO'!A22</f>
        <v>Se admitió la demanda, asi, al ser Mapfre demandados directos,  se contestó la misma y se llamó en garantia  a las coaseguradoras</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33</v>
      </c>
      <c r="D1" s="24" t="s">
        <v>6</v>
      </c>
      <c r="E1" s="24" t="s">
        <v>99</v>
      </c>
      <c r="F1" s="29" t="s">
        <v>41</v>
      </c>
    </row>
    <row r="2" spans="1:6" x14ac:dyDescent="0.3">
      <c r="A2" s="25"/>
      <c r="B2" s="25"/>
      <c r="C2" s="26"/>
      <c r="D2" s="26"/>
      <c r="E2" s="27"/>
      <c r="F2" s="4"/>
    </row>
    <row r="3" spans="1:6" x14ac:dyDescent="0.3">
      <c r="A3" s="25" t="s">
        <v>100</v>
      </c>
      <c r="B3" s="25" t="s">
        <v>101</v>
      </c>
      <c r="C3" s="26" t="s">
        <v>102</v>
      </c>
      <c r="D3" s="26" t="s">
        <v>103</v>
      </c>
      <c r="E3" s="27" t="s">
        <v>104</v>
      </c>
      <c r="F3" s="4" t="s">
        <v>105</v>
      </c>
    </row>
    <row r="4" spans="1:6" x14ac:dyDescent="0.3">
      <c r="A4" s="25" t="s">
        <v>106</v>
      </c>
      <c r="B4" s="25" t="s">
        <v>107</v>
      </c>
      <c r="C4" s="26" t="s">
        <v>108</v>
      </c>
      <c r="D4" s="26" t="s">
        <v>109</v>
      </c>
      <c r="E4" s="27" t="s">
        <v>110</v>
      </c>
      <c r="F4" s="4" t="s">
        <v>111</v>
      </c>
    </row>
    <row r="5" spans="1:6" x14ac:dyDescent="0.3">
      <c r="A5" s="25" t="s">
        <v>112</v>
      </c>
      <c r="B5" s="25" t="s">
        <v>113</v>
      </c>
      <c r="C5" s="26" t="s">
        <v>114</v>
      </c>
      <c r="D5" s="28"/>
      <c r="E5" s="27" t="s">
        <v>115</v>
      </c>
    </row>
    <row r="6" spans="1:6" x14ac:dyDescent="0.3">
      <c r="A6" s="25" t="s">
        <v>116</v>
      </c>
      <c r="B6" s="25" t="s">
        <v>117</v>
      </c>
      <c r="C6" s="26"/>
      <c r="D6" s="28"/>
      <c r="E6" s="27" t="s">
        <v>118</v>
      </c>
    </row>
    <row r="7" spans="1:6" x14ac:dyDescent="0.3">
      <c r="A7" s="25" t="s">
        <v>119</v>
      </c>
      <c r="B7" s="25"/>
      <c r="C7" s="26"/>
      <c r="D7" s="28"/>
      <c r="E7" s="27" t="s">
        <v>120</v>
      </c>
    </row>
    <row r="8" spans="1:6" x14ac:dyDescent="0.3">
      <c r="A8" s="25" t="s">
        <v>121</v>
      </c>
      <c r="B8" s="25"/>
      <c r="C8" s="26"/>
      <c r="D8" s="28"/>
      <c r="E8" s="27" t="s">
        <v>122</v>
      </c>
    </row>
    <row r="9" spans="1:6" x14ac:dyDescent="0.3">
      <c r="A9" s="25" t="s">
        <v>123</v>
      </c>
      <c r="B9" s="28"/>
      <c r="C9" s="26"/>
      <c r="D9" s="28"/>
      <c r="E9" s="27" t="s">
        <v>124</v>
      </c>
    </row>
    <row r="10" spans="1:6" x14ac:dyDescent="0.3">
      <c r="A10" s="25" t="s">
        <v>125</v>
      </c>
      <c r="B10" s="28"/>
      <c r="C10" s="26"/>
      <c r="D10" s="28"/>
      <c r="E10" s="27" t="s">
        <v>126</v>
      </c>
    </row>
    <row r="11" spans="1:6" x14ac:dyDescent="0.3">
      <c r="A11" s="25" t="s">
        <v>127</v>
      </c>
      <c r="B11" s="28"/>
      <c r="C11" s="26"/>
      <c r="D11" s="28"/>
      <c r="E11" s="27" t="s">
        <v>128</v>
      </c>
    </row>
    <row r="12" spans="1:6" x14ac:dyDescent="0.3">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2025-01-03T14:50:28Z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