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7" documentId="13_ncr:1_{014CB78E-18BF-4D5A-87F2-BF1653027423}" xr6:coauthVersionLast="47" xr6:coauthVersionMax="47" xr10:uidLastSave="{A462611A-30B7-4C4D-9F1E-BA85AF1FBC4D}"/>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<sst xmlns="http://schemas.openxmlformats.org/spreadsheetml/2006/main" count="196" uniqueCount="155">
  <si>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</si>
  <si>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</si>
  <si>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11001310504420230025900</t>
  </si>
  <si>
    <t>Juzgado</t>
  </si>
  <si>
    <t>044 LABORAL CIRCUITO BOGOTA</t>
  </si>
  <si>
    <t>Demandado</t>
  </si>
  <si>
    <t>COLFONDOS Y OTRO</t>
  </si>
  <si>
    <t xml:space="preserve">Demandante </t>
  </si>
  <si>
    <t>JUAN CARLOS GARCIA LEAL. C.C: 79.322.315</t>
  </si>
  <si>
    <t>Tipo de vinculacion compañía</t>
  </si>
  <si>
    <t>LLAMADA EN GARANTIA</t>
  </si>
  <si>
    <t>Nombre de lesionado o muerto (s)</t>
  </si>
  <si>
    <t>N/A</t>
  </si>
  <si>
    <t>Fecha de los hechos</t>
  </si>
  <si>
    <t>01/11/1994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</si>
  <si>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</si>
  <si>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</si>
  <si>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</si>
  <si>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</si>
  <si>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</si>
  <si>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JUAN CARLOS GARCIA LEAL, IDENTIFICADO CON LA C.C: 79.322.315, ESTUVO AFILIADO EN RPM – CAJANAL, POSTERIORMENTE SE TRASLADÓ A LA COLFONDOS S.A., PERTENECIENTE AL RAIS, CON FECHA DE EFECTIVIDAD NOVIEMBRE DE 1994. COLFONDOS S.A. AL MOMENTO DEL TRASLADO DEL DEMANDANTE, NO LO ASESORÓ RESPECTO AL RÉGIMEN QUE MÁS LE CONVENÍA, TENIENDO EN CUENTA ENTRE OTRAS COSAS, SU HISTORIA LABORAL, EDAD, TIEMPO QUE LLEVABA LABORANDO Y COTIZANDO. TAMPOCO LE INFORMÓ CUANTO DEBÍA SER EL CAPITAL QUE DEBÍA ACUMULAR EN SU CUENTA DE AHORRO INDIVIDUAL, PARA PODER LLEGAR A ADQUIRIR EL DERECHO A UNA PENSIÓN Y CON QUÉ MONTO, O CUANTO NECESITABA TENER EN SU CUENTA DE AHORRO INDIVIDUAL PARA PENSIONARSE A UNA DETERMINADA EDAD, O A LA EDAD DE PENSIÓN, O PARA MANTENER SU MÍNIMO VITAL. Y MUCHO MENOS LE INDICÓ LAS POSIBILIDADES DE NEGOCIAR EL BONO PENSIONAL Y EL RETORNO AL RPM, ASÍ COMO LAS VENTAJAS Y DESVENTAJAS DE CADA UNO DE LOS REGÍMENES. EL 07/02/2023 RADICÓ PETICIÓN ANTE COLPENSIONES SOLICITANDO LA AFILIACIÓN AL RPM, LA CUAL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</si>
  <si>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</si>
  <si>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</si>
  <si>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</si>
  <si>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</si>
  <si>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</si>
  <si>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</si>
  <si>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</si>
  <si>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</si>
  <si>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</si>
  <si>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</si>
  <si>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</si>
  <si>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</si>
  <si>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</si>
  <si>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</si>
  <si>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</si>
  <si>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</si>
  <si>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10/2/2025 - Estados</t>
  </si>
  <si>
    <t xml:space="preserve">Fecha de contestacion </t>
  </si>
  <si>
    <t>24/2/2025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</si>
  <si>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</si>
  <si>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</si>
  <si>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</si>
  <si>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</si>
  <si>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</si>
  <si>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</si>
  <si>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</si>
  <si>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</si>
  <si>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</si>
  <si>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</si>
  <si>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</si>
  <si>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</si>
  <si>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</si>
  <si>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</si>
  <si>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</si>
  <si>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</si>
  <si>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</si>
  <si>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</si>
  <si>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</si>
  <si>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</si>
  <si>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</si>
  <si>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</si>
  <si>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</si>
  <si>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</si>
  <si>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</si>
  <si>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</si>
  <si>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</si>
  <si>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</si>
  <si>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</si>
  <si>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</si>
  <si>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</si>
  <si>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</si>
  <si>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</si>
  <si>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</si>
  <si>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</si>
  <si>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</si>
  <si>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</si>
  <si>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</si>
  <si>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</si>
  <si>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</si>
  <si>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</si>
  <si>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</si>
  <si>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</si>
  <si>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</si>
  <si>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</si>
  <si>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</si>
  <si>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AJR2438</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</si>
  <si>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</si>
  <si>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</si>
  <si>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</si>
  <si>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</si>
  <si>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</si>
  <si>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</si>
  <si>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noviembre del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</si>
  <si>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</si>
  <si>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</si>
  <si>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</si>
  <si>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</si>
  <si>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</si>
  <si>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</si>
  <si>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</si>
  <si>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</si>
  <si>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</si>
  <si>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</si>
  <si>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JUAN CARLOS GARCIA LEAL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</si>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</sst>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9" fillId="0" borderId="2" xfId="0" applyFont="1" applyBorder="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2" xfId="0" applyFont="1" applyBorder="1" applyAlignment="1" applyProtection="1">
      <alignment horizontal="left" wrapText="1"/>
      <protection locked="0"/>
    </xf>
    <xf numFmtId="0" fontId="9" fillId="0" borderId="3" xfId="0" applyFont="1" applyBorder="1" applyAlignment="1" applyProtection="1">
      <alignment horizontal="left" wrapText="1"/>
      <protection locked="0"/>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45498</v>
      </c>
      <c r="C27" s="48"/>
    </row>
    <row r="28" spans="1:3">
      <c r="A28" s="5" t="s">
        <v>36</v>
      </c>
      <c r="B28" s="45" t="s">
        <v>37</v>
      </c>
      <c r="C28" s="45"/>
    </row>
    <row r="29" spans="1:3">
      <c r="A29" s="5" t="s">
        <v>38</v>
      </c>
      <c r="B29" s="45" t="s">
        <v>39</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11001310504420230025900</v>
      </c>
      <c r="C3" s="40"/>
    </row>
    <row r="4" spans="1:3">
      <c r="A4" s="5" t="s">
        <v>3</v>
      </c>
      <c r="B4" s="40" t="str">
        <f>'GENERALES NOTA 322'!B3:C3</f>
        <v>044 LABORAL CIRCUITO BOGOTA</v>
      </c>
      <c r="C4" s="40"/>
    </row>
    <row r="5" spans="1:3">
      <c r="A5" s="5" t="s">
        <v>5</v>
      </c>
      <c r="B5" s="40" t="str">
        <f>'GENERALES NOTA 322'!B4:C4</f>
        <v>COLFONDOS Y OTRO</v>
      </c>
      <c r="C5" s="40"/>
    </row>
    <row r="6" spans="1:3">
      <c r="A6" s="5" t="s">
        <v>7</v>
      </c>
      <c r="B6" s="40" t="str">
        <f>'GENERALES NOTA 322'!B5:C5</f>
        <v>JUAN CARLOS GARCIA LEAL. C.C: 79.322.315</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4" zoomScaleNormal="100" workbookViewId="0">
      <selection activeCell="C35" sqref="C35"/>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0" t="s">
        <v>86</v>
      </c>
      <c r="C2" s="81"/>
    </row>
    <row r="3" spans="1:6">
      <c r="A3" s="21" t="s">
        <v>1</v>
      </c>
      <c r="B3" s="82" t="str">
        <f>'GENERALES NOTA 322'!B2:C2</f>
        <v>11001310504420230025900</v>
      </c>
      <c r="C3" s="82"/>
    </row>
    <row r="4" spans="1:6">
      <c r="A4" s="21" t="s">
        <v>3</v>
      </c>
      <c r="B4" s="82" t="str">
        <f>'GENERALES NOTA 322'!B3:C3</f>
        <v>044 LABORAL CIRCUITO BOGOTA</v>
      </c>
      <c r="C4" s="82"/>
    </row>
    <row r="5" spans="1:6">
      <c r="A5" s="21" t="s">
        <v>5</v>
      </c>
      <c r="B5" s="82" t="str">
        <f>'GENERALES NOTA 322'!B4:C4</f>
        <v>COLFONDOS Y OTRO</v>
      </c>
      <c r="C5" s="82"/>
    </row>
    <row r="6" spans="1:6" ht="14.45" customHeight="1">
      <c r="A6" s="21" t="s">
        <v>7</v>
      </c>
      <c r="B6" s="82" t="str">
        <f>'GENERALES NOTA 322'!B5:C5</f>
        <v>JUAN CARLOS GARCIA LEAL. C.C: 79.322.315</v>
      </c>
      <c r="C6" s="82"/>
    </row>
    <row r="7" spans="1:6">
      <c r="A7" s="21" t="s">
        <v>9</v>
      </c>
      <c r="B7" s="82" t="str">
        <f>'GENERALES NOTA 322'!B6:C6</f>
        <v>LLAMADA EN GARANTIA</v>
      </c>
      <c r="C7" s="82"/>
    </row>
    <row r="8" spans="1:6" ht="30">
      <c r="A8" s="21" t="s">
        <v>21</v>
      </c>
      <c r="B8" s="76" t="str">
        <f>'GENERALES NOTA 322'!B15:C15</f>
        <v>NO ES POSIBLE CUANTIFICAR LAS PRETENSIONES DE LA DEMANDA EN ATENCIÓN A LA NATURALEZA DEL PROCESO.</v>
      </c>
      <c r="C8" s="77"/>
    </row>
    <row r="9" spans="1:6">
      <c r="A9" s="83" t="s">
        <v>23</v>
      </c>
      <c r="B9" s="71" t="s">
        <v>24</v>
      </c>
      <c r="C9" s="72"/>
    </row>
    <row r="10" spans="1:6">
      <c r="A10" s="83"/>
      <c r="B10" s="22" t="s">
        <v>25</v>
      </c>
      <c r="C10" s="19">
        <f>'GENERALES NOTA 322'!C17</f>
        <v>0</v>
      </c>
    </row>
    <row r="11" spans="1:6">
      <c r="A11" s="83"/>
      <c r="B11" s="22" t="s">
        <v>26</v>
      </c>
      <c r="C11" s="19">
        <f>'GENERALES NOTA 322'!C18</f>
        <v>0</v>
      </c>
    </row>
    <row r="12" spans="1:6">
      <c r="A12" s="83"/>
      <c r="B12" s="71"/>
      <c r="C12" s="72"/>
    </row>
    <row r="13" spans="1:6">
      <c r="A13" s="83"/>
      <c r="B13" s="22" t="s">
        <v>87</v>
      </c>
      <c r="C13" s="24"/>
    </row>
    <row r="14" spans="1:6">
      <c r="A14" s="83"/>
      <c r="B14" s="22" t="s">
        <v>88</v>
      </c>
      <c r="C14" s="24"/>
      <c r="E14" t="s">
        <v>89</v>
      </c>
      <c r="F14" s="17">
        <v>0.7</v>
      </c>
    </row>
    <row r="15" spans="1:6">
      <c r="A15" s="23" t="s">
        <v>90</v>
      </c>
      <c r="B15" s="80" t="s">
        <v>91</v>
      </c>
      <c r="C15" s="81"/>
    </row>
    <row r="16" spans="1:6" ht="15" customHeight="1">
      <c r="A16" s="21" t="s">
        <v>92</v>
      </c>
      <c r="B16" s="78" t="s">
        <v>93</v>
      </c>
      <c r="C16" s="79"/>
    </row>
    <row r="17" spans="1:3" ht="28.5" customHeight="1">
      <c r="A17" s="14" t="s">
        <v>94</v>
      </c>
      <c r="B17" s="73">
        <f>((C19+C20+C22+C23)-C26)*C25*C27</f>
        <v>0</v>
      </c>
      <c r="C17" s="73"/>
    </row>
    <row r="18" spans="1:3">
      <c r="A18" s="23" t="s">
        <v>95</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v>0</v>
      </c>
    </row>
    <row r="26" spans="1:3">
      <c r="A26" s="27"/>
      <c r="B26" s="22" t="s">
        <v>45</v>
      </c>
      <c r="C26" s="28">
        <v>0</v>
      </c>
    </row>
    <row r="27" spans="1:3">
      <c r="A27" s="27"/>
      <c r="B27" s="22" t="s">
        <v>99</v>
      </c>
      <c r="C27" s="26">
        <v>0</v>
      </c>
    </row>
    <row r="28" spans="1:3">
      <c r="A28" s="18" t="s">
        <v>100</v>
      </c>
      <c r="B28" s="73">
        <f>IFERROR(B17*(VLOOKUP(B15,Hoja2!$G$1:$H$6,2,0)),16666)</f>
        <v>16666</v>
      </c>
      <c r="C28" s="73"/>
    </row>
    <row r="29" spans="1:3" ht="30.75">
      <c r="A29" s="21" t="s">
        <v>101</v>
      </c>
      <c r="B29" s="86" t="s">
        <v>102</v>
      </c>
      <c r="C29" s="87"/>
    </row>
    <row r="30" spans="1:3" ht="30.75">
      <c r="A30" s="21" t="s">
        <v>103</v>
      </c>
      <c r="B30" s="88" t="s">
        <v>104</v>
      </c>
      <c r="C30" s="8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11001310504420230025900</v>
      </c>
      <c r="C3" s="40"/>
    </row>
    <row r="4" spans="1:3">
      <c r="A4" s="5" t="s">
        <v>3</v>
      </c>
      <c r="B4" s="40" t="str">
        <f>'GENERALES NOTA 322'!B3:C3</f>
        <v>044 LABORAL CIRCUITO BOGOTA</v>
      </c>
      <c r="C4" s="40"/>
    </row>
    <row r="5" spans="1:3" ht="29.1" customHeight="1">
      <c r="A5" s="5" t="s">
        <v>5</v>
      </c>
      <c r="B5" s="40" t="str">
        <f>'GENERALES NOTA 322'!B4:C4</f>
        <v>COLFONDOS Y OTRO</v>
      </c>
      <c r="C5" s="40"/>
    </row>
    <row r="6" spans="1:3">
      <c r="A6" s="5" t="s">
        <v>7</v>
      </c>
      <c r="B6" s="40" t="str">
        <f>'GENERALES NOTA 322'!B5:C5</f>
        <v>JUAN CARLOS GARCIA LEAL. C.C: 79.322.315</v>
      </c>
      <c r="C6" s="40"/>
    </row>
    <row r="7" spans="1:3" ht="43.5" customHeight="1">
      <c r="A7" s="5" t="s">
        <v>9</v>
      </c>
      <c r="B7" s="40" t="str">
        <f>'GENERALES NOTA 322'!B6:C6</f>
        <v>LLAMADA EN GARANTIA</v>
      </c>
      <c r="C7" s="40"/>
    </row>
    <row r="8" spans="1:3">
      <c r="A8" s="5" t="s">
        <v>109</v>
      </c>
      <c r="B8" s="40"/>
      <c r="C8" s="40"/>
    </row>
    <row r="9" spans="1:3">
      <c r="A9" s="15" t="s">
        <v>95</v>
      </c>
      <c r="B9" s="84"/>
      <c r="C9" s="84"/>
    </row>
    <row r="10" spans="1:3">
      <c r="A10" s="15" t="s">
        <v>110</v>
      </c>
      <c r="B10" s="40"/>
      <c r="C10" s="40"/>
    </row>
    <row r="11" spans="1:3" ht="30">
      <c r="A11" s="15" t="s">
        <v>111</v>
      </c>
      <c r="B11" s="85"/>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2025-02-20T15:54:59Z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