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codeName="ThisWorkbook"/>
  <mc:AlternateContent xmlns:mc="http://schemas.openxmlformats.org/markup-compatibility/2006">
    <mc:Choice Requires="x15">
      <x15ac:absPath xmlns:x15ac="http://schemas.microsoft.com/office/spreadsheetml/2010/11/ac" url="C:\Users\ce02746\Downloads\"/>
    </mc:Choice>
  </mc:AlternateContent>
  <xr:revisionPtr revIDLastSave="0" documentId="8_{BCDE8B13-9026-4ADD-91E3-816EC95C20A6}" xr6:coauthVersionLast="47" xr6:coauthVersionMax="47" xr10:uidLastSave="{00000000-0000-0000-0000-000000000000}"/>
  <bookViews>
    <workbookView xWindow="-120" yWindow="-120" windowWidth="19440" windowHeight="14880" activeTab="1" xr2:uid="{00000000-000D-0000-FFFF-FFFF00000000}"/>
  </bookViews>
  <sheets>
    <sheet name="AUTOS  NOTA 322" sheetId="1" r:id="rId1"/>
    <sheet name="AUTOS NOTA 321" sheetId="7" r:id="rId2"/>
    <sheet name="AUTOS NOTA 324" sheetId="8" r:id="rId3"/>
    <sheet name="TASACION " sheetId="10" state="hidden" r:id="rId4"/>
    <sheet name="AUTOS NOTA 325" sheetId="9" r:id="rId5"/>
    <sheet name="Hoja2" sheetId="6" state="hidden" r:id="rId6"/>
  </sheets>
  <externalReferences>
    <externalReference r:id="rId7"/>
  </externalReferences>
  <definedNames>
    <definedName name="Posición">[1]Hoja1!$S$3:$S$4</definedName>
    <definedName name="Probabilidad">[1]Parametros!$A$3:$A$5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20" i="8" l="1"/>
  <c r="B39" i="8" s="1"/>
  <c r="B10" i="9" l="1"/>
  <c r="B2" i="8" l="1"/>
  <c r="B2" i="9" s="1"/>
  <c r="B8" i="9" l="1"/>
  <c r="B7" i="9"/>
  <c r="B6" i="9"/>
  <c r="B5" i="9"/>
  <c r="B4" i="9"/>
  <c r="B3" i="9"/>
  <c r="B8" i="8"/>
  <c r="B7" i="8"/>
  <c r="B6" i="8"/>
  <c r="B5" i="8"/>
  <c r="B4" i="8"/>
  <c r="B3" i="8"/>
  <c r="B4" i="7" l="1"/>
  <c r="B5" i="7"/>
  <c r="B6" i="7"/>
  <c r="B7" i="7"/>
  <c r="B3" i="7"/>
  <c r="B9" i="8"/>
  <c r="B11" i="9" l="1"/>
</calcChain>
</file>

<file path=xl/sharedStrings.xml><?xml version="1.0" encoding="utf-8"?>
<sst xmlns="http://schemas.openxmlformats.org/spreadsheetml/2006/main" count="240" uniqueCount="179">
  <si>
    <t>SOLICITUD DE ANTECEDENTES -ABOGADO EXTERNO-</t>
  </si>
  <si>
    <t>Radicado(23 digitos)</t>
  </si>
  <si>
    <t>Juzgado</t>
  </si>
  <si>
    <t>Demandado</t>
  </si>
  <si>
    <t xml:space="preserve">Demandante </t>
  </si>
  <si>
    <t>Tipo de vinculacion compañía</t>
  </si>
  <si>
    <t xml:space="preserve">Tipo de perjucio </t>
  </si>
  <si>
    <t>INTERVINIENTE -Nombre de lesionado o muerto (s) del proceso</t>
  </si>
  <si>
    <t xml:space="preserve">Numero de identificacion </t>
  </si>
  <si>
    <t xml:space="preserve">Domicilio </t>
  </si>
  <si>
    <t xml:space="preserve">Telefono </t>
  </si>
  <si>
    <t>Correo electronico</t>
  </si>
  <si>
    <t xml:space="preserve">Estado Civil </t>
  </si>
  <si>
    <t xml:space="preserve">Fecha de nacimiento </t>
  </si>
  <si>
    <t xml:space="preserve">Edad al momento del siniestro </t>
  </si>
  <si>
    <t xml:space="preserve">Fecha de defuncion </t>
  </si>
  <si>
    <t xml:space="preserve">Situcion Laboral </t>
  </si>
  <si>
    <t xml:space="preserve">Profesion </t>
  </si>
  <si>
    <t xml:space="preserve">Ingresos Netos </t>
  </si>
  <si>
    <t>Numero de Lesionados y/o fallecidos  según IPAT</t>
  </si>
  <si>
    <t xml:space="preserve">Condicion </t>
  </si>
  <si>
    <t>Fecha de los hechos</t>
  </si>
  <si>
    <t>Fecha de solicitud audiencia prejudicial</t>
  </si>
  <si>
    <t>Fecha de audiencia prejudicial</t>
  </si>
  <si>
    <r>
      <t>Breve resumen de los hechos
*Recomendaciones:</t>
    </r>
    <r>
      <rPr>
        <sz val="11"/>
        <color theme="1"/>
        <rFont val="Calibri"/>
        <family val="2"/>
        <scheme val="minor"/>
      </rPr>
      <t xml:space="preserve"> Establecer las circunstancias de tiempo, modo y lugar, fecha del siniestro, placa del vh asegurado y terceros afectados, nombres de los lesionados (pcl-entidad que emite la pcl- días de incapacidad, lesiones) y muertos. Dentro del material probatorio identificar el grado de responsabilidad (IPAT, fallo contravencional). Procure no transcribir los hechos de la demanda, este espacio tiene como finalidad mostrar un panorama de los hechos.</t>
    </r>
  </si>
  <si>
    <t>Asegurado</t>
  </si>
  <si>
    <t>Nit Asegurado</t>
  </si>
  <si>
    <t>Placa vehículo asegurado (si aplica)</t>
  </si>
  <si>
    <t>No. Póliza vinculada</t>
  </si>
  <si>
    <t>Fecha de asignación</t>
  </si>
  <si>
    <t>Fecha de notificación</t>
  </si>
  <si>
    <r>
      <t xml:space="preserve">Fecha de contestacion 
*Recomendación: </t>
    </r>
    <r>
      <rPr>
        <sz val="11"/>
        <color theme="1"/>
        <rFont val="Calibri"/>
        <family val="2"/>
        <scheme val="minor"/>
      </rPr>
      <t>Fecha máxima para contestar la demanda acorde a lo estiúlado en la norma.</t>
    </r>
  </si>
  <si>
    <t>REMISION DE ANTECEDENTES - ABOGADO INTERNO-</t>
  </si>
  <si>
    <t>SINIESTRO - APLICATIVO</t>
  </si>
  <si>
    <t>INTERVINIENTE</t>
  </si>
  <si>
    <t>PÓLIZA</t>
  </si>
  <si>
    <t>AMPARO A AFECTAR</t>
  </si>
  <si>
    <t>RCE HOMICIDIO-LESION</t>
  </si>
  <si>
    <t>VALOR ASEGURADO</t>
  </si>
  <si>
    <t>DEDUCIBLE</t>
  </si>
  <si>
    <t>MODALIDAD</t>
  </si>
  <si>
    <t xml:space="preserve">VIGENCIA </t>
  </si>
  <si>
    <t xml:space="preserve">SINIESTRO DENTRO DE LA VIGENCIA? </t>
  </si>
  <si>
    <t>CARTERA A DÍA</t>
  </si>
  <si>
    <t>COASEGURO</t>
  </si>
  <si>
    <t xml:space="preserve">ASEGURADORAS  </t>
  </si>
  <si>
    <t xml:space="preserve">% DE PARTICIPACION </t>
  </si>
  <si>
    <t>ALLIANZ</t>
  </si>
  <si>
    <t>REASEGURO- SUPERA LOS $500M-</t>
  </si>
  <si>
    <t>LARGE GLOSSES</t>
  </si>
  <si>
    <t>MOTIVO DE LA DEMANDA</t>
  </si>
  <si>
    <t xml:space="preserve">OFRECIENTO AUTOS </t>
  </si>
  <si>
    <t>OFRECIENTO VALOR</t>
  </si>
  <si>
    <t xml:space="preserve">RECOSTRUCCION ACCIDENTE </t>
  </si>
  <si>
    <t>EXCEPCIONES PROPUESTAS COMPAÑÍA</t>
  </si>
  <si>
    <t>• La cobertura otorgada por la póliza se circunscribe a los términos de su clausulado.</t>
  </si>
  <si>
    <t xml:space="preserve">• La responsabilidad de la aseguradora se encuentra limitada al valor de la suma asegurada.
</t>
  </si>
  <si>
    <t xml:space="preserve">• Disminución de la suma asegurada por pago de indemnizaciones con cargo a la PÓLIZA xxxxxx No. xxxxxxx
</t>
  </si>
  <si>
    <t>• Prescripción de las acciones derivadas del contrato de seguros.</t>
  </si>
  <si>
    <t>• Existencia de coaseguro.</t>
  </si>
  <si>
    <t>• Ausencia de prueba del hecho generador de responsabilidad.</t>
  </si>
  <si>
    <t>• Aplicación de la limitación de responsabilidad por razón del deducible a cargo del asegurado.</t>
  </si>
  <si>
    <t>• Exclusiones  de confomidad a la Póliza</t>
  </si>
  <si>
    <t>Otras</t>
  </si>
  <si>
    <t>OBJECION -Marque con una (x)</t>
  </si>
  <si>
    <t>No prueba de responsabilidad.</t>
  </si>
  <si>
    <t>Fuerza mayor y caso fortuito.</t>
  </si>
  <si>
    <t>Culpa exclusiva de un tercero.</t>
  </si>
  <si>
    <t>Culpa exclusiva de la víctima</t>
  </si>
  <si>
    <t>Exclusiones de póliza</t>
  </si>
  <si>
    <t>Vehículo no asegurado</t>
  </si>
  <si>
    <t>Interes asegurable</t>
  </si>
  <si>
    <t>Prescripción de las acciones derivadas del contrato de seguros</t>
  </si>
  <si>
    <t>Infraseguro</t>
  </si>
  <si>
    <t>INFORME INICIAL-ABOGADO EXTERNO-</t>
  </si>
  <si>
    <t>Valor de las pretensiones totales de la demanda (en pesos no en SMMLV)</t>
  </si>
  <si>
    <t>Perjuicios reclamados  (en pesos no en SMMLV)</t>
  </si>
  <si>
    <t>Patrimoniales</t>
  </si>
  <si>
    <t>Lucro Cesante</t>
  </si>
  <si>
    <t>Daño Emergente</t>
  </si>
  <si>
    <t>Daño moral</t>
  </si>
  <si>
    <t>Daño a la salud</t>
  </si>
  <si>
    <t>PROBABLE</t>
  </si>
  <si>
    <t>DAÑOS MATERIALES</t>
  </si>
  <si>
    <t>EVENTUAL</t>
  </si>
  <si>
    <t>Clasificación Contingencia</t>
  </si>
  <si>
    <t>Concepto del Abogado sobre la Contingencia:(Se debe indicar las razones por las cuales se considera que el proceso es Eventual Remoto o Probable.)</t>
  </si>
  <si>
    <t>Valor Contingencia: ( en pesos). Cuanto vale perder o negociar el caso por un valor que debe estar dentro del valor asegurado( con criterios jurisprudenciales)</t>
  </si>
  <si>
    <t>VALOR CONTINGENCIA</t>
  </si>
  <si>
    <t>Extrapatrimoniales</t>
  </si>
  <si>
    <t>Daño a la Salud que podría interpretarse como daño a la vida de relación</t>
  </si>
  <si>
    <t>RCE DAÑOS MATERIALES</t>
  </si>
  <si>
    <r>
      <t xml:space="preserve">INDIQUE LA PLACA- </t>
    </r>
    <r>
      <rPr>
        <sz val="11"/>
        <color rgb="FFFF0000"/>
        <rFont val="Calibri"/>
        <family val="2"/>
        <scheme val="minor"/>
      </rPr>
      <t>SUSTITUYA</t>
    </r>
  </si>
  <si>
    <t>DAÑOS VEHICULO ASEGURADO</t>
  </si>
  <si>
    <t>OTROS</t>
  </si>
  <si>
    <t>COASEGURO RETENCION ALLIANZ (%)</t>
  </si>
  <si>
    <t>CONCURRENCIA</t>
  </si>
  <si>
    <t>Reserva propuesta</t>
  </si>
  <si>
    <t>Observaciones sobre el valor de la contingencia: (Se debe explicar como se aterrizaron las pretensiones.) si el caso es de daños indicar el valor comercial del vh</t>
  </si>
  <si>
    <t>Defensa de la Aseguradora: (Enumerar y enunciar las excepciones propuestas demanda y/o llamamiento )</t>
  </si>
  <si>
    <t xml:space="preserve">VISTO BUENO ABOGADO INTERNO </t>
  </si>
  <si>
    <t>VISTO BUENO ABOGADO INTERNO?</t>
  </si>
  <si>
    <t xml:space="preserve">COMENTARIOS </t>
  </si>
  <si>
    <t>INFORME ABOGADO INTERNO</t>
  </si>
  <si>
    <t>CONTINGENCIA</t>
  </si>
  <si>
    <t>Reserva CIA</t>
  </si>
  <si>
    <t>Comentarios clasificación y valor contingencia</t>
  </si>
  <si>
    <t>El abogado externo remitio la contestacion  y envio de informe inicial en los terminos establecidos ?</t>
  </si>
  <si>
    <t xml:space="preserve">El abogado propuso las excepciones adecuadas para el respetivo proceso? Recomendaciones </t>
  </si>
  <si>
    <t xml:space="preserve">Caso migrado </t>
  </si>
  <si>
    <t xml:space="preserve">Creación de intervinientes </t>
  </si>
  <si>
    <t>Comentarios adicionales</t>
  </si>
  <si>
    <t>SI</t>
  </si>
  <si>
    <t>CLASE DE REASEGURO</t>
  </si>
  <si>
    <t>Acompañante motorista</t>
  </si>
  <si>
    <t>LLAMADA EN GARANTIA</t>
  </si>
  <si>
    <t xml:space="preserve">RCE LESIONES </t>
  </si>
  <si>
    <t>OCURRENCIA</t>
  </si>
  <si>
    <t xml:space="preserve">SI </t>
  </si>
  <si>
    <t>NO</t>
  </si>
  <si>
    <t>CEDIDO</t>
  </si>
  <si>
    <t>FACULTATIVO</t>
  </si>
  <si>
    <t xml:space="preserve">Objetado por la Compañía </t>
  </si>
  <si>
    <t>REMOTO</t>
  </si>
  <si>
    <t xml:space="preserve">Ocupado-trabajador cuenta ajena </t>
  </si>
  <si>
    <t xml:space="preserve">Ciclista </t>
  </si>
  <si>
    <t>DEMANDA DIRECTA</t>
  </si>
  <si>
    <t>RCE HOMICIDIO</t>
  </si>
  <si>
    <t>CLAIMS MADE</t>
  </si>
  <si>
    <t>ACEPTADO</t>
  </si>
  <si>
    <t>AUTOMATICO</t>
  </si>
  <si>
    <t>Pretensiones elevadas- reclamación Compañía</t>
  </si>
  <si>
    <t>Ocupado - Autonomo</t>
  </si>
  <si>
    <t>Cliclista vehículo</t>
  </si>
  <si>
    <t>SUNSET</t>
  </si>
  <si>
    <t>PROPIO</t>
  </si>
  <si>
    <t>Ofrecimiento muy bajo-reclamación Compañía</t>
  </si>
  <si>
    <t xml:space="preserve">Tareas del hogar </t>
  </si>
  <si>
    <t xml:space="preserve">Motociclista </t>
  </si>
  <si>
    <t>RCE + DAÑOS MATERIALES</t>
  </si>
  <si>
    <t>DESCUBREMIENTO</t>
  </si>
  <si>
    <t xml:space="preserve">Nuevos reclamantes </t>
  </si>
  <si>
    <t>Pendiente acceder al mercado laboral -pedir a nino</t>
  </si>
  <si>
    <t>Ocupante vehículo</t>
  </si>
  <si>
    <t>RCC HOMICIDIO</t>
  </si>
  <si>
    <t>Respuesta extemporanea</t>
  </si>
  <si>
    <t>Pasajero servicio publico</t>
  </si>
  <si>
    <t>RCC LESIONES</t>
  </si>
  <si>
    <t xml:space="preserve">Sin reclamación previa </t>
  </si>
  <si>
    <t>Peaton</t>
  </si>
  <si>
    <t>RCC HOMICIDIO-LESION</t>
  </si>
  <si>
    <t xml:space="preserve">Vida/RC medica- aviso de siniestro sin tramite </t>
  </si>
  <si>
    <t>PERDIDA PARCIAL DAÑOS</t>
  </si>
  <si>
    <t>PÉRDIDA PARCIAL HURTO</t>
  </si>
  <si>
    <t>PÉRDIDA TOTAL DAÑOS</t>
  </si>
  <si>
    <t>SUSTRACCIÓN TOTAL</t>
  </si>
  <si>
    <t>NO APLICA</t>
  </si>
  <si>
    <t>760013103019-2024-00087-00</t>
  </si>
  <si>
    <t xml:space="preserve">JUZGADO 19 CIVIL DEL CIRCUITO DE CALI </t>
  </si>
  <si>
    <t xml:space="preserve">1. JORGE ENRIQUE ROMERO PEÑA, C.C. No. 1.081.728.767 (víctima directa)
2. LILIANA PATRICIA ANDÚJAR ZÚÑIGA, C.C. No. 34.446.495 (Compañera permanente)
3. WILLIAM ANDRÉS ANDÚJAR ZÚÑIGA, C.C. No. 1.061.016.298 (hijastro)
4. ROGELIO ROMERO MORA, C.C. No. 1.654.855 (padre)
5. FERNEY ROMERO PEÑA, C.C. No. 83.029.783 (hermano)
6. YADILA CONSTANZA ANDÚJAR ZÚÑIGA, C.C. No. 1.061.016.790 (cuñada)
7. MARLENY ZÚÑIGA ZÚÑIGA, C.C. No. 25.524.080 (suegra)
</t>
  </si>
  <si>
    <t xml:space="preserve">1. RODRIGO MORALES RUIZ, C.C. No. 14.675.610 (Conductor VCW911)
2. EMPRESA DE TRANSPORTE MASIVO ETM S.A. EN REORGANIZACIÓN, NIT 900.100.778-5 (propietaria VCW911)
3. MAPFRE SEGUROS GENERALES DE COLOMBIA S.A., NIT 891.700.037-9 (tener en cuenta que en la demanda se la relaciona como la aseguradora que emitió la póliza de RCE el vehículo VCW911, sin embargo, ETM aclara en la contestación -hecho 24 - que la aseguradora es Allianz)
</t>
  </si>
  <si>
    <t>28 de junio del 2014</t>
  </si>
  <si>
    <t>021487962 / 144</t>
  </si>
  <si>
    <t>VCW911</t>
  </si>
  <si>
    <t>EMPRESA DE TRANSPORTE MASIVO ETM SA</t>
  </si>
  <si>
    <t xml:space="preserve"> JORGE ENRIQUE ROMERO PEÑA</t>
  </si>
  <si>
    <t xml:space="preserve">Carrera 8A # 21-33 del barrio Obrero de la ciudad de Cali – Valle del Cauca
</t>
  </si>
  <si>
    <t>3216275501 – 3185178659</t>
  </si>
  <si>
    <t>jorgeenro767@hotmail.com</t>
  </si>
  <si>
    <t>Unión Marital de Hecho</t>
  </si>
  <si>
    <t>03 de marzo de 1987</t>
  </si>
  <si>
    <t>27 años</t>
  </si>
  <si>
    <t>N/A</t>
  </si>
  <si>
    <t>No se indica en la demanda</t>
  </si>
  <si>
    <t>N/A medida cautelar</t>
  </si>
  <si>
    <t xml:space="preserve">De acuerdo con los hechos de la demanda, el 28 de junio del 2014, entre las 11:00 y 11:58 de la mañana, exactamente en la calle 15 con carrera 7 de la ciudad de Cali, se habría producido un accidente de tránsito en el que habría estado involucrado el vehículo de placa VCW911, conducido por el señor Rodrigo Morales Ruiz y de propiedad de ETM S.A., y el peatón Jorge Enrique Romero Peña. Según se aduce, el accidente se habría producido porque, mientras el vehículo se movilizaba por la calle 15, omite la señal de semáforo en rojo, arrollando al peatón cuando este aún se encontraba cruzando el paso peatonal de la vía de la carrera 7. Sobre estos hechos se elaboró informe policial en el que se atribuyó la hipótesis causal “405”al peatón: “cruzar sin observar” que se aportó con la demanda. No obstante, asevera el accionante que este no fue el factor determinante del accidente, sino que lo fue el hecho de que el vehículo iba en exceso de velocidad y que este además omitió la señal luminosa del semáforo en rojo sobre la vía de la calle 15. Como prueba de ello aportan copia del comparendo por no detenerse luz roja o amarilla de semáforo, contra el demandado Rodrigo Morales Ruiz. 
Como resultado del accidente el señor Jorge Enrique Romero Peña sufre las siguientes lesiones: “TCE SEVERO, TRAUMA COLUMNA CERVICAL, TRAUMA CERRADO DE TORAX y TRAUMA CERRADO DE ABDOMEN”. Medicina Legal dictaminó una incapacidad médico definitiva de 60 días, y las siguientes secuelas medico legales: “deformidad física que el cuerpo de carácter permanente, perturbación funcional de órgano del sistema central de carácter permanente, pérdida funcional de miembro superior derecho de carácter permanente, pérdida funcional de miembro inferior derecho de carácter permanente”.
Se resalta que en el escrito de la demanda se indica que el vehículo se encontraba asegurado por Mapfre Seguros Generales de Colombia, sin embargo, en la contestación a la demanda (pronunciamiento al hecho 24) aclara que la póliza que ampara este automotor se emitió por Allianz Seguros S.A. 
</t>
  </si>
  <si>
    <t>27122536- APJ32555</t>
  </si>
  <si>
    <t xml:space="preserve"> 21487962/144 </t>
  </si>
  <si>
    <t>4/01/2014 hasta las 24:00 horas del
03/01/2015.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</si>
</sst>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6" formatCode="&quot;$&quot;\ #,##0;[Red]\-&quot;$&quot;\ #,##0"/>
    <numFmt numFmtId="42" formatCode="_-&quot;$&quot;\ * #,##0_-;\-&quot;$&quot;\ * #,##0_-;_-&quot;$&quot;\ * &quot;-&quot;_-;_-@_-"/>
  </numFmts>
  <fonts count="9" x14ac:knownFonts="1">
    <font>
      <sz val="11"/>
      <color theme="1"/>
      <name val="Calibri"/>
      <family val="2"/>
      <scheme val="minor"/>
    </font>
    <font>
      <sz val="11"/>
      <color theme="1"/>
      <name val="Calibri"/>
      <family val="2"/>
      <scheme val="minor"/>
    </font>
    <font>
      <b/>
      <sz val="11"/>
      <color theme="1"/>
      <name val="Calibri"/>
      <family val="2"/>
      <scheme val="minor"/>
    </font>
    <font>
      <b/>
      <sz val="14"/>
      <color theme="0"/>
      <name val="Calibri"/>
      <family val="2"/>
      <scheme val="minor"/>
    </font>
    <font>
      <b/>
      <sz val="11"/>
      <color theme="0"/>
      <name val="Calibri"/>
      <family val="2"/>
      <scheme val="minor"/>
    </font>
    <font>
      <sz val="11"/>
      <color theme="0"/>
      <name val="Calibri"/>
      <family val="2"/>
      <scheme val="minor"/>
    </font>
    <font>
      <sz val="11"/>
      <name val="Calibri"/>
      <family val="2"/>
      <scheme val="minor"/>
    </font>
    <font>
      <u/>
      <sz val="11"/>
      <color theme="10"/>
      <name val="Calibri"/>
      <family val="2"/>
      <scheme val="minor"/>
    </font>
    <font>
      <sz val="11"/>
      <color rgb="FFFF0000"/>
      <name val="Calibri"/>
      <family val="2"/>
      <scheme val="minor"/>
    </font>
  </fonts>
  <fills count="8">
    <fill>
      <patternFill patternType="none"/>
    </fill>
    <fill>
      <patternFill patternType="gray125"/>
    </fill>
    <fill>
      <patternFill patternType="solid">
        <fgColor theme="3" tint="-0.499984740745262"/>
        <bgColor indexed="64"/>
      </patternFill>
    </fill>
    <fill>
      <patternFill patternType="solid">
        <fgColor theme="3"/>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3" tint="0.39997558519241921"/>
        <bgColor indexed="64"/>
      </patternFill>
    </fill>
    <fill>
      <patternFill patternType="solid">
        <fgColor theme="0"/>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s>
  <cellStyleXfs count="5">
    <xf numFmtId="0" fontId="0" fillId="0" borderId="0"/>
    <xf numFmtId="42" fontId="1" fillId="0" borderId="0" applyFont="0" applyFill="0" applyBorder="0" applyAlignment="0" applyProtection="0"/>
    <xf numFmtId="9" fontId="1" fillId="0" borderId="0" applyFon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cellStyleXfs>
  <cellXfs count="108">
    <xf numFmtId="0" fontId="0" fillId="0" borderId="0" xfId="0"/>
    <xf numFmtId="0" fontId="0" fillId="0" borderId="1" xfId="0" applyBorder="1"/>
    <xf numFmtId="0" fontId="0" fillId="0" borderId="0" xfId="0" applyAlignment="1">
      <alignment vertical="top"/>
    </xf>
    <xf numFmtId="0" fontId="5" fillId="3" borderId="1" xfId="0" applyFont="1" applyFill="1" applyBorder="1" applyAlignment="1">
      <alignment horizontal="center"/>
    </xf>
    <xf numFmtId="9" fontId="0" fillId="0" borderId="0" xfId="0" applyNumberFormat="1" applyAlignment="1">
      <alignment vertical="top"/>
    </xf>
    <xf numFmtId="0" fontId="2" fillId="0" borderId="1" xfId="0" applyFont="1" applyBorder="1" applyAlignment="1">
      <alignment horizontal="justify" vertical="top" wrapText="1"/>
    </xf>
    <xf numFmtId="0" fontId="0" fillId="0" borderId="1" xfId="0" applyBorder="1" applyAlignment="1">
      <alignment horizontal="justify" vertical="top"/>
    </xf>
    <xf numFmtId="0" fontId="2" fillId="0" borderId="1" xfId="0" applyFont="1" applyBorder="1" applyAlignment="1">
      <alignment horizontal="justify" vertical="top"/>
    </xf>
    <xf numFmtId="0" fontId="0" fillId="0" borderId="0" xfId="0" applyAlignment="1">
      <alignment horizontal="justify" vertical="top"/>
    </xf>
    <xf numFmtId="0" fontId="0" fillId="5" borderId="0" xfId="0" applyFill="1"/>
    <xf numFmtId="0" fontId="5" fillId="6" borderId="1" xfId="0" applyFont="1" applyFill="1" applyBorder="1" applyAlignment="1">
      <alignment horizontal="center" vertical="top"/>
    </xf>
    <xf numFmtId="0" fontId="0" fillId="0" borderId="1" xfId="0" applyBorder="1" applyAlignment="1">
      <alignment vertical="top" wrapText="1"/>
    </xf>
    <xf numFmtId="0" fontId="6" fillId="0" borderId="1" xfId="0" applyFont="1" applyBorder="1" applyAlignment="1">
      <alignment vertical="top" wrapText="1"/>
    </xf>
    <xf numFmtId="0" fontId="0" fillId="0" borderId="3" xfId="0" applyBorder="1" applyAlignment="1">
      <alignment vertical="top" wrapText="1"/>
    </xf>
    <xf numFmtId="0" fontId="0" fillId="7" borderId="1" xfId="0" applyFill="1" applyBorder="1" applyAlignment="1">
      <alignment vertical="top" wrapText="1"/>
    </xf>
    <xf numFmtId="0" fontId="0" fillId="7" borderId="1" xfId="0" applyFill="1" applyBorder="1" applyAlignment="1">
      <alignment vertical="top"/>
    </xf>
    <xf numFmtId="0" fontId="0" fillId="7" borderId="3" xfId="0" applyFill="1" applyBorder="1" applyAlignment="1">
      <alignment horizontal="center" vertical="top" wrapText="1"/>
    </xf>
    <xf numFmtId="0" fontId="0" fillId="7" borderId="2" xfId="0" applyFill="1" applyBorder="1" applyAlignment="1">
      <alignment horizontal="left" vertical="top" wrapText="1"/>
    </xf>
    <xf numFmtId="0" fontId="0" fillId="7" borderId="3" xfId="0" applyFill="1" applyBorder="1" applyAlignment="1">
      <alignment horizontal="left" vertical="top" wrapText="1"/>
    </xf>
    <xf numFmtId="0" fontId="0" fillId="0" borderId="4" xfId="0" applyBorder="1" applyAlignment="1">
      <alignment horizontal="justify" vertical="top"/>
    </xf>
    <xf numFmtId="0" fontId="0" fillId="0" borderId="2" xfId="0" applyBorder="1" applyAlignment="1">
      <alignment horizontal="justify" vertical="top"/>
    </xf>
    <xf numFmtId="0" fontId="2" fillId="4" borderId="4" xfId="0" applyFont="1" applyFill="1" applyBorder="1" applyAlignment="1">
      <alignment horizontal="justify" vertical="top" wrapText="1"/>
    </xf>
    <xf numFmtId="9" fontId="0" fillId="0" borderId="0" xfId="2" applyFont="1"/>
    <xf numFmtId="9" fontId="0" fillId="0" borderId="0" xfId="0" applyNumberFormat="1"/>
    <xf numFmtId="0" fontId="5" fillId="2" borderId="8" xfId="0" applyFont="1" applyFill="1" applyBorder="1" applyAlignment="1">
      <alignment horizontal="justify" vertical="top"/>
    </xf>
    <xf numFmtId="42" fontId="0" fillId="0" borderId="0" xfId="0" applyNumberFormat="1"/>
    <xf numFmtId="9" fontId="0" fillId="0" borderId="0" xfId="1" applyNumberFormat="1" applyFont="1"/>
    <xf numFmtId="0" fontId="0" fillId="7" borderId="1" xfId="0" applyFill="1" applyBorder="1" applyAlignment="1">
      <alignment horizontal="justify" vertical="top" wrapText="1"/>
    </xf>
    <xf numFmtId="0" fontId="2" fillId="7" borderId="1" xfId="0" applyFont="1" applyFill="1" applyBorder="1" applyAlignment="1">
      <alignment horizontal="justify" vertical="top" wrapText="1"/>
    </xf>
    <xf numFmtId="42" fontId="2" fillId="7" borderId="1" xfId="1" applyFont="1" applyFill="1" applyBorder="1" applyAlignment="1">
      <alignment horizontal="justify" vertical="top" wrapText="1"/>
    </xf>
    <xf numFmtId="0" fontId="0" fillId="0" borderId="0" xfId="0" applyAlignment="1">
      <alignment horizontal="left"/>
    </xf>
    <xf numFmtId="0" fontId="2" fillId="0" borderId="2" xfId="0" applyFont="1" applyBorder="1" applyAlignment="1">
      <alignment horizontal="justify" vertical="top" wrapText="1"/>
    </xf>
    <xf numFmtId="42" fontId="0" fillId="0" borderId="1" xfId="1" applyFont="1" applyBorder="1" applyAlignment="1" applyProtection="1">
      <alignment horizontal="justify" vertical="top"/>
      <protection locked="0"/>
    </xf>
    <xf numFmtId="9" fontId="0" fillId="0" borderId="1" xfId="2" applyFont="1" applyBorder="1" applyAlignment="1" applyProtection="1">
      <alignment horizontal="center" vertical="top"/>
      <protection locked="0"/>
    </xf>
    <xf numFmtId="42" fontId="0" fillId="0" borderId="1" xfId="1" applyFont="1" applyBorder="1" applyAlignment="1" applyProtection="1">
      <alignment horizontal="center" vertical="top"/>
      <protection locked="0"/>
    </xf>
    <xf numFmtId="0" fontId="0" fillId="0" borderId="2" xfId="0" applyBorder="1" applyAlignment="1" applyProtection="1">
      <alignment horizontal="justify" vertical="top"/>
      <protection locked="0"/>
    </xf>
    <xf numFmtId="0" fontId="2" fillId="0" borderId="1" xfId="0" applyFont="1" applyBorder="1" applyAlignment="1" applyProtection="1">
      <alignment horizontal="justify" vertical="top" wrapText="1"/>
      <protection locked="0"/>
    </xf>
    <xf numFmtId="0" fontId="0" fillId="0" borderId="1" xfId="0" applyBorder="1" applyAlignment="1" applyProtection="1">
      <alignment horizontal="justify" vertical="top"/>
      <protection locked="0"/>
    </xf>
    <xf numFmtId="0" fontId="2" fillId="0" borderId="2" xfId="0" applyFont="1" applyBorder="1" applyAlignment="1" applyProtection="1">
      <alignment horizontal="justify" vertical="top" wrapText="1"/>
      <protection locked="0"/>
    </xf>
    <xf numFmtId="0" fontId="2" fillId="0" borderId="1" xfId="0" applyFont="1" applyBorder="1" applyAlignment="1" applyProtection="1">
      <alignment horizontal="justify" vertical="top"/>
      <protection locked="0"/>
    </xf>
    <xf numFmtId="42" fontId="6" fillId="7" borderId="1" xfId="1" applyFont="1" applyFill="1" applyBorder="1" applyAlignment="1" applyProtection="1">
      <alignment horizontal="center" vertical="top"/>
      <protection locked="0"/>
    </xf>
    <xf numFmtId="42" fontId="4" fillId="7" borderId="1" xfId="1" applyFont="1" applyFill="1" applyBorder="1" applyAlignment="1" applyProtection="1">
      <alignment horizontal="center" vertical="top"/>
      <protection locked="0"/>
    </xf>
    <xf numFmtId="0" fontId="0" fillId="0" borderId="1" xfId="0" applyBorder="1" applyAlignment="1" applyProtection="1">
      <alignment horizontal="center" vertical="center"/>
      <protection locked="0"/>
    </xf>
    <xf numFmtId="0" fontId="3" fillId="2" borderId="4" xfId="0" applyFont="1" applyFill="1" applyBorder="1" applyAlignment="1" applyProtection="1">
      <alignment horizontal="center" vertical="top"/>
      <protection locked="0"/>
    </xf>
    <xf numFmtId="0" fontId="0" fillId="7" borderId="1" xfId="0" applyFill="1" applyBorder="1" applyAlignment="1">
      <alignment horizontal="justify" vertical="top" wrapText="1"/>
    </xf>
    <xf numFmtId="0" fontId="0" fillId="7" borderId="1" xfId="0" applyFill="1" applyBorder="1" applyAlignment="1">
      <alignment horizontal="justify" vertical="top"/>
    </xf>
    <xf numFmtId="15" fontId="0" fillId="7" borderId="1" xfId="0" applyNumberFormat="1" applyFill="1" applyBorder="1" applyAlignment="1">
      <alignment horizontal="justify" vertical="top" wrapText="1"/>
    </xf>
    <xf numFmtId="0" fontId="0" fillId="0" borderId="1" xfId="0" applyBorder="1" applyAlignment="1">
      <alignment horizontal="justify" vertical="top" wrapText="1"/>
    </xf>
    <xf numFmtId="0" fontId="7" fillId="0" borderId="1" xfId="4" applyBorder="1" applyAlignment="1">
      <alignment horizontal="justify" vertical="top" wrapText="1"/>
    </xf>
    <xf numFmtId="0" fontId="7" fillId="0" borderId="1" xfId="3" applyBorder="1" applyAlignment="1">
      <alignment horizontal="justify" vertical="top" wrapText="1"/>
    </xf>
    <xf numFmtId="0" fontId="0" fillId="0" borderId="1" xfId="0" applyBorder="1" applyAlignment="1">
      <alignment horizontal="justify" vertical="top"/>
    </xf>
    <xf numFmtId="14" fontId="0" fillId="0" borderId="1" xfId="0" applyNumberFormat="1" applyBorder="1" applyAlignment="1">
      <alignment horizontal="justify" vertical="top"/>
    </xf>
    <xf numFmtId="14" fontId="0" fillId="7" borderId="2" xfId="0" applyNumberFormat="1" applyFill="1" applyBorder="1" applyAlignment="1">
      <alignment horizontal="justify" vertical="top"/>
    </xf>
    <xf numFmtId="0" fontId="0" fillId="7" borderId="3" xfId="0" applyFill="1" applyBorder="1" applyAlignment="1">
      <alignment horizontal="justify" vertical="top"/>
    </xf>
    <xf numFmtId="0" fontId="3" fillId="2" borderId="6" xfId="0" applyFont="1" applyFill="1" applyBorder="1" applyAlignment="1">
      <alignment horizontal="center" vertical="top"/>
    </xf>
    <xf numFmtId="0" fontId="0" fillId="0" borderId="2" xfId="0" applyBorder="1" applyAlignment="1">
      <alignment horizontal="justify" vertical="top"/>
    </xf>
    <xf numFmtId="0" fontId="0" fillId="0" borderId="3" xfId="0" applyBorder="1" applyAlignment="1">
      <alignment horizontal="justify" vertical="top"/>
    </xf>
    <xf numFmtId="6" fontId="0" fillId="0" borderId="1" xfId="1" applyNumberFormat="1" applyFont="1" applyBorder="1" applyAlignment="1">
      <alignment horizontal="justify" vertical="top" wrapText="1"/>
    </xf>
    <xf numFmtId="42" fontId="0" fillId="0" borderId="1" xfId="1" applyFont="1" applyBorder="1" applyAlignment="1">
      <alignment horizontal="justify" vertical="top" wrapText="1"/>
    </xf>
    <xf numFmtId="49" fontId="0" fillId="0" borderId="2" xfId="0" applyNumberFormat="1" applyBorder="1" applyAlignment="1">
      <alignment horizontal="justify" vertical="top"/>
    </xf>
    <xf numFmtId="49" fontId="0" fillId="0" borderId="3" xfId="0" applyNumberFormat="1" applyBorder="1" applyAlignment="1">
      <alignment horizontal="justify" vertical="top"/>
    </xf>
    <xf numFmtId="0" fontId="0" fillId="0" borderId="2" xfId="0" applyBorder="1" applyAlignment="1">
      <alignment horizontal="justify" vertical="top" wrapText="1"/>
    </xf>
    <xf numFmtId="0" fontId="2" fillId="7" borderId="1" xfId="0" applyFont="1" applyFill="1" applyBorder="1" applyAlignment="1">
      <alignment horizontal="justify" vertical="top" wrapText="1"/>
    </xf>
    <xf numFmtId="3" fontId="0" fillId="0" borderId="1" xfId="0" applyNumberFormat="1" applyBorder="1" applyAlignment="1">
      <alignment horizontal="justify" vertical="top"/>
    </xf>
    <xf numFmtId="0" fontId="3" fillId="2" borderId="4" xfId="0" applyFont="1" applyFill="1" applyBorder="1" applyAlignment="1">
      <alignment horizontal="center" vertical="top"/>
    </xf>
    <xf numFmtId="0" fontId="0" fillId="0" borderId="2" xfId="0" applyBorder="1" applyAlignment="1">
      <alignment horizontal="center" vertical="top"/>
    </xf>
    <xf numFmtId="0" fontId="0" fillId="0" borderId="3" xfId="0" applyBorder="1" applyAlignment="1">
      <alignment horizontal="center" vertical="top"/>
    </xf>
    <xf numFmtId="0" fontId="4" fillId="2" borderId="4" xfId="0" applyFont="1" applyFill="1" applyBorder="1" applyAlignment="1">
      <alignment horizontal="justify" vertical="top"/>
    </xf>
    <xf numFmtId="0" fontId="0" fillId="7" borderId="2" xfId="0" applyFill="1" applyBorder="1" applyAlignment="1">
      <alignment horizontal="left" vertical="top" wrapText="1"/>
    </xf>
    <xf numFmtId="0" fontId="0" fillId="7" borderId="3" xfId="0" applyFill="1" applyBorder="1" applyAlignment="1">
      <alignment horizontal="left" vertical="top" wrapText="1"/>
    </xf>
    <xf numFmtId="0" fontId="0" fillId="7" borderId="5" xfId="0" applyFill="1" applyBorder="1" applyAlignment="1">
      <alignment horizontal="left" vertical="top"/>
    </xf>
    <xf numFmtId="0" fontId="0" fillId="7" borderId="7" xfId="0" applyFill="1" applyBorder="1" applyAlignment="1">
      <alignment horizontal="left" vertical="top"/>
    </xf>
    <xf numFmtId="0" fontId="0" fillId="7" borderId="12" xfId="0" applyFill="1" applyBorder="1" applyAlignment="1">
      <alignment horizontal="left" vertical="top"/>
    </xf>
    <xf numFmtId="0" fontId="0" fillId="7" borderId="8" xfId="0" applyFill="1" applyBorder="1" applyAlignment="1">
      <alignment horizontal="left" vertical="top"/>
    </xf>
    <xf numFmtId="0" fontId="0" fillId="7" borderId="13" xfId="0" applyFill="1" applyBorder="1" applyAlignment="1">
      <alignment horizontal="left" vertical="top"/>
    </xf>
    <xf numFmtId="0" fontId="0" fillId="7" borderId="14" xfId="0" applyFill="1" applyBorder="1" applyAlignment="1">
      <alignment horizontal="left" vertical="top"/>
    </xf>
    <xf numFmtId="0" fontId="4" fillId="2" borderId="4" xfId="0" applyFont="1" applyFill="1" applyBorder="1" applyAlignment="1">
      <alignment horizontal="center" vertical="top"/>
    </xf>
    <xf numFmtId="0" fontId="0" fillId="0" borderId="2" xfId="0" applyBorder="1" applyAlignment="1">
      <alignment horizontal="left" vertical="top" wrapText="1"/>
    </xf>
    <xf numFmtId="0" fontId="0" fillId="0" borderId="3" xfId="0" applyBorder="1" applyAlignment="1">
      <alignment horizontal="left" vertical="top" wrapText="1"/>
    </xf>
    <xf numFmtId="42" fontId="0" fillId="0" borderId="2" xfId="1" applyFont="1" applyBorder="1" applyAlignment="1">
      <alignment horizontal="center" vertical="top"/>
    </xf>
    <xf numFmtId="42" fontId="0" fillId="0" borderId="3" xfId="1" applyFont="1" applyBorder="1" applyAlignment="1">
      <alignment horizontal="center" vertical="top"/>
    </xf>
    <xf numFmtId="0" fontId="5" fillId="6" borderId="9" xfId="0" applyFont="1" applyFill="1" applyBorder="1" applyAlignment="1">
      <alignment horizontal="center" vertical="center"/>
    </xf>
    <xf numFmtId="0" fontId="5" fillId="6" borderId="10" xfId="0" applyFont="1" applyFill="1" applyBorder="1" applyAlignment="1">
      <alignment horizontal="center" vertical="center"/>
    </xf>
    <xf numFmtId="0" fontId="5" fillId="6" borderId="11" xfId="0" applyFont="1" applyFill="1" applyBorder="1" applyAlignment="1">
      <alignment horizontal="center" vertical="center"/>
    </xf>
    <xf numFmtId="0" fontId="0" fillId="0" borderId="7" xfId="0" applyBorder="1" applyAlignment="1" applyProtection="1">
      <alignment horizontal="center" vertical="top"/>
      <protection locked="0"/>
    </xf>
    <xf numFmtId="0" fontId="0" fillId="0" borderId="8" xfId="0" applyBorder="1" applyAlignment="1" applyProtection="1">
      <alignment horizontal="center" vertical="top"/>
      <protection locked="0"/>
    </xf>
    <xf numFmtId="42" fontId="0" fillId="5" borderId="2" xfId="1" applyFont="1" applyFill="1" applyBorder="1" applyAlignment="1" applyProtection="1">
      <alignment horizontal="justify" vertical="top"/>
      <protection locked="0"/>
    </xf>
    <xf numFmtId="42" fontId="0" fillId="5" borderId="3" xfId="1" applyFont="1" applyFill="1" applyBorder="1" applyAlignment="1" applyProtection="1">
      <alignment horizontal="justify" vertical="top"/>
      <protection locked="0"/>
    </xf>
    <xf numFmtId="0" fontId="0" fillId="0" borderId="2" xfId="0" applyBorder="1" applyAlignment="1" applyProtection="1">
      <alignment horizontal="center" vertical="top"/>
      <protection locked="0"/>
    </xf>
    <xf numFmtId="0" fontId="0" fillId="0" borderId="3" xfId="0" applyBorder="1" applyAlignment="1" applyProtection="1">
      <alignment horizontal="center" vertical="top"/>
      <protection locked="0"/>
    </xf>
    <xf numFmtId="0" fontId="4" fillId="6" borderId="2" xfId="0" applyFont="1" applyFill="1" applyBorder="1" applyAlignment="1" applyProtection="1">
      <alignment horizontal="center" vertical="top"/>
      <protection locked="0"/>
    </xf>
    <xf numFmtId="0" fontId="4" fillId="6" borderId="3" xfId="0" applyFont="1" applyFill="1" applyBorder="1" applyAlignment="1" applyProtection="1">
      <alignment horizontal="center" vertical="top"/>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0" fontId="0" fillId="0" borderId="1" xfId="0" applyBorder="1" applyAlignment="1" applyProtection="1">
      <alignment horizontal="center"/>
      <protection locked="0"/>
    </xf>
    <xf numFmtId="0" fontId="0" fillId="0" borderId="1" xfId="0" applyBorder="1" applyAlignment="1" applyProtection="1">
      <alignment horizontal="left" wrapText="1"/>
      <protection locked="0"/>
    </xf>
    <xf numFmtId="0" fontId="0" fillId="0" borderId="1" xfId="0" applyBorder="1" applyAlignment="1" applyProtection="1">
      <alignment horizontal="left"/>
      <protection locked="0"/>
    </xf>
    <xf numFmtId="42" fontId="0" fillId="5" borderId="0" xfId="1" applyFont="1" applyFill="1" applyBorder="1" applyAlignment="1" applyProtection="1">
      <alignment horizontal="center" vertical="top"/>
    </xf>
    <xf numFmtId="0" fontId="0" fillId="0" borderId="2" xfId="0" applyBorder="1" applyAlignment="1" applyProtection="1">
      <alignment horizontal="left" vertical="top" wrapText="1"/>
      <protection locked="0"/>
    </xf>
    <xf numFmtId="0" fontId="0" fillId="0" borderId="3" xfId="0" applyBorder="1" applyAlignment="1" applyProtection="1">
      <alignment horizontal="left" vertical="top"/>
      <protection locked="0"/>
    </xf>
    <xf numFmtId="0" fontId="0" fillId="4" borderId="5" xfId="0" applyFill="1" applyBorder="1" applyAlignment="1" applyProtection="1">
      <alignment horizontal="left" vertical="top" wrapText="1"/>
      <protection locked="0"/>
    </xf>
    <xf numFmtId="0" fontId="0" fillId="4" borderId="7" xfId="0" applyFill="1" applyBorder="1" applyAlignment="1" applyProtection="1">
      <alignment horizontal="left" vertical="top" wrapText="1"/>
      <protection locked="0"/>
    </xf>
    <xf numFmtId="0" fontId="4" fillId="6" borderId="13" xfId="0" applyFont="1" applyFill="1" applyBorder="1" applyAlignment="1">
      <alignment horizontal="center" vertical="top"/>
    </xf>
    <xf numFmtId="0" fontId="4" fillId="6" borderId="6" xfId="0" applyFont="1" applyFill="1" applyBorder="1" applyAlignment="1">
      <alignment horizontal="center" vertical="top"/>
    </xf>
    <xf numFmtId="0" fontId="0" fillId="0" borderId="1" xfId="0" applyBorder="1" applyAlignment="1">
      <alignment horizontal="center" vertical="top" wrapText="1"/>
    </xf>
    <xf numFmtId="0" fontId="0" fillId="0" borderId="1" xfId="0" applyBorder="1" applyAlignment="1">
      <alignment horizontal="center" vertical="top"/>
    </xf>
    <xf numFmtId="42" fontId="0" fillId="5" borderId="1" xfId="1" applyFont="1" applyFill="1" applyBorder="1" applyAlignment="1">
      <alignment horizontal="justify" vertical="top"/>
    </xf>
    <xf numFmtId="42" fontId="0" fillId="0" borderId="1" xfId="0" applyNumberFormat="1" applyBorder="1" applyAlignment="1">
      <alignment horizontal="justify" vertical="top"/>
    </xf>
  </cellXfs>
  <cellStyles count="5">
    <cellStyle name="Hipervínculo" xfId="4" builtinId="8"/>
    <cellStyle name="Hyperlink" xfId="3" xr:uid="{00000000-0005-0000-0000-000001000000}"/>
    <cellStyle name="Moneda [0]" xfId="1" builtinId="7"/>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50</xdr:row>
      <xdr:rowOff>0</xdr:rowOff>
    </xdr:from>
    <xdr:to>
      <xdr:col>2</xdr:col>
      <xdr:colOff>5659396</xdr:colOff>
      <xdr:row>77</xdr:row>
      <xdr:rowOff>29297</xdr:rowOff>
    </xdr:to>
    <xdr:pic>
      <xdr:nvPicPr>
        <xdr:cNvPr id="2" name="Imagen 1">
          <a:extLst>
            <a:ext uri="{FF2B5EF4-FFF2-40B4-BE49-F238E27FC236}">
              <a16:creationId xmlns:a16="http://schemas.microsoft.com/office/drawing/2014/main" id="{74976594-A5DB-E25C-B255-5CF28ED0A9FD}"/>
            </a:ext>
          </a:extLst>
        </xdr:cNvPr>
        <xdr:cNvPicPr>
          <a:picLocks noChangeAspect="1"/>
        </xdr:cNvPicPr>
      </xdr:nvPicPr>
      <xdr:blipFill>
        <a:blip xmlns:r="http://schemas.openxmlformats.org/officeDocument/2006/relationships" r:embed="rId1"/>
        <a:stretch>
          <a:fillRect/>
        </a:stretch>
      </xdr:blipFill>
      <xdr:spPr>
        <a:xfrm>
          <a:off x="0" y="9582150"/>
          <a:ext cx="11079121" cy="5172797"/>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ntxnas1/Colombia/INDEMNIZ_PROCESOS_JUDICIALES/TATIANA/Procesos/Informes%20Iniciales/Copia%20de%20Informe%20Incicial%202017%20%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Parametros"/>
    </sheetNames>
    <sheetDataSet>
      <sheetData sheetId="0" refreshError="1"/>
      <sheetData sheetId="1"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jorgeenro767@hotmail.co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tabColor theme="3" tint="-0.499984740745262"/>
  </sheetPr>
  <dimension ref="A1:F80"/>
  <sheetViews>
    <sheetView topLeftCell="A4" zoomScale="85" zoomScaleNormal="85" workbookViewId="0">
      <selection activeCell="B25" sqref="B25:C27"/>
    </sheetView>
  </sheetViews>
  <sheetFormatPr baseColWidth="10" defaultColWidth="0" defaultRowHeight="15" x14ac:dyDescent="0.25"/>
  <cols>
    <col min="1" max="1" width="53.5703125" style="8" customWidth="1"/>
    <col min="2" max="2" width="55.140625" style="8" customWidth="1"/>
    <col min="3" max="3" width="19.140625" style="8" customWidth="1"/>
    <col min="4" max="16384" width="11.42578125" style="2" hidden="1"/>
  </cols>
  <sheetData>
    <row r="1" spans="1:3" ht="18.75" x14ac:dyDescent="0.25">
      <c r="A1" s="54" t="s">
        <v>0</v>
      </c>
      <c r="B1" s="54"/>
      <c r="C1" s="54"/>
    </row>
    <row r="2" spans="1:3" x14ac:dyDescent="0.25">
      <c r="A2" s="5" t="s">
        <v>1</v>
      </c>
      <c r="B2" s="59" t="s">
        <v>157</v>
      </c>
      <c r="C2" s="60"/>
    </row>
    <row r="3" spans="1:3" x14ac:dyDescent="0.25">
      <c r="A3" s="5" t="s">
        <v>2</v>
      </c>
      <c r="B3" s="55" t="s">
        <v>158</v>
      </c>
      <c r="C3" s="56"/>
    </row>
    <row r="4" spans="1:3" ht="116.25" customHeight="1" x14ac:dyDescent="0.25">
      <c r="A4" s="5" t="s">
        <v>3</v>
      </c>
      <c r="B4" s="61" t="s">
        <v>160</v>
      </c>
      <c r="C4" s="56"/>
    </row>
    <row r="5" spans="1:3" ht="128.25" customHeight="1" x14ac:dyDescent="0.25">
      <c r="A5" s="5" t="s">
        <v>4</v>
      </c>
      <c r="B5" s="61" t="s">
        <v>159</v>
      </c>
      <c r="C5" s="56"/>
    </row>
    <row r="6" spans="1:3" x14ac:dyDescent="0.25">
      <c r="A6" s="5" t="s">
        <v>5</v>
      </c>
      <c r="B6" s="50" t="s">
        <v>115</v>
      </c>
      <c r="C6" s="50"/>
    </row>
    <row r="7" spans="1:3" x14ac:dyDescent="0.25">
      <c r="A7" s="27" t="s">
        <v>6</v>
      </c>
      <c r="B7" s="55" t="s">
        <v>116</v>
      </c>
      <c r="C7" s="56"/>
    </row>
    <row r="8" spans="1:3" ht="23.1" customHeight="1" x14ac:dyDescent="0.25">
      <c r="A8" s="28" t="s">
        <v>7</v>
      </c>
      <c r="B8" s="50" t="s">
        <v>165</v>
      </c>
      <c r="C8" s="50"/>
    </row>
    <row r="9" spans="1:3" x14ac:dyDescent="0.25">
      <c r="A9" s="28" t="s">
        <v>8</v>
      </c>
      <c r="B9" s="63">
        <v>1081728767</v>
      </c>
      <c r="C9" s="50"/>
    </row>
    <row r="10" spans="1:3" x14ac:dyDescent="0.25">
      <c r="A10" s="28" t="s">
        <v>9</v>
      </c>
      <c r="B10" s="47" t="s">
        <v>166</v>
      </c>
      <c r="C10" s="47"/>
    </row>
    <row r="11" spans="1:3" ht="15.75" customHeight="1" x14ac:dyDescent="0.25">
      <c r="A11" s="29" t="s">
        <v>10</v>
      </c>
      <c r="B11" s="47" t="s">
        <v>167</v>
      </c>
      <c r="C11" s="47"/>
    </row>
    <row r="12" spans="1:3" ht="21.75" customHeight="1" x14ac:dyDescent="0.25">
      <c r="A12" s="5" t="s">
        <v>11</v>
      </c>
      <c r="B12" s="48" t="s">
        <v>168</v>
      </c>
      <c r="C12" s="49"/>
    </row>
    <row r="13" spans="1:3" x14ac:dyDescent="0.25">
      <c r="A13" s="5" t="s">
        <v>12</v>
      </c>
      <c r="B13" s="50" t="s">
        <v>169</v>
      </c>
      <c r="C13" s="50"/>
    </row>
    <row r="14" spans="1:3" x14ac:dyDescent="0.25">
      <c r="A14" s="5" t="s">
        <v>13</v>
      </c>
      <c r="B14" s="51" t="s">
        <v>170</v>
      </c>
      <c r="C14" s="50"/>
    </row>
    <row r="15" spans="1:3" x14ac:dyDescent="0.25">
      <c r="A15" s="5" t="s">
        <v>14</v>
      </c>
      <c r="B15" s="50" t="s">
        <v>171</v>
      </c>
      <c r="C15" s="50"/>
    </row>
    <row r="16" spans="1:3" x14ac:dyDescent="0.25">
      <c r="A16" s="5" t="s">
        <v>15</v>
      </c>
      <c r="B16" s="50" t="s">
        <v>172</v>
      </c>
      <c r="C16" s="50"/>
    </row>
    <row r="17" spans="1:3" ht="15" customHeight="1" x14ac:dyDescent="0.25">
      <c r="A17" s="5" t="s">
        <v>16</v>
      </c>
      <c r="B17" s="47" t="s">
        <v>142</v>
      </c>
      <c r="C17" s="47"/>
    </row>
    <row r="18" spans="1:3" x14ac:dyDescent="0.25">
      <c r="A18" s="5" t="s">
        <v>17</v>
      </c>
      <c r="B18" s="47" t="s">
        <v>173</v>
      </c>
      <c r="C18" s="47"/>
    </row>
    <row r="19" spans="1:3" ht="18.75" customHeight="1" x14ac:dyDescent="0.25">
      <c r="A19" s="5" t="s">
        <v>18</v>
      </c>
      <c r="B19" s="57" t="s">
        <v>173</v>
      </c>
      <c r="C19" s="58"/>
    </row>
    <row r="20" spans="1:3" x14ac:dyDescent="0.25">
      <c r="A20" s="5" t="s">
        <v>19</v>
      </c>
      <c r="B20" s="50">
        <v>1</v>
      </c>
      <c r="C20" s="50"/>
    </row>
    <row r="21" spans="1:3" ht="17.25" customHeight="1" x14ac:dyDescent="0.25">
      <c r="A21" s="5" t="s">
        <v>20</v>
      </c>
      <c r="B21" s="47" t="s">
        <v>149</v>
      </c>
      <c r="C21" s="47"/>
    </row>
    <row r="22" spans="1:3" x14ac:dyDescent="0.25">
      <c r="A22" s="28" t="s">
        <v>21</v>
      </c>
      <c r="B22" s="44" t="s">
        <v>161</v>
      </c>
      <c r="C22" s="44"/>
    </row>
    <row r="23" spans="1:3" x14ac:dyDescent="0.25">
      <c r="A23" s="28" t="s">
        <v>22</v>
      </c>
      <c r="B23" s="46" t="s">
        <v>174</v>
      </c>
      <c r="C23" s="44"/>
    </row>
    <row r="24" spans="1:3" x14ac:dyDescent="0.25">
      <c r="A24" s="28" t="s">
        <v>23</v>
      </c>
      <c r="B24" s="46" t="s">
        <v>174</v>
      </c>
      <c r="C24" s="44"/>
    </row>
    <row r="25" spans="1:3" x14ac:dyDescent="0.25">
      <c r="A25" s="62" t="s">
        <v>24</v>
      </c>
      <c r="B25" s="44" t="s">
        <v>175</v>
      </c>
      <c r="C25" s="45"/>
    </row>
    <row r="26" spans="1:3" x14ac:dyDescent="0.25">
      <c r="A26" s="62"/>
      <c r="B26" s="45"/>
      <c r="C26" s="45"/>
    </row>
    <row r="27" spans="1:3" ht="409.5" customHeight="1" x14ac:dyDescent="0.25">
      <c r="A27" s="62"/>
      <c r="B27" s="45"/>
      <c r="C27" s="45"/>
    </row>
    <row r="28" spans="1:3" x14ac:dyDescent="0.25">
      <c r="A28" s="28" t="s">
        <v>25</v>
      </c>
      <c r="B28" s="45" t="s">
        <v>164</v>
      </c>
      <c r="C28" s="45"/>
    </row>
    <row r="29" spans="1:3" x14ac:dyDescent="0.25">
      <c r="A29" s="28" t="s">
        <v>26</v>
      </c>
      <c r="B29" s="44">
        <v>9001007785</v>
      </c>
      <c r="C29" s="45"/>
    </row>
    <row r="30" spans="1:3" x14ac:dyDescent="0.25">
      <c r="A30" s="28" t="s">
        <v>27</v>
      </c>
      <c r="B30" s="45" t="s">
        <v>163</v>
      </c>
      <c r="C30" s="45"/>
    </row>
    <row r="31" spans="1:3" x14ac:dyDescent="0.25">
      <c r="A31" s="28" t="s">
        <v>28</v>
      </c>
      <c r="B31" s="45" t="s">
        <v>162</v>
      </c>
      <c r="C31" s="45"/>
    </row>
    <row r="32" spans="1:3" x14ac:dyDescent="0.25">
      <c r="A32" s="28" t="s">
        <v>29</v>
      </c>
      <c r="B32" s="52">
        <v>45498</v>
      </c>
      <c r="C32" s="53"/>
    </row>
    <row r="33" spans="1:3" x14ac:dyDescent="0.25">
      <c r="A33" s="5" t="s">
        <v>30</v>
      </c>
      <c r="B33" s="51">
        <v>45518</v>
      </c>
      <c r="C33" s="51"/>
    </row>
    <row r="34" spans="1:3" ht="45" x14ac:dyDescent="0.25">
      <c r="A34" s="5" t="s">
        <v>31</v>
      </c>
      <c r="B34" s="51">
        <v>45547</v>
      </c>
      <c r="C34" s="50"/>
    </row>
    <row r="37" spans="1:3" ht="15" customHeight="1" x14ac:dyDescent="0.25"/>
    <row r="38" spans="1:3" ht="15" customHeight="1" x14ac:dyDescent="0.25"/>
    <row r="45" spans="1:3" ht="15" customHeight="1" x14ac:dyDescent="0.25"/>
    <row r="50" spans="6:6" ht="18" customHeight="1" x14ac:dyDescent="0.25"/>
    <row r="53" spans="6:6" x14ac:dyDescent="0.25">
      <c r="F53" s="4"/>
    </row>
    <row r="54" spans="6:6" x14ac:dyDescent="0.25">
      <c r="F54" s="4"/>
    </row>
    <row r="55" spans="6:6" x14ac:dyDescent="0.25">
      <c r="F55" s="4"/>
    </row>
    <row r="66" ht="36" customHeight="1" x14ac:dyDescent="0.25"/>
    <row r="78" ht="33.75" customHeight="1" x14ac:dyDescent="0.25"/>
    <row r="79" ht="33.75" customHeight="1" x14ac:dyDescent="0.25"/>
    <row r="80" ht="33.75" customHeight="1" x14ac:dyDescent="0.25"/>
  </sheetData>
  <dataConsolidate/>
  <mergeCells count="33">
    <mergeCell ref="B28:C28"/>
    <mergeCell ref="A1:C1"/>
    <mergeCell ref="B20:C20"/>
    <mergeCell ref="B17:C17"/>
    <mergeCell ref="B7:C7"/>
    <mergeCell ref="B18:C18"/>
    <mergeCell ref="B19:C19"/>
    <mergeCell ref="B2:C2"/>
    <mergeCell ref="B3:C3"/>
    <mergeCell ref="B4:C4"/>
    <mergeCell ref="B5:C5"/>
    <mergeCell ref="A25:A27"/>
    <mergeCell ref="B6:C6"/>
    <mergeCell ref="B8:C8"/>
    <mergeCell ref="B9:C9"/>
    <mergeCell ref="B10:C10"/>
    <mergeCell ref="B34:C34"/>
    <mergeCell ref="B33:C33"/>
    <mergeCell ref="B31:C31"/>
    <mergeCell ref="B30:C30"/>
    <mergeCell ref="B29:C29"/>
    <mergeCell ref="B32:C32"/>
    <mergeCell ref="B25:C27"/>
    <mergeCell ref="B24:C24"/>
    <mergeCell ref="B23:C23"/>
    <mergeCell ref="B22:C22"/>
    <mergeCell ref="B11:C11"/>
    <mergeCell ref="B12:C12"/>
    <mergeCell ref="B13:C13"/>
    <mergeCell ref="B14:C14"/>
    <mergeCell ref="B21:C21"/>
    <mergeCell ref="B15:C15"/>
    <mergeCell ref="B16:C16"/>
  </mergeCells>
  <hyperlinks>
    <hyperlink ref="B12" r:id="rId1" xr:uid="{00000000-0004-0000-0000-000000000000}"/>
  </hyperlinks>
  <pageMargins left="0.7" right="0.7" top="0.75" bottom="0.75" header="0.3" footer="0.3"/>
  <pageSetup orientation="portrait" r:id="rId2"/>
  <headerFooter>
    <oddHeader>&amp;C&amp;"Calibri"&amp;10&amp;K000000 Internal&amp;1#_x000D_</oddHeader>
  </headerFooter>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000-000000000000}">
          <x14:formula1>
            <xm:f>Hoja2!$H$2:$H$5</xm:f>
          </x14:formula1>
          <xm:sqref>B17:C17</xm:sqref>
        </x14:dataValidation>
        <x14:dataValidation type="list" allowBlank="1" showInputMessage="1" showErrorMessage="1" xr:uid="{00000000-0002-0000-0000-000001000000}">
          <x14:formula1>
            <xm:f>Hoja2!$I$1:$I$7</xm:f>
          </x14:formula1>
          <xm:sqref>B21:C21</xm:sqref>
        </x14:dataValidation>
        <x14:dataValidation type="list" allowBlank="1" showInputMessage="1" showErrorMessage="1" xr:uid="{00000000-0002-0000-0000-000002000000}">
          <x14:formula1>
            <xm:f>Hoja2!$K$1:$K$2</xm:f>
          </x14:formula1>
          <xm:sqref>B6:C6</xm:sqref>
        </x14:dataValidation>
        <x14:dataValidation type="list" allowBlank="1" showInputMessage="1" showErrorMessage="1" xr:uid="{00000000-0002-0000-0000-000003000000}">
          <x14:formula1>
            <xm:f>Hoja2!$L$1:$L$13</xm:f>
          </x14:formula1>
          <xm:sqref>B7:C7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2">
    <tabColor theme="3" tint="-0.499984740745262"/>
  </sheetPr>
  <dimension ref="A1:C50"/>
  <sheetViews>
    <sheetView tabSelected="1" zoomScaleNormal="100" workbookViewId="0">
      <selection activeCell="B8" sqref="B8:C8"/>
    </sheetView>
  </sheetViews>
  <sheetFormatPr baseColWidth="10" defaultColWidth="0" defaultRowHeight="15" x14ac:dyDescent="0.25"/>
  <cols>
    <col min="1" max="1" width="49.85546875" customWidth="1"/>
    <col min="2" max="2" width="31.42578125" customWidth="1"/>
    <col min="3" max="3" width="90.140625" customWidth="1"/>
    <col min="4" max="16384" width="11.42578125" hidden="1"/>
  </cols>
  <sheetData>
    <row r="1" spans="1:3" ht="18.75" x14ac:dyDescent="0.25">
      <c r="A1" s="64" t="s">
        <v>32</v>
      </c>
      <c r="B1" s="64"/>
      <c r="C1" s="64"/>
    </row>
    <row r="2" spans="1:3" ht="15.75" customHeight="1" x14ac:dyDescent="0.25">
      <c r="A2" s="20" t="s">
        <v>33</v>
      </c>
      <c r="B2" s="65" t="s">
        <v>176</v>
      </c>
      <c r="C2" s="66"/>
    </row>
    <row r="3" spans="1:3" s="2" customFormat="1" x14ac:dyDescent="0.25">
      <c r="A3" s="5" t="s">
        <v>1</v>
      </c>
      <c r="B3" s="50" t="str">
        <f>'AUTOS  NOTA 322'!B2:C2</f>
        <v>760013103019-2024-00087-00</v>
      </c>
      <c r="C3" s="50"/>
    </row>
    <row r="4" spans="1:3" s="2" customFormat="1" x14ac:dyDescent="0.25">
      <c r="A4" s="5" t="s">
        <v>2</v>
      </c>
      <c r="B4" s="50" t="str">
        <f>'AUTOS  NOTA 322'!B3:C3</f>
        <v xml:space="preserve">JUZGADO 19 CIVIL DEL CIRCUITO DE CALI </v>
      </c>
      <c r="C4" s="50"/>
    </row>
    <row r="5" spans="1:3" s="2" customFormat="1" x14ac:dyDescent="0.25">
      <c r="A5" s="5" t="s">
        <v>3</v>
      </c>
      <c r="B5" s="50" t="str">
        <f>'AUTOS  NOTA 322'!B4:C4</f>
        <v xml:space="preserve">1. RODRIGO MORALES RUIZ, C.C. No. 14.675.610 (Conductor VCW911)
2. EMPRESA DE TRANSPORTE MASIVO ETM S.A. EN REORGANIZACIÓN, NIT 900.100.778-5 (propietaria VCW911)
3. MAPFRE SEGUROS GENERALES DE COLOMBIA S.A., NIT 891.700.037-9 (tener en cuenta que en la demanda se la relaciona como la aseguradora que emitió la póliza de RCE el vehículo VCW911, sin embargo, ETM aclara en la contestación -hecho 24 - que la aseguradora es Allianz)
</v>
      </c>
      <c r="C5" s="50"/>
    </row>
    <row r="6" spans="1:3" s="2" customFormat="1" x14ac:dyDescent="0.25">
      <c r="A6" s="5" t="s">
        <v>4</v>
      </c>
      <c r="B6" s="50" t="str">
        <f>'AUTOS  NOTA 322'!B5:C5</f>
        <v xml:space="preserve">1. JORGE ENRIQUE ROMERO PEÑA, C.C. No. 1.081.728.767 (víctima directa)
2. LILIANA PATRICIA ANDÚJAR ZÚÑIGA, C.C. No. 34.446.495 (Compañera permanente)
3. WILLIAM ANDRÉS ANDÚJAR ZÚÑIGA, C.C. No. 1.061.016.298 (hijastro)
4. ROGELIO ROMERO MORA, C.C. No. 1.654.855 (padre)
5. FERNEY ROMERO PEÑA, C.C. No. 83.029.783 (hermano)
6. YADILA CONSTANZA ANDÚJAR ZÚÑIGA, C.C. No. 1.061.016.790 (cuñada)
7. MARLENY ZÚÑIGA ZÚÑIGA, C.C. No. 25.524.080 (suegra)
</v>
      </c>
      <c r="C6" s="50"/>
    </row>
    <row r="7" spans="1:3" s="2" customFormat="1" x14ac:dyDescent="0.25">
      <c r="A7" s="5" t="s">
        <v>5</v>
      </c>
      <c r="B7" s="50" t="str">
        <f>'AUTOS  NOTA 322'!B6:C6</f>
        <v>LLAMADA EN GARANTIA</v>
      </c>
      <c r="C7" s="50"/>
    </row>
    <row r="8" spans="1:3" s="2" customFormat="1" x14ac:dyDescent="0.25">
      <c r="A8" s="31" t="s">
        <v>34</v>
      </c>
      <c r="B8" s="50" t="s">
        <v>165</v>
      </c>
      <c r="C8" s="50"/>
    </row>
    <row r="9" spans="1:3" x14ac:dyDescent="0.25">
      <c r="A9" s="20" t="s">
        <v>35</v>
      </c>
      <c r="B9" s="50" t="s">
        <v>177</v>
      </c>
      <c r="C9" s="50"/>
    </row>
    <row r="10" spans="1:3" x14ac:dyDescent="0.25">
      <c r="A10" s="20" t="s">
        <v>36</v>
      </c>
      <c r="B10" s="50" t="s">
        <v>116</v>
      </c>
      <c r="C10" s="50"/>
    </row>
    <row r="11" spans="1:3" x14ac:dyDescent="0.25">
      <c r="A11" s="20" t="s">
        <v>38</v>
      </c>
      <c r="B11" s="79">
        <v>4000000000</v>
      </c>
      <c r="C11" s="80"/>
    </row>
    <row r="12" spans="1:3" x14ac:dyDescent="0.25">
      <c r="A12" s="20" t="s">
        <v>39</v>
      </c>
      <c r="B12" s="79">
        <v>1000000</v>
      </c>
      <c r="C12" s="80"/>
    </row>
    <row r="13" spans="1:3" x14ac:dyDescent="0.25">
      <c r="A13" s="20" t="s">
        <v>40</v>
      </c>
      <c r="B13" s="55"/>
      <c r="C13" s="56"/>
    </row>
    <row r="14" spans="1:3" x14ac:dyDescent="0.25">
      <c r="A14" s="20" t="s">
        <v>41</v>
      </c>
      <c r="B14" s="47" t="s">
        <v>178</v>
      </c>
      <c r="C14" s="50"/>
    </row>
    <row r="15" spans="1:3" x14ac:dyDescent="0.25">
      <c r="A15" s="20" t="s">
        <v>42</v>
      </c>
      <c r="B15" s="50" t="s">
        <v>112</v>
      </c>
      <c r="C15" s="50"/>
    </row>
    <row r="16" spans="1:3" x14ac:dyDescent="0.25">
      <c r="A16" s="20" t="s">
        <v>43</v>
      </c>
      <c r="B16" s="50" t="s">
        <v>112</v>
      </c>
      <c r="C16" s="50"/>
    </row>
    <row r="17" spans="1:3" x14ac:dyDescent="0.25">
      <c r="A17" s="81" t="s">
        <v>44</v>
      </c>
      <c r="B17" s="50"/>
      <c r="C17" s="50"/>
    </row>
    <row r="18" spans="1:3" x14ac:dyDescent="0.25">
      <c r="A18" s="82"/>
      <c r="B18" s="10" t="s">
        <v>45</v>
      </c>
      <c r="C18" s="10" t="s">
        <v>46</v>
      </c>
    </row>
    <row r="19" spans="1:3" x14ac:dyDescent="0.25">
      <c r="A19" s="82"/>
      <c r="B19" s="6" t="s">
        <v>47</v>
      </c>
      <c r="C19" s="6"/>
    </row>
    <row r="20" spans="1:3" x14ac:dyDescent="0.25">
      <c r="A20" s="82"/>
      <c r="B20" s="6"/>
      <c r="C20" s="6"/>
    </row>
    <row r="21" spans="1:3" x14ac:dyDescent="0.25">
      <c r="A21" s="83"/>
      <c r="B21" s="6"/>
      <c r="C21" s="6"/>
    </row>
    <row r="22" spans="1:3" x14ac:dyDescent="0.25">
      <c r="A22" s="20" t="s">
        <v>48</v>
      </c>
      <c r="B22" s="50" t="s">
        <v>119</v>
      </c>
      <c r="C22" s="50"/>
    </row>
    <row r="23" spans="1:3" x14ac:dyDescent="0.25">
      <c r="A23" s="20" t="s">
        <v>49</v>
      </c>
      <c r="B23" s="65" t="s">
        <v>119</v>
      </c>
      <c r="C23" s="66"/>
    </row>
    <row r="24" spans="1:3" x14ac:dyDescent="0.25">
      <c r="A24" s="20" t="s">
        <v>50</v>
      </c>
      <c r="B24" s="50" t="s">
        <v>148</v>
      </c>
      <c r="C24" s="50"/>
    </row>
    <row r="25" spans="1:3" x14ac:dyDescent="0.25">
      <c r="A25" s="20" t="s">
        <v>51</v>
      </c>
      <c r="B25" s="50" t="s">
        <v>119</v>
      </c>
      <c r="C25" s="50"/>
    </row>
    <row r="26" spans="1:3" x14ac:dyDescent="0.25">
      <c r="A26" s="20" t="s">
        <v>52</v>
      </c>
      <c r="B26" s="50" t="s">
        <v>119</v>
      </c>
      <c r="C26" s="50"/>
    </row>
    <row r="27" spans="1:3" x14ac:dyDescent="0.25">
      <c r="A27" s="19" t="s">
        <v>53</v>
      </c>
      <c r="B27" s="50" t="s">
        <v>119</v>
      </c>
      <c r="C27" s="50"/>
    </row>
    <row r="28" spans="1:3" x14ac:dyDescent="0.25">
      <c r="A28" s="67" t="s">
        <v>54</v>
      </c>
      <c r="B28" s="67"/>
      <c r="C28" s="67"/>
    </row>
    <row r="29" spans="1:3" x14ac:dyDescent="0.25">
      <c r="A29" s="77" t="s">
        <v>55</v>
      </c>
      <c r="B29" s="78"/>
      <c r="C29" s="11"/>
    </row>
    <row r="30" spans="1:3" x14ac:dyDescent="0.25">
      <c r="A30" s="77" t="s">
        <v>56</v>
      </c>
      <c r="B30" s="78"/>
      <c r="C30" s="11"/>
    </row>
    <row r="31" spans="1:3" x14ac:dyDescent="0.25">
      <c r="A31" s="77" t="s">
        <v>57</v>
      </c>
      <c r="B31" s="78"/>
      <c r="C31" s="12"/>
    </row>
    <row r="32" spans="1:3" x14ac:dyDescent="0.25">
      <c r="A32" s="77" t="s">
        <v>58</v>
      </c>
      <c r="B32" s="78"/>
      <c r="C32" s="11"/>
    </row>
    <row r="33" spans="1:3" x14ac:dyDescent="0.25">
      <c r="A33" s="77" t="s">
        <v>59</v>
      </c>
      <c r="B33" s="78"/>
      <c r="C33" s="11"/>
    </row>
    <row r="34" spans="1:3" x14ac:dyDescent="0.25">
      <c r="A34" s="77" t="s">
        <v>60</v>
      </c>
      <c r="B34" s="78"/>
      <c r="C34" s="13"/>
    </row>
    <row r="35" spans="1:3" x14ac:dyDescent="0.25">
      <c r="A35" s="68" t="s">
        <v>61</v>
      </c>
      <c r="B35" s="69"/>
      <c r="C35" s="14"/>
    </row>
    <row r="36" spans="1:3" x14ac:dyDescent="0.25">
      <c r="A36" s="68" t="s">
        <v>62</v>
      </c>
      <c r="B36" s="69"/>
      <c r="C36" s="15"/>
    </row>
    <row r="37" spans="1:3" x14ac:dyDescent="0.25">
      <c r="A37" s="70" t="s">
        <v>63</v>
      </c>
      <c r="B37" s="71"/>
      <c r="C37" s="15"/>
    </row>
    <row r="38" spans="1:3" x14ac:dyDescent="0.25">
      <c r="A38" s="72"/>
      <c r="B38" s="73"/>
      <c r="C38" s="15"/>
    </row>
    <row r="39" spans="1:3" x14ac:dyDescent="0.25">
      <c r="A39" s="74"/>
      <c r="B39" s="75"/>
      <c r="C39" s="15"/>
    </row>
    <row r="40" spans="1:3" x14ac:dyDescent="0.25">
      <c r="A40" s="76" t="s">
        <v>64</v>
      </c>
      <c r="B40" s="76"/>
      <c r="C40" s="76"/>
    </row>
    <row r="41" spans="1:3" x14ac:dyDescent="0.25">
      <c r="A41" s="17" t="s">
        <v>65</v>
      </c>
      <c r="B41" s="18"/>
      <c r="C41" s="15"/>
    </row>
    <row r="42" spans="1:3" x14ac:dyDescent="0.25">
      <c r="A42" s="68" t="s">
        <v>66</v>
      </c>
      <c r="B42" s="69"/>
      <c r="C42" s="15"/>
    </row>
    <row r="43" spans="1:3" x14ac:dyDescent="0.25">
      <c r="A43" s="68" t="s">
        <v>67</v>
      </c>
      <c r="B43" s="69"/>
      <c r="C43" s="15"/>
    </row>
    <row r="44" spans="1:3" x14ac:dyDescent="0.25">
      <c r="A44" s="17" t="s">
        <v>68</v>
      </c>
      <c r="B44" s="18"/>
      <c r="C44" s="15"/>
    </row>
    <row r="45" spans="1:3" x14ac:dyDescent="0.25">
      <c r="A45" s="17" t="s">
        <v>69</v>
      </c>
      <c r="B45" s="18"/>
      <c r="C45" s="15"/>
    </row>
    <row r="46" spans="1:3" x14ac:dyDescent="0.25">
      <c r="A46" s="68" t="s">
        <v>70</v>
      </c>
      <c r="B46" s="69"/>
      <c r="C46" s="15"/>
    </row>
    <row r="47" spans="1:3" x14ac:dyDescent="0.25">
      <c r="A47" s="17" t="s">
        <v>71</v>
      </c>
      <c r="B47" s="16"/>
      <c r="C47" s="15"/>
    </row>
    <row r="48" spans="1:3" x14ac:dyDescent="0.25">
      <c r="A48" s="68" t="s">
        <v>72</v>
      </c>
      <c r="B48" s="69"/>
      <c r="C48" s="15"/>
    </row>
    <row r="49" spans="1:3" x14ac:dyDescent="0.25">
      <c r="A49" s="68" t="s">
        <v>73</v>
      </c>
      <c r="B49" s="69"/>
      <c r="C49" s="15"/>
    </row>
    <row r="50" spans="1:3" x14ac:dyDescent="0.25">
      <c r="A50" s="68" t="s">
        <v>63</v>
      </c>
      <c r="B50" s="69"/>
      <c r="C50" s="15"/>
    </row>
  </sheetData>
  <mergeCells count="41">
    <mergeCell ref="A50:B50"/>
    <mergeCell ref="B11:C11"/>
    <mergeCell ref="A46:B46"/>
    <mergeCell ref="A48:B48"/>
    <mergeCell ref="A29:B29"/>
    <mergeCell ref="A30:B30"/>
    <mergeCell ref="B24:C24"/>
    <mergeCell ref="B15:C15"/>
    <mergeCell ref="B16:C16"/>
    <mergeCell ref="A17:A21"/>
    <mergeCell ref="B17:C17"/>
    <mergeCell ref="B22:C22"/>
    <mergeCell ref="B23:C23"/>
    <mergeCell ref="A34:B34"/>
    <mergeCell ref="A35:B35"/>
    <mergeCell ref="B12:C12"/>
    <mergeCell ref="B25:C25"/>
    <mergeCell ref="B26:C26"/>
    <mergeCell ref="B27:C27"/>
    <mergeCell ref="A28:C28"/>
    <mergeCell ref="A49:B49"/>
    <mergeCell ref="A37:B39"/>
    <mergeCell ref="A40:C40"/>
    <mergeCell ref="A42:B42"/>
    <mergeCell ref="A43:B43"/>
    <mergeCell ref="A31:B31"/>
    <mergeCell ref="A32:B32"/>
    <mergeCell ref="A33:B33"/>
    <mergeCell ref="A36:B36"/>
    <mergeCell ref="A1:C1"/>
    <mergeCell ref="B9:C9"/>
    <mergeCell ref="B10:C10"/>
    <mergeCell ref="B13:C13"/>
    <mergeCell ref="B14:C14"/>
    <mergeCell ref="B3:C3"/>
    <mergeCell ref="B4:C4"/>
    <mergeCell ref="B5:C5"/>
    <mergeCell ref="B6:C6"/>
    <mergeCell ref="B7:C7"/>
    <mergeCell ref="B2:C2"/>
    <mergeCell ref="B8:C8"/>
  </mergeCells>
  <pageMargins left="0.7" right="0.7" top="0.75" bottom="0.75" header="0.3" footer="0.3"/>
  <headerFooter>
    <oddHeader>&amp;C&amp;"Calibri"&amp;10&amp;K000000 Internal&amp;1#_x000D_</oddHeader>
  </headerFooter>
  <drawing r:id="rId1"/>
  <extLst>
    <ext xmlns:x14="http://schemas.microsoft.com/office/spreadsheetml/2009/9/main" uri="{CCE6A557-97BC-4b89-ADB6-D9C93CAAB3DF}">
      <x14:dataValidations xmlns:xm="http://schemas.microsoft.com/office/excel/2006/main" count="5">
        <x14:dataValidation type="list" allowBlank="1" showInputMessage="1" showErrorMessage="1" xr:uid="{00000000-0002-0000-0100-000000000000}">
          <x14:formula1>
            <xm:f>Hoja2!$C$2:$C$4</xm:f>
          </x14:formula1>
          <xm:sqref>B17:C17</xm:sqref>
        </x14:dataValidation>
        <x14:dataValidation type="list" allowBlank="1" showInputMessage="1" showErrorMessage="1" xr:uid="{00000000-0002-0000-0100-000001000000}">
          <x14:formula1>
            <xm:f>Hoja2!$B$1:$B$2</xm:f>
          </x14:formula1>
          <xm:sqref>B27:C27 B15:C16 B22:C23 B25:C25</xm:sqref>
        </x14:dataValidation>
        <x14:dataValidation type="list" allowBlank="1" showInputMessage="1" showErrorMessage="1" xr:uid="{00000000-0002-0000-0100-000002000000}">
          <x14:formula1>
            <xm:f>Hoja2!$E$2:$E$8</xm:f>
          </x14:formula1>
          <xm:sqref>B24:C24</xm:sqref>
        </x14:dataValidation>
        <x14:dataValidation type="list" allowBlank="1" showInputMessage="1" showErrorMessage="1" xr:uid="{00000000-0002-0000-0100-000003000000}">
          <x14:formula1>
            <xm:f>Hoja2!$L$1:$L$13</xm:f>
          </x14:formula1>
          <xm:sqref>B10:C10</xm:sqref>
        </x14:dataValidation>
        <x14:dataValidation type="list" allowBlank="1" showInputMessage="1" showErrorMessage="1" xr:uid="{00000000-0002-0000-0100-000004000000}">
          <x14:formula1>
            <xm:f>Hoja2!$M$1:$M$3</xm:f>
          </x14:formula1>
          <xm:sqref>B13:C13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3">
    <tabColor theme="3" tint="-0.499984740745262"/>
  </sheetPr>
  <dimension ref="A1:I44"/>
  <sheetViews>
    <sheetView zoomScale="115" zoomScaleNormal="115" workbookViewId="0">
      <selection activeCell="B2" sqref="B2:C2"/>
    </sheetView>
  </sheetViews>
  <sheetFormatPr baseColWidth="10" defaultColWidth="0" defaultRowHeight="15" x14ac:dyDescent="0.25"/>
  <cols>
    <col min="1" max="1" width="41.85546875" customWidth="1"/>
    <col min="2" max="2" width="35.42578125" customWidth="1"/>
    <col min="3" max="3" width="54.85546875" customWidth="1"/>
    <col min="4" max="8" width="11.42578125" hidden="1" customWidth="1"/>
    <col min="9" max="9" width="12" hidden="1" customWidth="1"/>
    <col min="10" max="16384" width="11.42578125" hidden="1"/>
  </cols>
  <sheetData>
    <row r="1" spans="1:9" ht="18.75" x14ac:dyDescent="0.25">
      <c r="A1" s="64" t="s">
        <v>74</v>
      </c>
      <c r="B1" s="64"/>
      <c r="C1" s="64"/>
    </row>
    <row r="2" spans="1:9" ht="15" customHeight="1" x14ac:dyDescent="0.25">
      <c r="A2" s="35" t="s">
        <v>33</v>
      </c>
      <c r="B2" s="88" t="str">
        <f>'AUTOS NOTA 321'!B2:C2</f>
        <v>27122536- APJ32555</v>
      </c>
      <c r="C2" s="89"/>
    </row>
    <row r="3" spans="1:9" x14ac:dyDescent="0.25">
      <c r="A3" s="36" t="s">
        <v>1</v>
      </c>
      <c r="B3" s="92" t="str">
        <f>'AUTOS  NOTA 322'!B2:C2</f>
        <v>760013103019-2024-00087-00</v>
      </c>
      <c r="C3" s="92"/>
    </row>
    <row r="4" spans="1:9" x14ac:dyDescent="0.25">
      <c r="A4" s="36" t="s">
        <v>2</v>
      </c>
      <c r="B4" s="92" t="str">
        <f>'AUTOS  NOTA 322'!B3:C3</f>
        <v xml:space="preserve">JUZGADO 19 CIVIL DEL CIRCUITO DE CALI </v>
      </c>
      <c r="C4" s="92"/>
    </row>
    <row r="5" spans="1:9" x14ac:dyDescent="0.25">
      <c r="A5" s="36" t="s">
        <v>3</v>
      </c>
      <c r="B5" s="92" t="str">
        <f>'AUTOS  NOTA 322'!B4:C4</f>
        <v xml:space="preserve">1. RODRIGO MORALES RUIZ, C.C. No. 14.675.610 (Conductor VCW911)
2. EMPRESA DE TRANSPORTE MASIVO ETM S.A. EN REORGANIZACIÓN, NIT 900.100.778-5 (propietaria VCW911)
3. MAPFRE SEGUROS GENERALES DE COLOMBIA S.A., NIT 891.700.037-9 (tener en cuenta que en la demanda se la relaciona como la aseguradora que emitió la póliza de RCE el vehículo VCW911, sin embargo, ETM aclara en la contestación -hecho 24 - que la aseguradora es Allianz)
</v>
      </c>
      <c r="C5" s="92"/>
    </row>
    <row r="6" spans="1:9" ht="15" customHeight="1" x14ac:dyDescent="0.25">
      <c r="A6" s="36" t="s">
        <v>4</v>
      </c>
      <c r="B6" s="92" t="str">
        <f>'AUTOS  NOTA 322'!B5:C5</f>
        <v xml:space="preserve">1. JORGE ENRIQUE ROMERO PEÑA, C.C. No. 1.081.728.767 (víctima directa)
2. LILIANA PATRICIA ANDÚJAR ZÚÑIGA, C.C. No. 34.446.495 (Compañera permanente)
3. WILLIAM ANDRÉS ANDÚJAR ZÚÑIGA, C.C. No. 1.061.016.298 (hijastro)
4. ROGELIO ROMERO MORA, C.C. No. 1.654.855 (padre)
5. FERNEY ROMERO PEÑA, C.C. No. 83.029.783 (hermano)
6. YADILA CONSTANZA ANDÚJAR ZÚÑIGA, C.C. No. 1.061.016.790 (cuñada)
7. MARLENY ZÚÑIGA ZÚÑIGA, C.C. No. 25.524.080 (suegra)
</v>
      </c>
      <c r="C6" s="92"/>
    </row>
    <row r="7" spans="1:9" x14ac:dyDescent="0.25">
      <c r="A7" s="36" t="s">
        <v>5</v>
      </c>
      <c r="B7" s="92" t="str">
        <f>'AUTOS  NOTA 322'!B6:C6</f>
        <v>LLAMADA EN GARANTIA</v>
      </c>
      <c r="C7" s="92"/>
    </row>
    <row r="8" spans="1:9" x14ac:dyDescent="0.25">
      <c r="A8" s="38" t="s">
        <v>34</v>
      </c>
      <c r="B8" s="92" t="str">
        <f>'AUTOS  NOTA 322'!B7:C8</f>
        <v xml:space="preserve"> JORGE ENRIQUE ROMERO PEÑA</v>
      </c>
      <c r="C8" s="92"/>
    </row>
    <row r="9" spans="1:9" ht="30" x14ac:dyDescent="0.25">
      <c r="A9" s="36" t="s">
        <v>75</v>
      </c>
      <c r="B9" s="86">
        <f>SUM(C11,C12,C14,C15,C17)</f>
        <v>0</v>
      </c>
      <c r="C9" s="87"/>
    </row>
    <row r="10" spans="1:9" x14ac:dyDescent="0.25">
      <c r="A10" s="93" t="s">
        <v>76</v>
      </c>
      <c r="B10" s="90" t="s">
        <v>77</v>
      </c>
      <c r="C10" s="91"/>
    </row>
    <row r="11" spans="1:9" x14ac:dyDescent="0.25">
      <c r="A11" s="93"/>
      <c r="B11" s="37" t="s">
        <v>78</v>
      </c>
      <c r="C11" s="32"/>
    </row>
    <row r="12" spans="1:9" x14ac:dyDescent="0.25">
      <c r="A12" s="93"/>
      <c r="B12" s="37" t="s">
        <v>79</v>
      </c>
      <c r="C12" s="32"/>
    </row>
    <row r="13" spans="1:9" x14ac:dyDescent="0.25">
      <c r="A13" s="93"/>
      <c r="B13" s="90"/>
      <c r="C13" s="91"/>
    </row>
    <row r="14" spans="1:9" x14ac:dyDescent="0.25">
      <c r="A14" s="93"/>
      <c r="B14" s="37" t="s">
        <v>80</v>
      </c>
      <c r="C14" s="40"/>
    </row>
    <row r="15" spans="1:9" x14ac:dyDescent="0.25">
      <c r="A15" s="93"/>
      <c r="B15" s="37" t="s">
        <v>81</v>
      </c>
      <c r="C15" s="40"/>
      <c r="E15" t="s">
        <v>82</v>
      </c>
      <c r="F15" s="22">
        <v>0.7</v>
      </c>
    </row>
    <row r="16" spans="1:9" x14ac:dyDescent="0.25">
      <c r="A16" s="93"/>
      <c r="B16" s="90" t="s">
        <v>83</v>
      </c>
      <c r="C16" s="91"/>
      <c r="E16" t="s">
        <v>84</v>
      </c>
      <c r="F16" s="23">
        <v>0.3</v>
      </c>
      <c r="I16" s="25"/>
    </row>
    <row r="17" spans="1:9" x14ac:dyDescent="0.25">
      <c r="A17" s="93"/>
      <c r="B17" s="37"/>
      <c r="C17" s="41"/>
      <c r="F17" s="26"/>
      <c r="I17" s="25"/>
    </row>
    <row r="18" spans="1:9" ht="23.25" customHeight="1" x14ac:dyDescent="0.25">
      <c r="A18" s="39" t="s">
        <v>85</v>
      </c>
      <c r="B18" s="88" t="s">
        <v>82</v>
      </c>
      <c r="C18" s="89"/>
    </row>
    <row r="19" spans="1:9" ht="60" x14ac:dyDescent="0.25">
      <c r="A19" s="36" t="s">
        <v>86</v>
      </c>
      <c r="B19" s="100"/>
      <c r="C19" s="101"/>
    </row>
    <row r="20" spans="1:9" ht="15" customHeight="1" x14ac:dyDescent="0.25">
      <c r="A20" s="21" t="s">
        <v>87</v>
      </c>
      <c r="B20" s="97">
        <f>((C22+C23+C25+C26+C30+C28+C32+C34+C29+C33)-C37)*C36*C38</f>
        <v>0</v>
      </c>
      <c r="C20" s="97"/>
    </row>
    <row r="21" spans="1:9" x14ac:dyDescent="0.25">
      <c r="A21" s="7" t="s">
        <v>88</v>
      </c>
      <c r="B21" s="102" t="s">
        <v>77</v>
      </c>
      <c r="C21" s="103"/>
    </row>
    <row r="22" spans="1:9" x14ac:dyDescent="0.25">
      <c r="A22" s="84"/>
      <c r="B22" s="37" t="s">
        <v>78</v>
      </c>
      <c r="C22" s="32">
        <v>0</v>
      </c>
    </row>
    <row r="23" spans="1:9" x14ac:dyDescent="0.25">
      <c r="A23" s="85"/>
      <c r="B23" s="37" t="s">
        <v>79</v>
      </c>
      <c r="C23" s="32">
        <v>0</v>
      </c>
    </row>
    <row r="24" spans="1:9" x14ac:dyDescent="0.25">
      <c r="A24" s="85"/>
      <c r="B24" s="90" t="s">
        <v>89</v>
      </c>
      <c r="C24" s="91"/>
    </row>
    <row r="25" spans="1:9" x14ac:dyDescent="0.25">
      <c r="A25" s="85"/>
      <c r="B25" s="37" t="s">
        <v>80</v>
      </c>
      <c r="C25" s="32">
        <v>0</v>
      </c>
    </row>
    <row r="26" spans="1:9" ht="29.1" customHeight="1" x14ac:dyDescent="0.25">
      <c r="A26" s="85"/>
      <c r="B26" s="37" t="s">
        <v>90</v>
      </c>
      <c r="C26" s="32">
        <v>0</v>
      </c>
    </row>
    <row r="27" spans="1:9" x14ac:dyDescent="0.25">
      <c r="A27" s="85"/>
      <c r="B27" s="90" t="s">
        <v>91</v>
      </c>
      <c r="C27" s="91"/>
    </row>
    <row r="28" spans="1:9" x14ac:dyDescent="0.25">
      <c r="A28" s="85"/>
      <c r="B28" s="37" t="s">
        <v>92</v>
      </c>
      <c r="C28" s="32">
        <v>0</v>
      </c>
    </row>
    <row r="29" spans="1:9" x14ac:dyDescent="0.25">
      <c r="A29" s="85"/>
      <c r="B29" s="37" t="s">
        <v>78</v>
      </c>
      <c r="C29" s="32">
        <v>0</v>
      </c>
    </row>
    <row r="30" spans="1:9" x14ac:dyDescent="0.25">
      <c r="A30" s="85"/>
      <c r="B30" s="37" t="s">
        <v>79</v>
      </c>
      <c r="C30" s="32">
        <v>0</v>
      </c>
    </row>
    <row r="31" spans="1:9" x14ac:dyDescent="0.25">
      <c r="A31" s="85"/>
      <c r="B31" s="90" t="s">
        <v>93</v>
      </c>
      <c r="C31" s="91"/>
    </row>
    <row r="32" spans="1:9" x14ac:dyDescent="0.25">
      <c r="A32" s="85"/>
      <c r="B32" s="37"/>
      <c r="C32" s="32"/>
    </row>
    <row r="33" spans="1:3" x14ac:dyDescent="0.25">
      <c r="A33" s="85"/>
      <c r="B33" s="37" t="s">
        <v>78</v>
      </c>
      <c r="C33" s="32">
        <v>0</v>
      </c>
    </row>
    <row r="34" spans="1:3" x14ac:dyDescent="0.25">
      <c r="A34" s="85"/>
      <c r="B34" s="37" t="s">
        <v>79</v>
      </c>
      <c r="C34" s="32">
        <v>0</v>
      </c>
    </row>
    <row r="35" spans="1:3" x14ac:dyDescent="0.25">
      <c r="A35" s="85"/>
      <c r="B35" s="90" t="s">
        <v>94</v>
      </c>
      <c r="C35" s="91"/>
    </row>
    <row r="36" spans="1:3" x14ac:dyDescent="0.25">
      <c r="A36" s="85"/>
      <c r="B36" s="37" t="s">
        <v>95</v>
      </c>
      <c r="C36" s="33">
        <v>1</v>
      </c>
    </row>
    <row r="37" spans="1:3" x14ac:dyDescent="0.25">
      <c r="A37" s="85"/>
      <c r="B37" s="37" t="s">
        <v>39</v>
      </c>
      <c r="C37" s="34">
        <v>0</v>
      </c>
    </row>
    <row r="38" spans="1:3" x14ac:dyDescent="0.25">
      <c r="A38" s="85"/>
      <c r="B38" s="37" t="s">
        <v>96</v>
      </c>
      <c r="C38" s="33">
        <v>1</v>
      </c>
    </row>
    <row r="39" spans="1:3" x14ac:dyDescent="0.25">
      <c r="A39" s="24" t="s">
        <v>97</v>
      </c>
      <c r="B39" s="97">
        <f>IFERROR(B20*(VLOOKUP(B18,E15:F17,2,0)),16666)</f>
        <v>0</v>
      </c>
      <c r="C39" s="97"/>
    </row>
    <row r="40" spans="1:3" ht="93" customHeight="1" x14ac:dyDescent="0.25">
      <c r="A40" s="36" t="s">
        <v>98</v>
      </c>
      <c r="B40" s="98"/>
      <c r="C40" s="99"/>
    </row>
    <row r="41" spans="1:3" ht="211.5" customHeight="1" x14ac:dyDescent="0.25">
      <c r="A41" s="36" t="s">
        <v>99</v>
      </c>
      <c r="B41" s="95"/>
      <c r="C41" s="96"/>
    </row>
    <row r="42" spans="1:3" ht="26.1" customHeight="1" x14ac:dyDescent="0.25">
      <c r="A42" s="43" t="s">
        <v>100</v>
      </c>
      <c r="B42" s="43"/>
      <c r="C42" s="43"/>
    </row>
    <row r="43" spans="1:3" x14ac:dyDescent="0.25">
      <c r="A43" s="42" t="s">
        <v>101</v>
      </c>
      <c r="B43" s="94"/>
      <c r="C43" s="94"/>
    </row>
    <row r="44" spans="1:3" ht="41.1" customHeight="1" x14ac:dyDescent="0.25">
      <c r="A44" s="42" t="s">
        <v>102</v>
      </c>
      <c r="B44" s="94"/>
      <c r="C44" s="94"/>
    </row>
  </sheetData>
  <sheetProtection algorithmName="SHA-512" hashValue="Y6jm3BzJbbuYepmmD9/3XgP0/2+e/ibB3vzV4hYGrHAhkuvi6ip1SwTuqosUFefckAFp58z48DWwhwSVsK5n2Q==" saltValue="33C4Qfd9ErFF9CIfv4DgmQ==" spinCount="100000" sheet="1" selectLockedCells="1"/>
  <mergeCells count="27">
    <mergeCell ref="B43:C43"/>
    <mergeCell ref="B44:C44"/>
    <mergeCell ref="B41:C41"/>
    <mergeCell ref="B18:C18"/>
    <mergeCell ref="B20:C20"/>
    <mergeCell ref="B40:C40"/>
    <mergeCell ref="B31:C31"/>
    <mergeCell ref="B35:C35"/>
    <mergeCell ref="B39:C39"/>
    <mergeCell ref="B27:C27"/>
    <mergeCell ref="B19:C19"/>
    <mergeCell ref="B21:C21"/>
    <mergeCell ref="B24:C24"/>
    <mergeCell ref="A22:A38"/>
    <mergeCell ref="B9:C9"/>
    <mergeCell ref="A1:C1"/>
    <mergeCell ref="B2:C2"/>
    <mergeCell ref="B16:C16"/>
    <mergeCell ref="B3:C3"/>
    <mergeCell ref="B4:C4"/>
    <mergeCell ref="B5:C5"/>
    <mergeCell ref="B6:C6"/>
    <mergeCell ref="B7:C7"/>
    <mergeCell ref="B8:C8"/>
    <mergeCell ref="B10:C10"/>
    <mergeCell ref="B13:C13"/>
    <mergeCell ref="A10:A17"/>
  </mergeCells>
  <pageMargins left="0.7" right="0.7" top="0.75" bottom="0.75" header="0.3" footer="0.3"/>
  <pageSetup orientation="portrait" r:id="rId1"/>
  <headerFooter>
    <oddHeader>&amp;C&amp;"Calibri"&amp;10&amp;K000000 Internal&amp;1#_x000D_</oddHeader>
  </headerFooter>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200-000000000000}">
          <x14:formula1>
            <xm:f>Hoja2!$F$1:$F$3</xm:f>
          </x14:formula1>
          <xm:sqref>B18</xm:sqref>
        </x14:dataValidation>
        <x14:dataValidation type="list" allowBlank="1" showInputMessage="1" showErrorMessage="1" xr:uid="{00000000-0002-0000-0200-000001000000}">
          <x14:formula1>
            <xm:f>Hoja2!$L$9:$L$13</xm:f>
          </x14:formula1>
          <xm:sqref>B32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3" tint="-0.499984740745262"/>
  </sheetPr>
  <dimension ref="A1"/>
  <sheetViews>
    <sheetView workbookViewId="0">
      <selection activeCell="I29" sqref="I29"/>
    </sheetView>
  </sheetViews>
  <sheetFormatPr baseColWidth="10" defaultColWidth="11.42578125" defaultRowHeight="15" x14ac:dyDescent="0.25"/>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4">
    <tabColor theme="3" tint="-0.499984740745262"/>
  </sheetPr>
  <dimension ref="A1:C17"/>
  <sheetViews>
    <sheetView topLeftCell="A25" workbookViewId="0">
      <selection activeCell="C28" sqref="C28:C29"/>
    </sheetView>
  </sheetViews>
  <sheetFormatPr baseColWidth="10" defaultColWidth="0" defaultRowHeight="15" x14ac:dyDescent="0.25"/>
  <cols>
    <col min="1" max="1" width="37" customWidth="1"/>
    <col min="2" max="2" width="11.42578125" customWidth="1"/>
    <col min="3" max="3" width="94.42578125" customWidth="1"/>
    <col min="4" max="16384" width="11.42578125" hidden="1"/>
  </cols>
  <sheetData>
    <row r="1" spans="1:3" ht="18.75" x14ac:dyDescent="0.25">
      <c r="A1" s="64" t="s">
        <v>103</v>
      </c>
      <c r="B1" s="64"/>
      <c r="C1" s="64"/>
    </row>
    <row r="2" spans="1:3" x14ac:dyDescent="0.25">
      <c r="A2" s="20" t="s">
        <v>33</v>
      </c>
      <c r="B2" s="65" t="str">
        <f>'AUTOS NOTA 324'!B2:C2</f>
        <v>27122536- APJ32555</v>
      </c>
      <c r="C2" s="66"/>
    </row>
    <row r="3" spans="1:3" x14ac:dyDescent="0.25">
      <c r="A3" s="5" t="s">
        <v>1</v>
      </c>
      <c r="B3" s="50" t="str">
        <f>'AUTOS  NOTA 322'!B2:C2</f>
        <v>760013103019-2024-00087-00</v>
      </c>
      <c r="C3" s="50"/>
    </row>
    <row r="4" spans="1:3" x14ac:dyDescent="0.25">
      <c r="A4" s="5" t="s">
        <v>2</v>
      </c>
      <c r="B4" s="50" t="str">
        <f>'AUTOS  NOTA 322'!B3:C3</f>
        <v xml:space="preserve">JUZGADO 19 CIVIL DEL CIRCUITO DE CALI </v>
      </c>
      <c r="C4" s="50"/>
    </row>
    <row r="5" spans="1:3" x14ac:dyDescent="0.25">
      <c r="A5" s="5" t="s">
        <v>3</v>
      </c>
      <c r="B5" s="50" t="str">
        <f>'AUTOS  NOTA 322'!B4:C4</f>
        <v xml:space="preserve">1. RODRIGO MORALES RUIZ, C.C. No. 14.675.610 (Conductor VCW911)
2. EMPRESA DE TRANSPORTE MASIVO ETM S.A. EN REORGANIZACIÓN, NIT 900.100.778-5 (propietaria VCW911)
3. MAPFRE SEGUROS GENERALES DE COLOMBIA S.A., NIT 891.700.037-9 (tener en cuenta que en la demanda se la relaciona como la aseguradora que emitió la póliza de RCE el vehículo VCW911, sin embargo, ETM aclara en la contestación -hecho 24 - que la aseguradora es Allianz)
</v>
      </c>
      <c r="C5" s="50"/>
    </row>
    <row r="6" spans="1:3" ht="15" customHeight="1" x14ac:dyDescent="0.25">
      <c r="A6" s="5" t="s">
        <v>4</v>
      </c>
      <c r="B6" s="50" t="str">
        <f>'AUTOS  NOTA 322'!B5:C5</f>
        <v xml:space="preserve">1. JORGE ENRIQUE ROMERO PEÑA, C.C. No. 1.081.728.767 (víctima directa)
2. LILIANA PATRICIA ANDÚJAR ZÚÑIGA, C.C. No. 34.446.495 (Compañera permanente)
3. WILLIAM ANDRÉS ANDÚJAR ZÚÑIGA, C.C. No. 1.061.016.298 (hijastro)
4. ROGELIO ROMERO MORA, C.C. No. 1.654.855 (padre)
5. FERNEY ROMERO PEÑA, C.C. No. 83.029.783 (hermano)
6. YADILA CONSTANZA ANDÚJAR ZÚÑIGA, C.C. No. 1.061.016.790 (cuñada)
7. MARLENY ZÚÑIGA ZÚÑIGA, C.C. No. 25.524.080 (suegra)
</v>
      </c>
      <c r="C6" s="50"/>
    </row>
    <row r="7" spans="1:3" ht="15" customHeight="1" x14ac:dyDescent="0.25">
      <c r="A7" s="5" t="s">
        <v>5</v>
      </c>
      <c r="B7" s="50" t="str">
        <f>'AUTOS  NOTA 322'!B6:C6</f>
        <v>LLAMADA EN GARANTIA</v>
      </c>
      <c r="C7" s="50"/>
    </row>
    <row r="8" spans="1:3" ht="15" customHeight="1" x14ac:dyDescent="0.25">
      <c r="A8" s="31" t="s">
        <v>34</v>
      </c>
      <c r="B8" s="50" t="str">
        <f>'AUTOS  NOTA 322'!B7:C8</f>
        <v xml:space="preserve"> JORGE ENRIQUE ROMERO PEÑA</v>
      </c>
      <c r="C8" s="50"/>
    </row>
    <row r="9" spans="1:3" ht="18.95" customHeight="1" x14ac:dyDescent="0.25">
      <c r="A9" s="5" t="s">
        <v>104</v>
      </c>
      <c r="B9" s="50"/>
      <c r="C9" s="50"/>
    </row>
    <row r="10" spans="1:3" x14ac:dyDescent="0.25">
      <c r="A10" s="7" t="s">
        <v>88</v>
      </c>
      <c r="B10" s="106">
        <f>'AUTOS NOTA 324'!B20:C20</f>
        <v>0</v>
      </c>
      <c r="C10" s="106"/>
    </row>
    <row r="11" spans="1:3" x14ac:dyDescent="0.25">
      <c r="A11" s="7" t="s">
        <v>105</v>
      </c>
      <c r="B11" s="107">
        <f>'AUTOS NOTA 324'!B39:C39</f>
        <v>0</v>
      </c>
      <c r="C11" s="50"/>
    </row>
    <row r="12" spans="1:3" ht="30" x14ac:dyDescent="0.25">
      <c r="A12" s="7" t="s">
        <v>106</v>
      </c>
      <c r="B12" s="104"/>
      <c r="C12" s="105"/>
    </row>
    <row r="13" spans="1:3" ht="45" x14ac:dyDescent="0.25">
      <c r="A13" s="5" t="s">
        <v>107</v>
      </c>
      <c r="B13" s="50"/>
      <c r="C13" s="50"/>
    </row>
    <row r="14" spans="1:3" ht="45" x14ac:dyDescent="0.25">
      <c r="A14" s="5" t="s">
        <v>108</v>
      </c>
      <c r="B14" s="50"/>
      <c r="C14" s="50"/>
    </row>
    <row r="15" spans="1:3" x14ac:dyDescent="0.25">
      <c r="A15" s="5" t="s">
        <v>109</v>
      </c>
      <c r="B15" s="6"/>
      <c r="C15" s="6"/>
    </row>
    <row r="16" spans="1:3" x14ac:dyDescent="0.25">
      <c r="A16" s="7" t="s">
        <v>110</v>
      </c>
      <c r="B16" s="50"/>
      <c r="C16" s="50"/>
    </row>
    <row r="17" spans="1:3" x14ac:dyDescent="0.25">
      <c r="A17" s="6" t="s">
        <v>111</v>
      </c>
      <c r="B17" s="105"/>
      <c r="C17" s="105"/>
    </row>
  </sheetData>
  <mergeCells count="16">
    <mergeCell ref="B16:C16"/>
    <mergeCell ref="B12:C12"/>
    <mergeCell ref="B17:C17"/>
    <mergeCell ref="B14:C14"/>
    <mergeCell ref="A1:C1"/>
    <mergeCell ref="B7:C7"/>
    <mergeCell ref="B10:C10"/>
    <mergeCell ref="B11:C11"/>
    <mergeCell ref="B13:C13"/>
    <mergeCell ref="B8:C8"/>
    <mergeCell ref="B2:C2"/>
    <mergeCell ref="B3:C3"/>
    <mergeCell ref="B4:C4"/>
    <mergeCell ref="B5:C5"/>
    <mergeCell ref="B6:C6"/>
    <mergeCell ref="B9:C9"/>
  </mergeCells>
  <pageMargins left="0.7" right="0.7" top="0.75" bottom="0.75" header="0.3" footer="0.3"/>
  <headerFooter>
    <oddHeader>&amp;C&amp;"Calibri"&amp;10&amp;K000000 Internal&amp;1#_x000D_</oddHeader>
  </headerFooter>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400-000000000000}">
          <x14:formula1>
            <xm:f>Hoja2!$B$1:$B$2</xm:f>
          </x14:formula1>
          <xm:sqref>B13:C13 B15 B16:C16</xm:sqref>
        </x14:dataValidation>
        <x14:dataValidation type="list" allowBlank="1" showInputMessage="1" showErrorMessage="1" xr:uid="{00000000-0002-0000-0400-000001000000}">
          <x14:formula1>
            <xm:f>Hoja2!$N$1:$N$3</xm:f>
          </x14:formula1>
          <xm:sqref>B9:C9</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oja5"/>
  <dimension ref="A1:O13"/>
  <sheetViews>
    <sheetView topLeftCell="G1" workbookViewId="0">
      <selection activeCell="L26" sqref="L26"/>
    </sheetView>
  </sheetViews>
  <sheetFormatPr baseColWidth="10" defaultColWidth="11.42578125" defaultRowHeight="15" x14ac:dyDescent="0.25"/>
  <cols>
    <col min="4" max="4" width="20.140625" bestFit="1" customWidth="1"/>
    <col min="5" max="5" width="42.85546875" bestFit="1" customWidth="1"/>
    <col min="12" max="12" width="30.5703125" customWidth="1"/>
    <col min="13" max="13" width="16" customWidth="1"/>
  </cols>
  <sheetData>
    <row r="1" spans="1:15" x14ac:dyDescent="0.25">
      <c r="A1" s="9" t="s">
        <v>40</v>
      </c>
      <c r="B1" t="s">
        <v>112</v>
      </c>
      <c r="C1" s="9" t="s">
        <v>44</v>
      </c>
      <c r="D1" s="9" t="s">
        <v>113</v>
      </c>
      <c r="E1" s="3" t="s">
        <v>50</v>
      </c>
      <c r="F1" s="2" t="s">
        <v>82</v>
      </c>
      <c r="G1" s="4">
        <v>0</v>
      </c>
      <c r="H1" t="s">
        <v>16</v>
      </c>
      <c r="I1" t="s">
        <v>114</v>
      </c>
      <c r="K1" t="s">
        <v>115</v>
      </c>
      <c r="L1" s="30" t="s">
        <v>116</v>
      </c>
      <c r="M1" t="s">
        <v>117</v>
      </c>
      <c r="N1" t="s">
        <v>82</v>
      </c>
      <c r="O1" t="s">
        <v>118</v>
      </c>
    </row>
    <row r="2" spans="1:15" x14ac:dyDescent="0.25">
      <c r="A2" t="s">
        <v>117</v>
      </c>
      <c r="B2" t="s">
        <v>119</v>
      </c>
      <c r="C2" t="s">
        <v>120</v>
      </c>
      <c r="D2" s="2" t="s">
        <v>121</v>
      </c>
      <c r="E2" s="1" t="s">
        <v>122</v>
      </c>
      <c r="F2" s="2" t="s">
        <v>123</v>
      </c>
      <c r="G2" s="4">
        <v>0.7</v>
      </c>
      <c r="H2" t="s">
        <v>124</v>
      </c>
      <c r="I2" t="s">
        <v>125</v>
      </c>
      <c r="K2" t="s">
        <v>126</v>
      </c>
      <c r="L2" s="30" t="s">
        <v>127</v>
      </c>
      <c r="M2" t="s">
        <v>128</v>
      </c>
      <c r="N2" t="s">
        <v>84</v>
      </c>
      <c r="O2" t="s">
        <v>119</v>
      </c>
    </row>
    <row r="3" spans="1:15" x14ac:dyDescent="0.25">
      <c r="A3" t="s">
        <v>128</v>
      </c>
      <c r="C3" t="s">
        <v>129</v>
      </c>
      <c r="D3" s="2" t="s">
        <v>130</v>
      </c>
      <c r="E3" s="1" t="s">
        <v>131</v>
      </c>
      <c r="F3" s="2" t="s">
        <v>84</v>
      </c>
      <c r="G3" s="4">
        <v>0.3</v>
      </c>
      <c r="H3" t="s">
        <v>132</v>
      </c>
      <c r="I3" t="s">
        <v>133</v>
      </c>
      <c r="L3" s="30" t="s">
        <v>37</v>
      </c>
      <c r="M3" t="s">
        <v>134</v>
      </c>
      <c r="N3" t="s">
        <v>123</v>
      </c>
    </row>
    <row r="4" spans="1:15" x14ac:dyDescent="0.25">
      <c r="A4" t="s">
        <v>134</v>
      </c>
      <c r="C4" t="s">
        <v>135</v>
      </c>
      <c r="E4" s="1" t="s">
        <v>136</v>
      </c>
      <c r="H4" t="s">
        <v>137</v>
      </c>
      <c r="I4" t="s">
        <v>138</v>
      </c>
      <c r="L4" t="s">
        <v>139</v>
      </c>
    </row>
    <row r="5" spans="1:15" x14ac:dyDescent="0.25">
      <c r="A5" t="s">
        <v>140</v>
      </c>
      <c r="E5" s="1" t="s">
        <v>141</v>
      </c>
      <c r="H5" t="s">
        <v>142</v>
      </c>
      <c r="I5" t="s">
        <v>143</v>
      </c>
      <c r="L5" s="30" t="s">
        <v>144</v>
      </c>
    </row>
    <row r="6" spans="1:15" x14ac:dyDescent="0.25">
      <c r="E6" s="1" t="s">
        <v>145</v>
      </c>
      <c r="I6" t="s">
        <v>146</v>
      </c>
      <c r="L6" s="30" t="s">
        <v>147</v>
      </c>
    </row>
    <row r="7" spans="1:15" x14ac:dyDescent="0.25">
      <c r="E7" s="1" t="s">
        <v>148</v>
      </c>
      <c r="I7" t="s">
        <v>149</v>
      </c>
      <c r="L7" s="30" t="s">
        <v>150</v>
      </c>
    </row>
    <row r="8" spans="1:15" x14ac:dyDescent="0.25">
      <c r="E8" s="1" t="s">
        <v>151</v>
      </c>
      <c r="L8" s="30" t="s">
        <v>91</v>
      </c>
    </row>
    <row r="9" spans="1:15" x14ac:dyDescent="0.25">
      <c r="L9" s="30" t="s">
        <v>152</v>
      </c>
    </row>
    <row r="10" spans="1:15" x14ac:dyDescent="0.25">
      <c r="L10" s="30" t="s">
        <v>153</v>
      </c>
    </row>
    <row r="11" spans="1:15" x14ac:dyDescent="0.25">
      <c r="L11" s="30" t="s">
        <v>154</v>
      </c>
    </row>
    <row r="12" spans="1:15" x14ac:dyDescent="0.25">
      <c r="L12" s="30" t="s">
        <v>155</v>
      </c>
    </row>
    <row r="13" spans="1:15" x14ac:dyDescent="0.25">
      <c r="L13" s="30" t="s">
        <v>156</v>
      </c>
    </row>
  </sheetData>
  <pageMargins left="0.7" right="0.7" top="0.75" bottom="0.75" header="0.3" footer="0.3"/>
  <headerFooter>
    <oddHeader>&amp;C&amp;"Calibri"&amp;10&amp;K000000 Internal&amp;1#_x000D_</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e7d3d6e7-89cb-4750-b948-5e984f176bb6" xsi:nil="true"/>
    <lcf76f155ced4ddcb4097134ff3c332f xmlns="4382931b-6036-484b-ad41-6810b26eb986">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Documento" ma:contentTypeID="0x0101002C92A54D8AB3014FADD0201C99992F62" ma:contentTypeVersion="15" ma:contentTypeDescription="Crear nuevo documento." ma:contentTypeScope="" ma:versionID="921a0aa7d8c8617b2721df5c5c57a593">
  <xsd:schema xmlns:xsd="http://www.w3.org/2001/XMLSchema" xmlns:xs="http://www.w3.org/2001/XMLSchema" xmlns:p="http://schemas.microsoft.com/office/2006/metadata/properties" xmlns:ns2="4382931b-6036-484b-ad41-6810b26eb986" xmlns:ns3="e7d3d6e7-89cb-4750-b948-5e984f176bb6" targetNamespace="http://schemas.microsoft.com/office/2006/metadata/properties" ma:root="true" ma:fieldsID="818c9feefa8ae38270db774d4535f1af" ns2:_="" ns3:_="">
    <xsd:import namespace="4382931b-6036-484b-ad41-6810b26eb986"/>
    <xsd:import namespace="e7d3d6e7-89cb-4750-b948-5e984f176bb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LengthInSeconds" minOccurs="0"/>
                <xsd:element ref="ns3:SharedWithUsers" minOccurs="0"/>
                <xsd:element ref="ns3:SharedWithDetails" minOccurs="0"/>
                <xsd:element ref="ns2:MediaServiceObjectDetectorVersions" minOccurs="0"/>
                <xsd:element ref="ns2:MediaServiceGenerationTime" minOccurs="0"/>
                <xsd:element ref="ns2:MediaServiceEventHashCode" minOccurs="0"/>
                <xsd:element ref="ns2:lcf76f155ced4ddcb4097134ff3c332f" minOccurs="0"/>
                <xsd:element ref="ns3:TaxCatchAll" minOccurs="0"/>
                <xsd:element ref="ns2:MediaServiceOCR"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382931b-6036-484b-ad41-6810b26eb98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LengthInSeconds" ma:index="12" nillable="true" ma:displayName="MediaLengthInSeconds" ma:hidden="true" ma:internalName="MediaLengthInSeconds" ma:readOnly="true">
      <xsd:simpleType>
        <xsd:restriction base="dms:Unknown"/>
      </xsd:simpleType>
    </xsd:element>
    <xsd:element name="MediaServiceObjectDetectorVersions" ma:index="15" nillable="true" ma:displayName="MediaServiceObjectDetectorVersions" ma:hidden="true" ma:indexed="true" ma:internalName="MediaServiceObjectDetectorVersions"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lcf76f155ced4ddcb4097134ff3c332f" ma:index="19" nillable="true" ma:taxonomy="true" ma:internalName="lcf76f155ced4ddcb4097134ff3c332f" ma:taxonomyFieldName="MediaServiceImageTags" ma:displayName="Etiquetas de imagen" ma:readOnly="false" ma:fieldId="{5cf76f15-5ced-4ddc-b409-7134ff3c332f}" ma:taxonomyMulti="true" ma:sspId="7ba65c96-85f3-4050-bcb1-c5e898dfc7fb" ma:termSetId="09814cd3-568e-fe90-9814-8d621ff8fb84" ma:anchorId="fba54fb3-c3e1-fe81-a776-ca4b69148c4d" ma:open="true" ma:isKeyword="false">
      <xsd:complexType>
        <xsd:sequence>
          <xsd:element ref="pc:Terms" minOccurs="0" maxOccurs="1"/>
        </xsd:sequence>
      </xsd:complexType>
    </xsd:element>
    <xsd:element name="MediaServiceOCR" ma:index="21" nillable="true" ma:displayName="Extracted Text" ma:internalName="MediaServiceOCR" ma:readOnly="true">
      <xsd:simpleType>
        <xsd:restriction base="dms:Note">
          <xsd:maxLength value="255"/>
        </xsd:restriction>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e7d3d6e7-89cb-4750-b948-5e984f176bb6" elementFormDefault="qualified">
    <xsd:import namespace="http://schemas.microsoft.com/office/2006/documentManagement/types"/>
    <xsd:import namespace="http://schemas.microsoft.com/office/infopath/2007/PartnerControls"/>
    <xsd:element name="SharedWithUsers" ma:index="13"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Detalles de uso compartido" ma:internalName="SharedWithDetails" ma:readOnly="true">
      <xsd:simpleType>
        <xsd:restriction base="dms:Note">
          <xsd:maxLength value="255"/>
        </xsd:restriction>
      </xsd:simpleType>
    </xsd:element>
    <xsd:element name="TaxCatchAll" ma:index="20" nillable="true" ma:displayName="Taxonomy Catch All Column" ma:hidden="true" ma:list="{9dfa8756-8f0c-4e49-8bb0-7f65aba9cf84}" ma:internalName="TaxCatchAll" ma:showField="CatchAllData" ma:web="e7d3d6e7-89cb-4750-b948-5e984f176bb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6E20B7E-10EE-4801-BB57-1803224B08F4}">
  <ds:schemaRefs>
    <ds:schemaRef ds:uri="http://purl.org/dc/terms/"/>
    <ds:schemaRef ds:uri="http://schemas.microsoft.com/office/2006/documentManagement/types"/>
    <ds:schemaRef ds:uri="http://www.w3.org/XML/1998/namespace"/>
    <ds:schemaRef ds:uri="e7d3d6e7-89cb-4750-b948-5e984f176bb6"/>
    <ds:schemaRef ds:uri="http://purl.org/dc/elements/1.1/"/>
    <ds:schemaRef ds:uri="4382931b-6036-484b-ad41-6810b26eb986"/>
    <ds:schemaRef ds:uri="http://purl.org/dc/dcmitype/"/>
    <ds:schemaRef ds:uri="http://schemas.microsoft.com/office/2006/metadata/properties"/>
    <ds:schemaRef ds:uri="http://schemas.openxmlformats.org/package/2006/metadata/core-properties"/>
    <ds:schemaRef ds:uri="http://schemas.microsoft.com/office/infopath/2007/PartnerControls"/>
  </ds:schemaRefs>
</ds:datastoreItem>
</file>

<file path=customXml/itemProps2.xml><?xml version="1.0" encoding="utf-8"?>
<ds:datastoreItem xmlns:ds="http://schemas.openxmlformats.org/officeDocument/2006/customXml" ds:itemID="{7D6B37E2-900E-4C39-A158-82D2D732B51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382931b-6036-484b-ad41-6810b26eb986"/>
    <ds:schemaRef ds:uri="e7d3d6e7-89cb-4750-b948-5e984f176bb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BF19B866-0F38-4332-A42A-1C35F2E5BFB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AUTOS  NOTA 322</vt:lpstr>
      <vt:lpstr>AUTOS NOTA 321</vt:lpstr>
      <vt:lpstr>AUTOS NOTA 324</vt:lpstr>
      <vt:lpstr>TASACION </vt:lpstr>
      <vt:lpstr>AUTOS NOTA 325</vt:lpstr>
      <vt:lpstr>Hoja2</vt:lpstr>
    </vt:vector>
  </TitlesOfParts>
  <Manager/>
  <Company>Allianz Technology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Gina Paola Garcia Quintero</dc:creator>
  <cp:keywords/>
  <dc:description/>
  <cp:lastModifiedBy>Cupasachoa Herrera, Yuli Natalia (ALLIANZ COLOMBIA)</cp:lastModifiedBy>
  <cp:revision/>
  <dcterms:created xsi:type="dcterms:W3CDTF">2020-12-07T14:41:17Z</dcterms:created>
  <dcterms:modified xsi:type="dcterms:W3CDTF">2024-08-20T18:23:56Z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07122020111016">
    <vt:lpwstr>07122020111016;CE02653;0</vt:lpwstr>
  </property>
  <property fmtid="{D5CDD505-2E9C-101B-9397-08002B2CF9AE}" pid="4" name="OfficeDocumentSecurity_15122020100451">
    <vt:lpwstr>15122020100451;CE02653;0</vt:lpwstr>
  </property>
  <property fmtid="{D5CDD505-2E9C-101B-9397-08002B2CF9AE}" pid="5" name="OfficeDocumentSecurity_15122020103405">
    <vt:lpwstr>15122020103405;CE02653;0</vt:lpwstr>
  </property>
  <property fmtid="{D5CDD505-2E9C-101B-9397-08002B2CF9AE}" pid="6" name="OfficeDocumentSecurity_15122020142029">
    <vt:lpwstr>15122020142029;CE02653;0</vt:lpwstr>
  </property>
  <property fmtid="{D5CDD505-2E9C-101B-9397-08002B2CF9AE}" pid="7" name="OfficeDocumentSecurity_06082021134355">
    <vt:lpwstr>06082021134355;CE02653;0</vt:lpwstr>
  </property>
  <property fmtid="{D5CDD505-2E9C-101B-9397-08002B2CF9AE}" pid="8" name="OfficeDocumentSecurity_06082021135606">
    <vt:lpwstr>06082021135606;CE02653;0</vt:lpwstr>
  </property>
  <property fmtid="{D5CDD505-2E9C-101B-9397-08002B2CF9AE}" pid="9" name="OfficeDocumentSecurity_06082021135659">
    <vt:lpwstr>06082021135659;CE02653;0</vt:lpwstr>
  </property>
  <property fmtid="{D5CDD505-2E9C-101B-9397-08002B2CF9AE}" pid="10" name="OfficeDocumentSecurity_06082021141510">
    <vt:lpwstr>06082021141510;CE02653;0</vt:lpwstr>
  </property>
  <property fmtid="{D5CDD505-2E9C-101B-9397-08002B2CF9AE}" pid="11" name="OfficeDocumentSecurity_09082021104559">
    <vt:lpwstr>09082021104559;CE02653;0</vt:lpwstr>
  </property>
  <property fmtid="{D5CDD505-2E9C-101B-9397-08002B2CF9AE}" pid="12" name="OfficeDocumentSecurity_09082021105139">
    <vt:lpwstr>09082021105139;CE02653;0</vt:lpwstr>
  </property>
  <property fmtid="{D5CDD505-2E9C-101B-9397-08002B2CF9AE}" pid="13" name="OfficeDocumentSecurity_10082021102046">
    <vt:lpwstr>10082021102046;CE02653;0</vt:lpwstr>
  </property>
  <property fmtid="{D5CDD505-2E9C-101B-9397-08002B2CF9AE}" pid="14" name="OfficeDocumentSecurity_10082021102219">
    <vt:lpwstr>10082021102219;CE02653;0</vt:lpwstr>
  </property>
  <property fmtid="{D5CDD505-2E9C-101B-9397-08002B2CF9AE}" pid="15" name="OfficeDocumentSecurity_10082021103150">
    <vt:lpwstr>10082021103150;CE02653;0</vt:lpwstr>
  </property>
  <property fmtid="{D5CDD505-2E9C-101B-9397-08002B2CF9AE}" pid="16" name="OfficeDocumentSecurity_10082021103225">
    <vt:lpwstr>10082021103225;CE02653;0</vt:lpwstr>
  </property>
  <property fmtid="{D5CDD505-2E9C-101B-9397-08002B2CF9AE}" pid="17" name="OfficeDocumentSecurity_31082021105701">
    <vt:lpwstr>31082021105701;CE02653;0</vt:lpwstr>
  </property>
  <property fmtid="{D5CDD505-2E9C-101B-9397-08002B2CF9AE}" pid="18" name="OfficeDocumentSecurity_31082021111941">
    <vt:lpwstr>31082021111941;CE02653;0</vt:lpwstr>
  </property>
  <property fmtid="{D5CDD505-2E9C-101B-9397-08002B2CF9AE}" pid="19" name="OfficeDocumentSecurity_02092021143847">
    <vt:lpwstr>02092021143847;CE02653;0</vt:lpwstr>
  </property>
  <property fmtid="{D5CDD505-2E9C-101B-9397-08002B2CF9AE}" pid="20" name="OfficeDocumentSecurity_02092021143943">
    <vt:lpwstr>02092021143943;CE02653;0</vt:lpwstr>
  </property>
  <property fmtid="{D5CDD505-2E9C-101B-9397-08002B2CF9AE}" pid="21" name="OfficeDocumentSecurity_02092021144022">
    <vt:lpwstr>02092021144022;CE02653;0</vt:lpwstr>
  </property>
  <property fmtid="{D5CDD505-2E9C-101B-9397-08002B2CF9AE}" pid="22" name="MSIP_Label_863bc15e-e7bf-41c1-bdb3-03882d8a2e2c_Enabled">
    <vt:lpwstr>true</vt:lpwstr>
  </property>
  <property fmtid="{D5CDD505-2E9C-101B-9397-08002B2CF9AE}" pid="23" name="MSIP_Label_863bc15e-e7bf-41c1-bdb3-03882d8a2e2c_SetDate">
    <vt:lpwstr>2023-02-15T12:41:27Z</vt:lpwstr>
  </property>
  <property fmtid="{D5CDD505-2E9C-101B-9397-08002B2CF9AE}" pid="24" name="MSIP_Label_863bc15e-e7bf-41c1-bdb3-03882d8a2e2c_Method">
    <vt:lpwstr>Privileged</vt:lpwstr>
  </property>
  <property fmtid="{D5CDD505-2E9C-101B-9397-08002B2CF9AE}" pid="25" name="MSIP_Label_863bc15e-e7bf-41c1-bdb3-03882d8a2e2c_Name">
    <vt:lpwstr>863bc15e-e7bf-41c1-bdb3-03882d8a2e2c</vt:lpwstr>
  </property>
  <property fmtid="{D5CDD505-2E9C-101B-9397-08002B2CF9AE}" pid="26" name="MSIP_Label_863bc15e-e7bf-41c1-bdb3-03882d8a2e2c_SiteId">
    <vt:lpwstr>6e06e42d-6925-47c6-b9e7-9581c7ca302a</vt:lpwstr>
  </property>
  <property fmtid="{D5CDD505-2E9C-101B-9397-08002B2CF9AE}" pid="27" name="MSIP_Label_863bc15e-e7bf-41c1-bdb3-03882d8a2e2c_ActionId">
    <vt:lpwstr>ecc5e9df-e1db-4698-8463-abf3c56b12d7</vt:lpwstr>
  </property>
  <property fmtid="{D5CDD505-2E9C-101B-9397-08002B2CF9AE}" pid="28" name="MSIP_Label_863bc15e-e7bf-41c1-bdb3-03882d8a2e2c_ContentBits">
    <vt:lpwstr>1</vt:lpwstr>
  </property>
  <property fmtid="{D5CDD505-2E9C-101B-9397-08002B2CF9AE}" pid="29" name="ContentTypeId">
    <vt:lpwstr>0x0101002C92A54D8AB3014FADD0201C99992F62</vt:lpwstr>
  </property>
  <property fmtid="{D5CDD505-2E9C-101B-9397-08002B2CF9AE}" pid="30" name="MediaServiceImageTags">
    <vt:lpwstr/>
  </property>
</Properties>
</file>