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8_{BCDE8B13-9026-4ADD-91E3-816EC95C20A6}" xr6:coauthVersionLast="47" xr6:coauthVersionMax="47" xr10:uidLastSave="{00000000-0000-0000-0000-000000000000}"/>
  <bookViews>
    <workbookView xWindow="-120" yWindow="-120" windowWidth="19440" windowHeight="1488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<sst xmlns="http://schemas.openxmlformats.org/spreadsheetml/2006/main" count="240" uniqueCount="179">
  <si>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</si>
  <si>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</si>
  <si>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</si>
  <si>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</si>
  <si>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</si>
  <si>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</si>
  <si>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</si>
  <si>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</si>
  <si>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</si>
  <si>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</si>
  <si>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</si>
  <si>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</si>
  <si>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</si>
  <si>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</si>
  <si>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</si>
  <si>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</si>
  <si>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</si>
  <si>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</si>
  <si>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</si>
  <si>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</si>
  <si>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</si>
  <si>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</si>
  <si>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</si>
  <si>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</si>
  <si>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</si>
  <si>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</si>
  <si>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</si>
  <si>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</si>
  <si>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</si>
  <si>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</si>
  <si>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</si>
  <si>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</si>
  <si>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</si>
  <si>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</si>
  <si>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</si>
  <si>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</si>
  <si>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</si>
  <si>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</si>
  <si>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</si>
  <si>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</si>
  <si>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</si>
  <si>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</si>
  <si>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</si>
  <si>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</si>
  <si>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</si>
  <si>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</si>
  <si>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</si>
  <si>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</si>
  <si>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</si>
  <si>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</si>
  <si>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</si>
  <si>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</si>
  <si>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</si>
  <si>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</si>
  <si>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</si>
  <si>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</si>
  <si>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</si>
  <si>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</si>
  <si>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</si>
  <si>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</si>
  <si>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</si>
  <si>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</si>
  <si>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</si>
  <si>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</si>
  <si>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</si>
  <si>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</si>
  <si>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</si>
  <si>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</si>
  <si>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</si>
  <si>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</si>
  <si>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</si>
  <si>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</si>
  <si>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</si>
  <si>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</si>
  <si>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</si>
  <si>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</si>
  <si>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</si>
  <si>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</si>
  <si>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</si>
  <si>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</si>
  <si>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</si>
  <si>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</si>
  <si>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</si>
  <si>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</si>
  <si>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</si>
  <si>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</si>
  <si>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</si>
  <si>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</si>
  <si>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</si>
  <si>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</si>
  <si>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</si>
  <si>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</si>
  <si>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</si>
  <si>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</si>
  <si>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</si>
  <si>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</si>
  <si>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</si>
  <si>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</si>
  <si>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</si>
  <si>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</si>
  <si>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</si>
  <si>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</si>
  <si>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</si>
  <si>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</si>
  <si>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</si>
  <si>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</si>
  <si>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</si>
  <si>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</si>
  <si>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</si>
  <si>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</si>
  <si>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</si>
  <si>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</si>
  <si>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</si>
  <si>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</si>
  <si>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</si>
  <si>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</si>
  <si>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</si>
  <si>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</si>
  <si>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</si>
  <si>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</si>
  <si>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</si>
  <si>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</si>
  <si>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</si>
  <si>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</si>
  <si>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</si>
  <si>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</si>
  <si>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</si>
  <si>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</si>
  <si>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</si>
  <si>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</si>
  <si>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</si>
  <si>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</si>
  <si>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</si>
  <si>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</si>
  <si>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</si>
  <si>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</si>
  <si>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</si>
  <si>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</si>
  <si>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</si>
  <si>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</si>
  <si>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</si>
  <si>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</si>
  <si>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</si>
  <si>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</si>
  <si>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</si>
  <si>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</si>
  <si>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</si>
  <si>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</si>
  <si>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</si>
  <si>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</si>
  <si>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</si>
  <si>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</si>
  <si>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</si>
  <si>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</si>
  <si>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</si>
  <si>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</si>
  <si>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</si>
  <si>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760013103019-2024-00087-00</t>
  </si>
  <si>
    <t xml:space="preserve">JUZGADO 19 CIVIL DEL CIRCUITO DE CALI </t>
  </si>
  <si>
    <t xml:space="preserve">1. JORGE ENRIQUE ROMERO PEÑA, C.C. No. 1.081.728.767 (víctima directa)
2. LILIANA PATRICIA ANDÚJAR ZÚÑIGA, C.C. No. 34.446.495 (Compañera permanente)
3. WILLIAM ANDRÉS ANDÚJAR ZÚÑIGA, C.C. No. 1.061.016.298 (hijastro)
4. ROGELIO ROMERO MORA, C.C. No. 1.654.855 (padre)
5. FERNEY ROMERO PEÑA, C.C. No. 83.029.783 (hermano)
6. YADILA CONSTANZA ANDÚJAR ZÚÑIGA, C.C. No. 1.061.016.790 (cuñada)
7. MARLENY ZÚÑIGA ZÚÑIGA, C.C. No. 25.524.080 (suegra)
</t>
  </si>
  <si>
    <t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aclara en la contestación -hecho 24 - que la aseguradora es Allianz)
</t>
  </si>
  <si>
    <t>28 de junio del 2014</t>
  </si>
  <si>
    <t>021487962 / 144</t>
  </si>
  <si>
    <t>VCW911</t>
  </si>
  <si>
    <t>EMPRESA DE TRANSPORTE MASIVO ETM SA</t>
  </si>
  <si>
    <t xml:space="preserve"> JORGE ENRIQUE ROMERO PEÑA</t>
  </si>
  <si>
    <t xml:space="preserve">Carrera 8A # 21-33 del barrio Obrero de la ciudad de Cali – Valle del Cauca
</t>
  </si>
  <si>
    <t>3216275501 – 3185178659</t>
  </si>
  <si>
    <t>jorgeenro767@hotmail.com</t>
  </si>
  <si>
    <t>Unión Marital de Hecho</t>
  </si>
  <si>
    <t>03 de marzo de 1987</t>
  </si>
  <si>
    <t>27 años</t>
  </si>
  <si>
    <t>N/A</t>
  </si>
  <si>
    <t>No se indica en la demanda</t>
  </si>
  <si>
    <t>N/A medida cautelar</t>
  </si>
  <si>
    <t xml:space="preserve">De acuerdo con los hechos de la demanda, el 28 de junio del 2014, entre las 11:00 y 11:58 de la mañana, exactamente en la calle 15 con carrera 7 de la ciudad de Cali, se habría producido un accidente de tránsito en el que habría estado involucrado el vehículo de placa VCW911, conducido por el señor Rodrigo Morales Ruiz y de propiedad de ETM S.A., y el peatón Jorge Enrique Romero Peña. Según se aduce, el accidente se habría producido porque, mientras el vehículo se movilizaba por la calle 15, omite la señal de semáforo en rojo, arrollando al peatón cuando este aún se encontraba cruzando el paso peatonal de la vía de la carrera 7. Sobre estos hechos se elaboró informe policial en el que se atribuyó la hipótesis causal “405”al peatón: “cruzar sin observar” que se aportó con la demanda. No obstante, asevera el accionante que este no fue el factor determinante del accidente, sino que lo fue el hecho de que el vehículo iba en exceso de velocidad y que este además omitió la señal luminosa del semáforo en rojo sobre la vía de la calle 15. Como prueba de ello aportan copia del comparendo por no detenerse luz roja o amarilla de semáforo, contra el demandado Rodrigo Morales Ruiz. 
Como resultado del accidente el señor Jorge Enrique Romero Peña sufre las siguientes lesiones: “TCE SEVERO, TRAUMA COLUMNA CERVICAL, TRAUMA CERRADO DE TORAX y TRAUMA CERRADO DE ABDOMEN”. Medicina Legal dictaminó una incapacidad médico definitiva de 60 días, y las siguientes secuelas medico legales: “deformidad física que el cuerpo de carácter permanente, perturbación funcional de órgano del sistema central de carácter permanente, pérdida funcional de miembro superior derecho de carácter permanente, pérdida funcional de miembro inferior derecho de carácter permanente”.
Se resalta que en el escrito de la demanda se indica que el vehículo se encontraba asegurado por Mapfre Seguros Generales de Colombia, sin embargo, en la contestación a la demanda (pronunciamiento al hecho 24) aclara que la póliza que ampara este automotor se emitió por Allianz Seguros S.A. 
</t>
  </si>
  <si>
    <t>27122536- APJ32555</t>
  </si>
  <si>
    <t xml:space="preserve"> 21487962/144 </t>
  </si>
  <si>
    <t>4/01/2014 hasta las 24:00 horas del
03/01/2015.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</si>
</sst>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5-0000-0000-000001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5659396</xdr:colOff>
      <xdr:row>77</xdr:row>
      <xdr:rowOff>29297</xdr:rowOff>
    </xdr:to>
    <xdr:pic>
      <xdr:nvPicPr>
        <xdr:cNvPr id="2" name="Imagen 1">
          <a:extLst>
            <a:ext uri="{FF2B5EF4-FFF2-40B4-BE49-F238E27FC236}">
              <a16:creationId xmlns:a16="http://schemas.microsoft.com/office/drawing/2014/main" id="{74976594-A5DB-E25C-B255-5CF28ED0A9FD}"/>
            </a:ext>
          </a:extLst>
        </xdr:cNvPr>
        <xdr:cNvPicPr>
          <a:picLocks noChangeAspect="1"/>
        </xdr:cNvPicPr>
      </xdr:nvPicPr>
      <xdr:blipFill>
        <a:blip xmlns:r="http://schemas.openxmlformats.org/officeDocument/2006/relationships" r:embed="rId1"/>
        <a:stretch>
          <a:fillRect/>
        </a:stretch>
      </xdr:blipFill>
      <xdr:spPr>
        <a:xfrm>
          <a:off x="0" y="9582150"/>
          <a:ext cx="11079121" cy="5172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rgeenro767@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4" zoomScale="85" zoomScaleNormal="85"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4" t="s">
        <v>0</v>
      </c>
      <c r="B1" s="54"/>
      <c r="C1" s="54"/>
    </row>
    <row r="2" spans="1:3" x14ac:dyDescent="0.25">
      <c r="A2" s="5" t="s">
        <v>1</v>
      </c>
      <c r="B2" s="59" t="s">
        <v>157</v>
      </c>
      <c r="C2" s="60"/>
    </row>
    <row r="3" spans="1:3" x14ac:dyDescent="0.25">
      <c r="A3" s="5" t="s">
        <v>2</v>
      </c>
      <c r="B3" s="55" t="s">
        <v>158</v>
      </c>
      <c r="C3" s="56"/>
    </row>
    <row r="4" spans="1:3" ht="116.25" customHeight="1" x14ac:dyDescent="0.25">
      <c r="A4" s="5" t="s">
        <v>3</v>
      </c>
      <c r="B4" s="61" t="s">
        <v>160</v>
      </c>
      <c r="C4" s="56"/>
    </row>
    <row r="5" spans="1:3" ht="128.25" customHeight="1" x14ac:dyDescent="0.25">
      <c r="A5" s="5" t="s">
        <v>4</v>
      </c>
      <c r="B5" s="61" t="s">
        <v>159</v>
      </c>
      <c r="C5" s="56"/>
    </row>
    <row r="6" spans="1:3" x14ac:dyDescent="0.25">
      <c r="A6" s="5" t="s">
        <v>5</v>
      </c>
      <c r="B6" s="50" t="s">
        <v>115</v>
      </c>
      <c r="C6" s="50"/>
    </row>
    <row r="7" spans="1:3" x14ac:dyDescent="0.25">
      <c r="A7" s="27" t="s">
        <v>6</v>
      </c>
      <c r="B7" s="55" t="s">
        <v>116</v>
      </c>
      <c r="C7" s="56"/>
    </row>
    <row r="8" spans="1:3" ht="23.1" customHeight="1" x14ac:dyDescent="0.25">
      <c r="A8" s="28" t="s">
        <v>7</v>
      </c>
      <c r="B8" s="50" t="s">
        <v>165</v>
      </c>
      <c r="C8" s="50"/>
    </row>
    <row r="9" spans="1:3" x14ac:dyDescent="0.25">
      <c r="A9" s="28" t="s">
        <v>8</v>
      </c>
      <c r="B9" s="63">
        <v>1081728767</v>
      </c>
      <c r="C9" s="50"/>
    </row>
    <row r="10" spans="1:3" x14ac:dyDescent="0.25">
      <c r="A10" s="28" t="s">
        <v>9</v>
      </c>
      <c r="B10" s="47" t="s">
        <v>166</v>
      </c>
      <c r="C10" s="47"/>
    </row>
    <row r="11" spans="1:3" ht="15.75" customHeight="1" x14ac:dyDescent="0.25">
      <c r="A11" s="29" t="s">
        <v>10</v>
      </c>
      <c r="B11" s="47" t="s">
        <v>167</v>
      </c>
      <c r="C11" s="47"/>
    </row>
    <row r="12" spans="1:3" ht="21.75" customHeight="1" x14ac:dyDescent="0.25">
      <c r="A12" s="5" t="s">
        <v>11</v>
      </c>
      <c r="B12" s="48" t="s">
        <v>168</v>
      </c>
      <c r="C12" s="49"/>
    </row>
    <row r="13" spans="1:3" x14ac:dyDescent="0.25">
      <c r="A13" s="5" t="s">
        <v>12</v>
      </c>
      <c r="B13" s="50" t="s">
        <v>169</v>
      </c>
      <c r="C13" s="50"/>
    </row>
    <row r="14" spans="1:3" x14ac:dyDescent="0.25">
      <c r="A14" s="5" t="s">
        <v>13</v>
      </c>
      <c r="B14" s="51" t="s">
        <v>170</v>
      </c>
      <c r="C14" s="50"/>
    </row>
    <row r="15" spans="1:3" x14ac:dyDescent="0.25">
      <c r="A15" s="5" t="s">
        <v>14</v>
      </c>
      <c r="B15" s="50" t="s">
        <v>171</v>
      </c>
      <c r="C15" s="50"/>
    </row>
    <row r="16" spans="1:3" x14ac:dyDescent="0.25">
      <c r="A16" s="5" t="s">
        <v>15</v>
      </c>
      <c r="B16" s="50" t="s">
        <v>172</v>
      </c>
      <c r="C16" s="50"/>
    </row>
    <row r="17" spans="1:3" ht="15" customHeight="1" x14ac:dyDescent="0.25">
      <c r="A17" s="5" t="s">
        <v>16</v>
      </c>
      <c r="B17" s="47" t="s">
        <v>142</v>
      </c>
      <c r="C17" s="47"/>
    </row>
    <row r="18" spans="1:3" x14ac:dyDescent="0.25">
      <c r="A18" s="5" t="s">
        <v>17</v>
      </c>
      <c r="B18" s="47" t="s">
        <v>173</v>
      </c>
      <c r="C18" s="47"/>
    </row>
    <row r="19" spans="1:3" ht="18.75" customHeight="1" x14ac:dyDescent="0.25">
      <c r="A19" s="5" t="s">
        <v>18</v>
      </c>
      <c r="B19" s="57" t="s">
        <v>173</v>
      </c>
      <c r="C19" s="58"/>
    </row>
    <row r="20" spans="1:3" x14ac:dyDescent="0.25">
      <c r="A20" s="5" t="s">
        <v>19</v>
      </c>
      <c r="B20" s="50">
        <v>1</v>
      </c>
      <c r="C20" s="50"/>
    </row>
    <row r="21" spans="1:3" ht="17.25" customHeight="1" x14ac:dyDescent="0.25">
      <c r="A21" s="5" t="s">
        <v>20</v>
      </c>
      <c r="B21" s="47" t="s">
        <v>149</v>
      </c>
      <c r="C21" s="47"/>
    </row>
    <row r="22" spans="1:3" x14ac:dyDescent="0.25">
      <c r="A22" s="28" t="s">
        <v>21</v>
      </c>
      <c r="B22" s="44" t="s">
        <v>161</v>
      </c>
      <c r="C22" s="44"/>
    </row>
    <row r="23" spans="1:3" x14ac:dyDescent="0.25">
      <c r="A23" s="28" t="s">
        <v>22</v>
      </c>
      <c r="B23" s="46" t="s">
        <v>174</v>
      </c>
      <c r="C23" s="44"/>
    </row>
    <row r="24" spans="1:3" x14ac:dyDescent="0.25">
      <c r="A24" s="28" t="s">
        <v>23</v>
      </c>
      <c r="B24" s="46" t="s">
        <v>174</v>
      </c>
      <c r="C24" s="44"/>
    </row>
    <row r="25" spans="1:3" x14ac:dyDescent="0.25">
      <c r="A25" s="62" t="s">
        <v>24</v>
      </c>
      <c r="B25" s="44" t="s">
        <v>175</v>
      </c>
      <c r="C25" s="45"/>
    </row>
    <row r="26" spans="1:3" x14ac:dyDescent="0.25">
      <c r="A26" s="62"/>
      <c r="B26" s="45"/>
      <c r="C26" s="45"/>
    </row>
    <row r="27" spans="1:3" ht="409.5" customHeight="1" x14ac:dyDescent="0.25">
      <c r="A27" s="62"/>
      <c r="B27" s="45"/>
      <c r="C27" s="45"/>
    </row>
    <row r="28" spans="1:3" x14ac:dyDescent="0.25">
      <c r="A28" s="28" t="s">
        <v>25</v>
      </c>
      <c r="B28" s="45" t="s">
        <v>164</v>
      </c>
      <c r="C28" s="45"/>
    </row>
    <row r="29" spans="1:3" x14ac:dyDescent="0.25">
      <c r="A29" s="28" t="s">
        <v>26</v>
      </c>
      <c r="B29" s="44">
        <v>9001007785</v>
      </c>
      <c r="C29" s="45"/>
    </row>
    <row r="30" spans="1:3" x14ac:dyDescent="0.25">
      <c r="A30" s="28" t="s">
        <v>27</v>
      </c>
      <c r="B30" s="45" t="s">
        <v>163</v>
      </c>
      <c r="C30" s="45"/>
    </row>
    <row r="31" spans="1:3" x14ac:dyDescent="0.25">
      <c r="A31" s="28" t="s">
        <v>28</v>
      </c>
      <c r="B31" s="45" t="s">
        <v>162</v>
      </c>
      <c r="C31" s="45"/>
    </row>
    <row r="32" spans="1:3" x14ac:dyDescent="0.25">
      <c r="A32" s="28" t="s">
        <v>29</v>
      </c>
      <c r="B32" s="52">
        <v>45498</v>
      </c>
      <c r="C32" s="53"/>
    </row>
    <row r="33" spans="1:3" x14ac:dyDescent="0.25">
      <c r="A33" s="5" t="s">
        <v>30</v>
      </c>
      <c r="B33" s="51">
        <v>45518</v>
      </c>
      <c r="C33" s="51"/>
    </row>
    <row r="34" spans="1:3" ht="45" x14ac:dyDescent="0.25">
      <c r="A34" s="5" t="s">
        <v>31</v>
      </c>
      <c r="B34" s="51">
        <v>45547</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abSelected="1" zoomScaleNormal="100"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4" t="s">
        <v>32</v>
      </c>
      <c r="B1" s="64"/>
      <c r="C1" s="64"/>
    </row>
    <row r="2" spans="1:3" ht="15.75" customHeight="1" x14ac:dyDescent="0.25">
      <c r="A2" s="20" t="s">
        <v>33</v>
      </c>
      <c r="B2" s="65" t="s">
        <v>176</v>
      </c>
      <c r="C2" s="66"/>
    </row>
    <row r="3" spans="1:3" s="2" customFormat="1" x14ac:dyDescent="0.25">
      <c r="A3" s="5" t="s">
        <v>1</v>
      </c>
      <c r="B3" s="50" t="str">
        <f>'AUTOS  NOTA 322'!B2:C2</f>
        <v>760013103019-2024-00087-00</v>
      </c>
      <c r="C3" s="50"/>
    </row>
    <row r="4" spans="1:3" s="2" customFormat="1" x14ac:dyDescent="0.25">
      <c r="A4" s="5" t="s">
        <v>2</v>
      </c>
      <c r="B4" s="50" t="str">
        <f>'AUTOS  NOTA 322'!B3:C3</f>
        <v xml:space="preserve">JUZGADO 19 CIVIL DEL CIRCUITO DE CALI </v>
      </c>
      <c r="C4" s="50"/>
    </row>
    <row r="5" spans="1:3" s="2" customFormat="1" x14ac:dyDescent="0.25">
      <c r="A5" s="5" t="s">
        <v>3</v>
      </c>
      <c r="B5" s="50"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aclara en la contestación -hecho 24 - que la aseguradora es Allianz)
</v>
      </c>
      <c r="C5" s="50"/>
    </row>
    <row r="6" spans="1:3" s="2" customFormat="1" x14ac:dyDescent="0.25">
      <c r="A6" s="5" t="s">
        <v>4</v>
      </c>
      <c r="B6" s="50" t="str">
        <f>'AUTOS  NOTA 322'!B5:C5</f>
        <v xml:space="preserve">1. JORGE ENRIQUE ROMERO PEÑA, C.C. No. 1.081.728.767 (víctima directa)
2. LILIANA PATRICIA ANDÚJAR ZÚÑIGA, C.C. No. 34.446.495 (Compañera permanente)
3. WILLIAM ANDRÉS ANDÚJAR ZÚÑIGA, C.C. No. 1.061.016.298 (hijastro)
4. ROGELIO ROMERO MORA, C.C. No. 1.654.855 (padre)
5. FERNEY ROMERO PEÑA, C.C. No. 83.029.783 (hermano)
6. YADILA CONSTANZA ANDÚJAR ZÚÑIGA, C.C. No. 1.061.016.790 (cuñada)
7. MARLENY ZÚÑIGA ZÚÑIGA, C.C. No. 25.524.080 (suegra)
</v>
      </c>
      <c r="C6" s="50"/>
    </row>
    <row r="7" spans="1:3" s="2" customFormat="1" x14ac:dyDescent="0.25">
      <c r="A7" s="5" t="s">
        <v>5</v>
      </c>
      <c r="B7" s="50" t="str">
        <f>'AUTOS  NOTA 322'!B6:C6</f>
        <v>LLAMADA EN GARANTIA</v>
      </c>
      <c r="C7" s="50"/>
    </row>
    <row r="8" spans="1:3" s="2" customFormat="1" x14ac:dyDescent="0.25">
      <c r="A8" s="31" t="s">
        <v>34</v>
      </c>
      <c r="B8" s="50" t="s">
        <v>165</v>
      </c>
      <c r="C8" s="50"/>
    </row>
    <row r="9" spans="1:3" x14ac:dyDescent="0.25">
      <c r="A9" s="20" t="s">
        <v>35</v>
      </c>
      <c r="B9" s="50" t="s">
        <v>177</v>
      </c>
      <c r="C9" s="50"/>
    </row>
    <row r="10" spans="1:3" x14ac:dyDescent="0.25">
      <c r="A10" s="20" t="s">
        <v>36</v>
      </c>
      <c r="B10" s="50" t="s">
        <v>116</v>
      </c>
      <c r="C10" s="50"/>
    </row>
    <row r="11" spans="1:3" x14ac:dyDescent="0.25">
      <c r="A11" s="20" t="s">
        <v>38</v>
      </c>
      <c r="B11" s="79">
        <v>4000000000</v>
      </c>
      <c r="C11" s="80"/>
    </row>
    <row r="12" spans="1:3" x14ac:dyDescent="0.25">
      <c r="A12" s="20" t="s">
        <v>39</v>
      </c>
      <c r="B12" s="79">
        <v>1000000</v>
      </c>
      <c r="C12" s="80"/>
    </row>
    <row r="13" spans="1:3" x14ac:dyDescent="0.25">
      <c r="A13" s="20" t="s">
        <v>40</v>
      </c>
      <c r="B13" s="55"/>
      <c r="C13" s="56"/>
    </row>
    <row r="14" spans="1:3" x14ac:dyDescent="0.25">
      <c r="A14" s="20" t="s">
        <v>41</v>
      </c>
      <c r="B14" s="47" t="s">
        <v>178</v>
      </c>
      <c r="C14" s="50"/>
    </row>
    <row r="15" spans="1:3" x14ac:dyDescent="0.25">
      <c r="A15" s="20" t="s">
        <v>42</v>
      </c>
      <c r="B15" s="50" t="s">
        <v>112</v>
      </c>
      <c r="C15" s="50"/>
    </row>
    <row r="16" spans="1:3" x14ac:dyDescent="0.25">
      <c r="A16" s="20" t="s">
        <v>43</v>
      </c>
      <c r="B16" s="50" t="s">
        <v>112</v>
      </c>
      <c r="C16" s="50"/>
    </row>
    <row r="17" spans="1:3" x14ac:dyDescent="0.25">
      <c r="A17" s="81" t="s">
        <v>44</v>
      </c>
      <c r="B17" s="50"/>
      <c r="C17" s="50"/>
    </row>
    <row r="18" spans="1:3" x14ac:dyDescent="0.25">
      <c r="A18" s="82"/>
      <c r="B18" s="10" t="s">
        <v>45</v>
      </c>
      <c r="C18" s="10" t="s">
        <v>46</v>
      </c>
    </row>
    <row r="19" spans="1:3" x14ac:dyDescent="0.25">
      <c r="A19" s="82"/>
      <c r="B19" s="6" t="s">
        <v>47</v>
      </c>
      <c r="C19" s="6"/>
    </row>
    <row r="20" spans="1:3" x14ac:dyDescent="0.25">
      <c r="A20" s="82"/>
      <c r="B20" s="6"/>
      <c r="C20" s="6"/>
    </row>
    <row r="21" spans="1:3" x14ac:dyDescent="0.25">
      <c r="A21" s="83"/>
      <c r="B21" s="6"/>
      <c r="C21" s="6"/>
    </row>
    <row r="22" spans="1:3" x14ac:dyDescent="0.25">
      <c r="A22" s="20" t="s">
        <v>48</v>
      </c>
      <c r="B22" s="50" t="s">
        <v>119</v>
      </c>
      <c r="C22" s="50"/>
    </row>
    <row r="23" spans="1:3" x14ac:dyDescent="0.25">
      <c r="A23" s="20" t="s">
        <v>49</v>
      </c>
      <c r="B23" s="65" t="s">
        <v>119</v>
      </c>
      <c r="C23" s="66"/>
    </row>
    <row r="24" spans="1:3" x14ac:dyDescent="0.25">
      <c r="A24" s="20" t="s">
        <v>50</v>
      </c>
      <c r="B24" s="50" t="s">
        <v>148</v>
      </c>
      <c r="C24" s="50"/>
    </row>
    <row r="25" spans="1:3" x14ac:dyDescent="0.25">
      <c r="A25" s="20" t="s">
        <v>51</v>
      </c>
      <c r="B25" s="50" t="s">
        <v>119</v>
      </c>
      <c r="C25" s="50"/>
    </row>
    <row r="26" spans="1:3" x14ac:dyDescent="0.25">
      <c r="A26" s="20" t="s">
        <v>52</v>
      </c>
      <c r="B26" s="50" t="s">
        <v>119</v>
      </c>
      <c r="C26" s="50"/>
    </row>
    <row r="27" spans="1:3" x14ac:dyDescent="0.25">
      <c r="A27" s="19" t="s">
        <v>53</v>
      </c>
      <c r="B27" s="50" t="s">
        <v>119</v>
      </c>
      <c r="C27" s="50"/>
    </row>
    <row r="28" spans="1:3" x14ac:dyDescent="0.25">
      <c r="A28" s="67" t="s">
        <v>54</v>
      </c>
      <c r="B28" s="67"/>
      <c r="C28" s="67"/>
    </row>
    <row r="29" spans="1:3" x14ac:dyDescent="0.25">
      <c r="A29" s="77" t="s">
        <v>55</v>
      </c>
      <c r="B29" s="78"/>
      <c r="C29" s="11"/>
    </row>
    <row r="30" spans="1:3" x14ac:dyDescent="0.25">
      <c r="A30" s="77" t="s">
        <v>56</v>
      </c>
      <c r="B30" s="78"/>
      <c r="C30" s="11"/>
    </row>
    <row r="31" spans="1:3" x14ac:dyDescent="0.25">
      <c r="A31" s="77" t="s">
        <v>57</v>
      </c>
      <c r="B31" s="78"/>
      <c r="C31" s="12"/>
    </row>
    <row r="32" spans="1:3" x14ac:dyDescent="0.25">
      <c r="A32" s="77" t="s">
        <v>58</v>
      </c>
      <c r="B32" s="78"/>
      <c r="C32" s="11"/>
    </row>
    <row r="33" spans="1:3" x14ac:dyDescent="0.25">
      <c r="A33" s="77" t="s">
        <v>59</v>
      </c>
      <c r="B33" s="78"/>
      <c r="C33" s="11"/>
    </row>
    <row r="34" spans="1:3" x14ac:dyDescent="0.25">
      <c r="A34" s="77" t="s">
        <v>60</v>
      </c>
      <c r="B34" s="78"/>
      <c r="C34" s="13"/>
    </row>
    <row r="35" spans="1:3" x14ac:dyDescent="0.25">
      <c r="A35" s="68" t="s">
        <v>61</v>
      </c>
      <c r="B35" s="69"/>
      <c r="C35" s="14"/>
    </row>
    <row r="36" spans="1:3" x14ac:dyDescent="0.25">
      <c r="A36" s="68" t="s">
        <v>62</v>
      </c>
      <c r="B36" s="69"/>
      <c r="C36" s="15"/>
    </row>
    <row r="37" spans="1:3" x14ac:dyDescent="0.25">
      <c r="A37" s="70" t="s">
        <v>63</v>
      </c>
      <c r="B37" s="71"/>
      <c r="C37" s="15"/>
    </row>
    <row r="38" spans="1:3" x14ac:dyDescent="0.25">
      <c r="A38" s="72"/>
      <c r="B38" s="73"/>
      <c r="C38" s="15"/>
    </row>
    <row r="39" spans="1:3" x14ac:dyDescent="0.25">
      <c r="A39" s="74"/>
      <c r="B39" s="75"/>
      <c r="C39" s="15"/>
    </row>
    <row r="40" spans="1:3" x14ac:dyDescent="0.25">
      <c r="A40" s="76" t="s">
        <v>64</v>
      </c>
      <c r="B40" s="76"/>
      <c r="C40" s="76"/>
    </row>
    <row r="41" spans="1:3" x14ac:dyDescent="0.25">
      <c r="A41" s="17" t="s">
        <v>65</v>
      </c>
      <c r="B41" s="18"/>
      <c r="C41" s="15"/>
    </row>
    <row r="42" spans="1:3" x14ac:dyDescent="0.25">
      <c r="A42" s="68" t="s">
        <v>66</v>
      </c>
      <c r="B42" s="69"/>
      <c r="C42" s="15"/>
    </row>
    <row r="43" spans="1:3" x14ac:dyDescent="0.25">
      <c r="A43" s="68" t="s">
        <v>67</v>
      </c>
      <c r="B43" s="69"/>
      <c r="C43" s="15"/>
    </row>
    <row r="44" spans="1:3" x14ac:dyDescent="0.25">
      <c r="A44" s="17" t="s">
        <v>68</v>
      </c>
      <c r="B44" s="18"/>
      <c r="C44" s="15"/>
    </row>
    <row r="45" spans="1:3" x14ac:dyDescent="0.25">
      <c r="A45" s="17" t="s">
        <v>69</v>
      </c>
      <c r="B45" s="18"/>
      <c r="C45" s="15"/>
    </row>
    <row r="46" spans="1:3" x14ac:dyDescent="0.25">
      <c r="A46" s="68" t="s">
        <v>70</v>
      </c>
      <c r="B46" s="69"/>
      <c r="C46" s="15"/>
    </row>
    <row r="47" spans="1:3" x14ac:dyDescent="0.25">
      <c r="A47" s="17" t="s">
        <v>71</v>
      </c>
      <c r="B47" s="16"/>
      <c r="C47" s="15"/>
    </row>
    <row r="48" spans="1:3" x14ac:dyDescent="0.25">
      <c r="A48" s="68" t="s">
        <v>72</v>
      </c>
      <c r="B48" s="69"/>
      <c r="C48" s="15"/>
    </row>
    <row r="49" spans="1:3" x14ac:dyDescent="0.25">
      <c r="A49" s="68" t="s">
        <v>73</v>
      </c>
      <c r="B49" s="69"/>
      <c r="C49" s="15"/>
    </row>
    <row r="50" spans="1:3" x14ac:dyDescent="0.25">
      <c r="A50" s="68" t="s">
        <v>63</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zoomScale="115" zoomScaleNormal="115" workbookViewId="0">
      <selection activeCell="B2" sqref="B2:C2"/>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4" t="s">
        <v>74</v>
      </c>
      <c r="B1" s="64"/>
      <c r="C1" s="64"/>
    </row>
    <row r="2" spans="1:9" ht="15" customHeight="1" x14ac:dyDescent="0.25">
      <c r="A2" s="35" t="s">
        <v>33</v>
      </c>
      <c r="B2" s="88" t="str">
        <f>'AUTOS NOTA 321'!B2:C2</f>
        <v>27122536- APJ32555</v>
      </c>
      <c r="C2" s="89"/>
    </row>
    <row r="3" spans="1:9" x14ac:dyDescent="0.25">
      <c r="A3" s="36" t="s">
        <v>1</v>
      </c>
      <c r="B3" s="92" t="str">
        <f>'AUTOS  NOTA 322'!B2:C2</f>
        <v>760013103019-2024-00087-00</v>
      </c>
      <c r="C3" s="92"/>
    </row>
    <row r="4" spans="1:9" x14ac:dyDescent="0.25">
      <c r="A4" s="36" t="s">
        <v>2</v>
      </c>
      <c r="B4" s="92" t="str">
        <f>'AUTOS  NOTA 322'!B3:C3</f>
        <v xml:space="preserve">JUZGADO 19 CIVIL DEL CIRCUITO DE CALI </v>
      </c>
      <c r="C4" s="92"/>
    </row>
    <row r="5" spans="1:9" x14ac:dyDescent="0.25">
      <c r="A5" s="36" t="s">
        <v>3</v>
      </c>
      <c r="B5" s="92"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aclara en la contestación -hecho 24 - que la aseguradora es Allianz)
</v>
      </c>
      <c r="C5" s="92"/>
    </row>
    <row r="6" spans="1:9" ht="15" customHeight="1" x14ac:dyDescent="0.25">
      <c r="A6" s="36" t="s">
        <v>4</v>
      </c>
      <c r="B6" s="92" t="str">
        <f>'AUTOS  NOTA 322'!B5:C5</f>
        <v xml:space="preserve">1. JORGE ENRIQUE ROMERO PEÑA, C.C. No. 1.081.728.767 (víctima directa)
2. LILIANA PATRICIA ANDÚJAR ZÚÑIGA, C.C. No. 34.446.495 (Compañera permanente)
3. WILLIAM ANDRÉS ANDÚJAR ZÚÑIGA, C.C. No. 1.061.016.298 (hijastro)
4. ROGELIO ROMERO MORA, C.C. No. 1.654.855 (padre)
5. FERNEY ROMERO PEÑA, C.C. No. 83.029.783 (hermano)
6. YADILA CONSTANZA ANDÚJAR ZÚÑIGA, C.C. No. 1.061.016.790 (cuñada)
7. MARLENY ZÚÑIGA ZÚÑIGA, C.C. No. 25.524.080 (suegra)
</v>
      </c>
      <c r="C6" s="92"/>
    </row>
    <row r="7" spans="1:9" x14ac:dyDescent="0.25">
      <c r="A7" s="36" t="s">
        <v>5</v>
      </c>
      <c r="B7" s="92" t="str">
        <f>'AUTOS  NOTA 322'!B6:C6</f>
        <v>LLAMADA EN GARANTIA</v>
      </c>
      <c r="C7" s="92"/>
    </row>
    <row r="8" spans="1:9" x14ac:dyDescent="0.25">
      <c r="A8" s="38" t="s">
        <v>34</v>
      </c>
      <c r="B8" s="92" t="str">
        <f>'AUTOS  NOTA 322'!B7:C8</f>
        <v xml:space="preserve"> JORGE ENRIQUE ROMERO PEÑA</v>
      </c>
      <c r="C8" s="92"/>
    </row>
    <row r="9" spans="1:9" ht="30" x14ac:dyDescent="0.25">
      <c r="A9" s="36" t="s">
        <v>75</v>
      </c>
      <c r="B9" s="86">
        <f>SUM(C11,C12,C14,C15,C17)</f>
        <v>0</v>
      </c>
      <c r="C9" s="87"/>
    </row>
    <row r="10" spans="1:9" x14ac:dyDescent="0.25">
      <c r="A10" s="93" t="s">
        <v>76</v>
      </c>
      <c r="B10" s="90" t="s">
        <v>77</v>
      </c>
      <c r="C10" s="91"/>
    </row>
    <row r="11" spans="1:9" x14ac:dyDescent="0.25">
      <c r="A11" s="93"/>
      <c r="B11" s="37" t="s">
        <v>78</v>
      </c>
      <c r="C11" s="32"/>
    </row>
    <row r="12" spans="1:9" x14ac:dyDescent="0.25">
      <c r="A12" s="93"/>
      <c r="B12" s="37" t="s">
        <v>79</v>
      </c>
      <c r="C12" s="32"/>
    </row>
    <row r="13" spans="1:9" x14ac:dyDescent="0.25">
      <c r="A13" s="93"/>
      <c r="B13" s="90"/>
      <c r="C13" s="91"/>
    </row>
    <row r="14" spans="1:9" x14ac:dyDescent="0.25">
      <c r="A14" s="93"/>
      <c r="B14" s="37" t="s">
        <v>80</v>
      </c>
      <c r="C14" s="40"/>
    </row>
    <row r="15" spans="1:9" x14ac:dyDescent="0.25">
      <c r="A15" s="93"/>
      <c r="B15" s="37" t="s">
        <v>81</v>
      </c>
      <c r="C15" s="40"/>
      <c r="E15" t="s">
        <v>82</v>
      </c>
      <c r="F15" s="22">
        <v>0.7</v>
      </c>
    </row>
    <row r="16" spans="1:9" x14ac:dyDescent="0.25">
      <c r="A16" s="93"/>
      <c r="B16" s="90" t="s">
        <v>83</v>
      </c>
      <c r="C16" s="91"/>
      <c r="E16" t="s">
        <v>84</v>
      </c>
      <c r="F16" s="23">
        <v>0.3</v>
      </c>
      <c r="I16" s="25"/>
    </row>
    <row r="17" spans="1:9" x14ac:dyDescent="0.25">
      <c r="A17" s="93"/>
      <c r="B17" s="37"/>
      <c r="C17" s="41"/>
      <c r="F17" s="26"/>
      <c r="I17" s="25"/>
    </row>
    <row r="18" spans="1:9" ht="23.25" customHeight="1" x14ac:dyDescent="0.25">
      <c r="A18" s="39" t="s">
        <v>85</v>
      </c>
      <c r="B18" s="88" t="s">
        <v>82</v>
      </c>
      <c r="C18" s="89"/>
    </row>
    <row r="19" spans="1:9" ht="60" x14ac:dyDescent="0.25">
      <c r="A19" s="36" t="s">
        <v>86</v>
      </c>
      <c r="B19" s="100"/>
      <c r="C19" s="101"/>
    </row>
    <row r="20" spans="1:9" ht="15" customHeight="1" x14ac:dyDescent="0.25">
      <c r="A20" s="21" t="s">
        <v>87</v>
      </c>
      <c r="B20" s="97">
        <f>((C22+C23+C25+C26+C30+C28+C32+C34+C29+C33)-C37)*C36*C38</f>
        <v>0</v>
      </c>
      <c r="C20" s="97"/>
    </row>
    <row r="21" spans="1:9" x14ac:dyDescent="0.25">
      <c r="A21" s="7" t="s">
        <v>88</v>
      </c>
      <c r="B21" s="102" t="s">
        <v>77</v>
      </c>
      <c r="C21" s="103"/>
    </row>
    <row r="22" spans="1:9" x14ac:dyDescent="0.25">
      <c r="A22" s="84"/>
      <c r="B22" s="37" t="s">
        <v>78</v>
      </c>
      <c r="C22" s="32">
        <v>0</v>
      </c>
    </row>
    <row r="23" spans="1:9" x14ac:dyDescent="0.25">
      <c r="A23" s="85"/>
      <c r="B23" s="37" t="s">
        <v>79</v>
      </c>
      <c r="C23" s="32">
        <v>0</v>
      </c>
    </row>
    <row r="24" spans="1:9" x14ac:dyDescent="0.25">
      <c r="A24" s="85"/>
      <c r="B24" s="90" t="s">
        <v>89</v>
      </c>
      <c r="C24" s="91"/>
    </row>
    <row r="25" spans="1:9" x14ac:dyDescent="0.25">
      <c r="A25" s="85"/>
      <c r="B25" s="37" t="s">
        <v>80</v>
      </c>
      <c r="C25" s="32">
        <v>0</v>
      </c>
    </row>
    <row r="26" spans="1:9" ht="29.1" customHeight="1" x14ac:dyDescent="0.25">
      <c r="A26" s="85"/>
      <c r="B26" s="37" t="s">
        <v>90</v>
      </c>
      <c r="C26" s="32">
        <v>0</v>
      </c>
    </row>
    <row r="27" spans="1:9" x14ac:dyDescent="0.25">
      <c r="A27" s="85"/>
      <c r="B27" s="90" t="s">
        <v>91</v>
      </c>
      <c r="C27" s="91"/>
    </row>
    <row r="28" spans="1:9" x14ac:dyDescent="0.25">
      <c r="A28" s="85"/>
      <c r="B28" s="37" t="s">
        <v>92</v>
      </c>
      <c r="C28" s="32">
        <v>0</v>
      </c>
    </row>
    <row r="29" spans="1:9" x14ac:dyDescent="0.25">
      <c r="A29" s="85"/>
      <c r="B29" s="37" t="s">
        <v>78</v>
      </c>
      <c r="C29" s="32">
        <v>0</v>
      </c>
    </row>
    <row r="30" spans="1:9" x14ac:dyDescent="0.25">
      <c r="A30" s="85"/>
      <c r="B30" s="37" t="s">
        <v>79</v>
      </c>
      <c r="C30" s="32">
        <v>0</v>
      </c>
    </row>
    <row r="31" spans="1:9" x14ac:dyDescent="0.25">
      <c r="A31" s="85"/>
      <c r="B31" s="90" t="s">
        <v>93</v>
      </c>
      <c r="C31" s="91"/>
    </row>
    <row r="32" spans="1:9" x14ac:dyDescent="0.25">
      <c r="A32" s="85"/>
      <c r="B32" s="37"/>
      <c r="C32" s="32"/>
    </row>
    <row r="33" spans="1:3" x14ac:dyDescent="0.25">
      <c r="A33" s="85"/>
      <c r="B33" s="37" t="s">
        <v>78</v>
      </c>
      <c r="C33" s="32">
        <v>0</v>
      </c>
    </row>
    <row r="34" spans="1:3" x14ac:dyDescent="0.25">
      <c r="A34" s="85"/>
      <c r="B34" s="37" t="s">
        <v>79</v>
      </c>
      <c r="C34" s="32">
        <v>0</v>
      </c>
    </row>
    <row r="35" spans="1:3" x14ac:dyDescent="0.25">
      <c r="A35" s="85"/>
      <c r="B35" s="90" t="s">
        <v>94</v>
      </c>
      <c r="C35" s="91"/>
    </row>
    <row r="36" spans="1:3" x14ac:dyDescent="0.25">
      <c r="A36" s="85"/>
      <c r="B36" s="37" t="s">
        <v>95</v>
      </c>
      <c r="C36" s="33">
        <v>1</v>
      </c>
    </row>
    <row r="37" spans="1:3" x14ac:dyDescent="0.25">
      <c r="A37" s="85"/>
      <c r="B37" s="37" t="s">
        <v>39</v>
      </c>
      <c r="C37" s="34">
        <v>0</v>
      </c>
    </row>
    <row r="38" spans="1:3" x14ac:dyDescent="0.25">
      <c r="A38" s="85"/>
      <c r="B38" s="37" t="s">
        <v>96</v>
      </c>
      <c r="C38" s="33">
        <v>1</v>
      </c>
    </row>
    <row r="39" spans="1:3" x14ac:dyDescent="0.25">
      <c r="A39" s="24" t="s">
        <v>97</v>
      </c>
      <c r="B39" s="97">
        <f>IFERROR(B20*(VLOOKUP(B18,E15:F17,2,0)),16666)</f>
        <v>0</v>
      </c>
      <c r="C39" s="97"/>
    </row>
    <row r="40" spans="1:3" ht="93" customHeight="1" x14ac:dyDescent="0.25">
      <c r="A40" s="36" t="s">
        <v>98</v>
      </c>
      <c r="B40" s="98"/>
      <c r="C40" s="99"/>
    </row>
    <row r="41" spans="1:3" ht="211.5" customHeight="1" x14ac:dyDescent="0.25">
      <c r="A41" s="36" t="s">
        <v>99</v>
      </c>
      <c r="B41" s="95"/>
      <c r="C41" s="96"/>
    </row>
    <row r="42" spans="1:3" ht="26.1" customHeight="1" x14ac:dyDescent="0.25">
      <c r="A42" s="43" t="s">
        <v>100</v>
      </c>
      <c r="B42" s="43"/>
      <c r="C42" s="43"/>
    </row>
    <row r="43" spans="1:3" x14ac:dyDescent="0.25">
      <c r="A43" s="42" t="s">
        <v>101</v>
      </c>
      <c r="B43" s="94"/>
      <c r="C43" s="94"/>
    </row>
    <row r="44" spans="1:3" ht="41.1" customHeight="1" x14ac:dyDescent="0.25">
      <c r="A44" s="42" t="s">
        <v>102</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4" t="s">
        <v>103</v>
      </c>
      <c r="B1" s="64"/>
      <c r="C1" s="64"/>
    </row>
    <row r="2" spans="1:3" x14ac:dyDescent="0.25">
      <c r="A2" s="20" t="s">
        <v>33</v>
      </c>
      <c r="B2" s="65" t="str">
        <f>'AUTOS NOTA 324'!B2:C2</f>
        <v>27122536- APJ32555</v>
      </c>
      <c r="C2" s="66"/>
    </row>
    <row r="3" spans="1:3" x14ac:dyDescent="0.25">
      <c r="A3" s="5" t="s">
        <v>1</v>
      </c>
      <c r="B3" s="50" t="str">
        <f>'AUTOS  NOTA 322'!B2:C2</f>
        <v>760013103019-2024-00087-00</v>
      </c>
      <c r="C3" s="50"/>
    </row>
    <row r="4" spans="1:3" x14ac:dyDescent="0.25">
      <c r="A4" s="5" t="s">
        <v>2</v>
      </c>
      <c r="B4" s="50" t="str">
        <f>'AUTOS  NOTA 322'!B3:C3</f>
        <v xml:space="preserve">JUZGADO 19 CIVIL DEL CIRCUITO DE CALI </v>
      </c>
      <c r="C4" s="50"/>
    </row>
    <row r="5" spans="1:3" x14ac:dyDescent="0.25">
      <c r="A5" s="5" t="s">
        <v>3</v>
      </c>
      <c r="B5" s="50"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aclara en la contestación -hecho 24 - que la aseguradora es Allianz)
</v>
      </c>
      <c r="C5" s="50"/>
    </row>
    <row r="6" spans="1:3" ht="15" customHeight="1" x14ac:dyDescent="0.25">
      <c r="A6" s="5" t="s">
        <v>4</v>
      </c>
      <c r="B6" s="50" t="str">
        <f>'AUTOS  NOTA 322'!B5:C5</f>
        <v xml:space="preserve">1. JORGE ENRIQUE ROMERO PEÑA, C.C. No. 1.081.728.767 (víctima directa)
2. LILIANA PATRICIA ANDÚJAR ZÚÑIGA, C.C. No. 34.446.495 (Compañera permanente)
3. WILLIAM ANDRÉS ANDÚJAR ZÚÑIGA, C.C. No. 1.061.016.298 (hijastro)
4. ROGELIO ROMERO MORA, C.C. No. 1.654.855 (padre)
5. FERNEY ROMERO PEÑA, C.C. No. 83.029.783 (hermano)
6. YADILA CONSTANZA ANDÚJAR ZÚÑIGA, C.C. No. 1.061.016.790 (cuñada)
7. MARLENY ZÚÑIGA ZÚÑIGA, C.C. No. 25.524.080 (suegra)
</v>
      </c>
      <c r="C6" s="50"/>
    </row>
    <row r="7" spans="1:3" ht="15" customHeight="1" x14ac:dyDescent="0.25">
      <c r="A7" s="5" t="s">
        <v>5</v>
      </c>
      <c r="B7" s="50" t="str">
        <f>'AUTOS  NOTA 322'!B6:C6</f>
        <v>LLAMADA EN GARANTIA</v>
      </c>
      <c r="C7" s="50"/>
    </row>
    <row r="8" spans="1:3" ht="15" customHeight="1" x14ac:dyDescent="0.25">
      <c r="A8" s="31" t="s">
        <v>34</v>
      </c>
      <c r="B8" s="50" t="str">
        <f>'AUTOS  NOTA 322'!B7:C8</f>
        <v xml:space="preserve"> JORGE ENRIQUE ROMERO PEÑA</v>
      </c>
      <c r="C8" s="50"/>
    </row>
    <row r="9" spans="1:3" ht="18.95" customHeight="1" x14ac:dyDescent="0.25">
      <c r="A9" s="5" t="s">
        <v>104</v>
      </c>
      <c r="B9" s="50"/>
      <c r="C9" s="50"/>
    </row>
    <row r="10" spans="1:3" x14ac:dyDescent="0.25">
      <c r="A10" s="7" t="s">
        <v>88</v>
      </c>
      <c r="B10" s="106">
        <f>'AUTOS NOTA 324'!B20:C20</f>
        <v>0</v>
      </c>
      <c r="C10" s="106"/>
    </row>
    <row r="11" spans="1:3" x14ac:dyDescent="0.25">
      <c r="A11" s="7" t="s">
        <v>105</v>
      </c>
      <c r="B11" s="107">
        <f>'AUTOS NOTA 324'!B39:C39</f>
        <v>0</v>
      </c>
      <c r="C11" s="50"/>
    </row>
    <row r="12" spans="1:3" ht="30" x14ac:dyDescent="0.25">
      <c r="A12" s="7" t="s">
        <v>106</v>
      </c>
      <c r="B12" s="104"/>
      <c r="C12" s="105"/>
    </row>
    <row r="13" spans="1:3" ht="45" x14ac:dyDescent="0.25">
      <c r="A13" s="5" t="s">
        <v>107</v>
      </c>
      <c r="B13" s="50"/>
      <c r="C13" s="50"/>
    </row>
    <row r="14" spans="1:3" ht="45" x14ac:dyDescent="0.25">
      <c r="A14" s="5" t="s">
        <v>108</v>
      </c>
      <c r="B14" s="50"/>
      <c r="C14" s="50"/>
    </row>
    <row r="15" spans="1:3" x14ac:dyDescent="0.25">
      <c r="A15" s="5" t="s">
        <v>109</v>
      </c>
      <c r="B15" s="6"/>
      <c r="C15" s="6"/>
    </row>
    <row r="16" spans="1:3" x14ac:dyDescent="0.25">
      <c r="A16" s="7" t="s">
        <v>110</v>
      </c>
      <c r="B16" s="50"/>
      <c r="C16" s="50"/>
    </row>
    <row r="17" spans="1:3" x14ac:dyDescent="0.25">
      <c r="A17" s="6" t="s">
        <v>111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purl.org/dc/terms/"/>
    <ds:schemaRef ds:uri="http://schemas.microsoft.com/office/2006/documentManagement/types"/>
    <ds:schemaRef ds:uri="http://www.w3.org/XML/1998/namespace"/>
    <ds:schemaRef ds:uri="e7d3d6e7-89cb-4750-b948-5e984f176bb6"/>
    <ds:schemaRef ds:uri="http://purl.org/dc/elements/1.1/"/>
    <ds:schemaRef ds:uri="4382931b-6036-484b-ad41-6810b26eb986"/>
    <ds:schemaRef ds:uri="http://purl.org/dc/dcmityp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2024-08-20T18:23:56Z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