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mc:AlternateContent xmlns:mc="http://schemas.openxmlformats.org/markup-compatibility/2006">
    <mc:Choice Requires="x15">
      <x15ac:absPath xmlns:x15ac="http://schemas.microsoft.com/office/spreadsheetml/2010/11/ac" url="E:\Users\WINDOWS 10\Desktop\GHA\CONTESTACIONES\JUAN CARLOS PEÑA\"/>
    </mc:Choice>
  </mc:AlternateContent>
  <xr:revisionPtr revIDLastSave="0" documentId="13_ncr:1_{A78AB6CF-B9EF-4E43-B564-B7F25DC55F74}" xr6:coauthVersionLast="47" xr6:coauthVersionMax="47" xr10:uidLastSave="{00000000-0000-0000-0000-000000000000}"/>
  <bookViews>
    <workbookView xWindow="-120" yWindow="-120" windowWidth="20730" windowHeight="11160"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8" i="11" l="1"/>
  <c r="B17" i="11"/>
  <c r="B28" i="11" s="1"/>
  <c r="C11" i="11"/>
  <c r="C10" i="11"/>
  <c r="B7" i="10"/>
  <c r="B7" i="14"/>
  <c r="B6" i="14"/>
  <c r="B5" i="14"/>
  <c r="B4" i="14"/>
  <c r="B3" i="14"/>
  <c r="B2" i="14"/>
  <c r="B4" i="11"/>
  <c r="B5" i="11"/>
  <c r="B6" i="11"/>
  <c r="B7" i="11"/>
  <c r="B3" i="11"/>
  <c r="B4" i="10"/>
  <c r="B5" i="10"/>
  <c r="B6" i="10"/>
  <c r="B3" i="10"/>
</calcChain>
</file>

<file path=xl/sharedStrings.xml><?xml version="1.0" encoding="utf-8"?>
<sst xmlns="http://schemas.openxmlformats.org/spreadsheetml/2006/main" count="194" uniqueCount="153">
  <si>
    <t>Juzgado</t>
  </si>
  <si>
    <t xml:space="preserve">Demandante </t>
  </si>
  <si>
    <t>Nombre de lesionado o muerto (s)</t>
  </si>
  <si>
    <t>Fecha de los hechos</t>
  </si>
  <si>
    <t>Fecha de solicitud audiencia prejudicial</t>
  </si>
  <si>
    <t>Fecha de audiencia prejudicial</t>
  </si>
  <si>
    <t>Asegurado</t>
  </si>
  <si>
    <t>Nit Asegurado</t>
  </si>
  <si>
    <t xml:space="preserve">No. Póliza vinculada (las que se necesite solicitar). </t>
  </si>
  <si>
    <t>Fecha de notificación</t>
  </si>
  <si>
    <t xml:space="preserve">Fecha de contestacion </t>
  </si>
  <si>
    <t>Radicado(23 digitos)</t>
  </si>
  <si>
    <t xml:space="preserve">Situcion Laboral </t>
  </si>
  <si>
    <t>• Prescripción de las acciones derivadas del contrato de seguros.</t>
  </si>
  <si>
    <t>• Existencia de coaseguro.</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</si>
  <si>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</si>
  <si>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</si>
  <si>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</si>
  <si>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</si>
  <si>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</si>
  <si>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</si>
  <si>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</si>
  <si>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</si>
  <si>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</si>
  <si>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</si>
  <si>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</si>
  <si>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</si>
  <si>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</si>
  <si>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</si>
  <si>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</si>
  <si>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</si>
  <si>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</si>
  <si>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</si>
  <si>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</si>
  <si>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Aplicación de la limitación de responsabilidad por razón del deducible a cargo del asegurado.</t>
  </si>
  <si>
    <t xml:space="preserve">• Disminución de la suma asegurada por pago de indemnizaciones con cargo a la PÓLIZA xxxxxx No. xxxxxxx
</t>
  </si>
  <si>
    <t xml:space="preserve">• La responsabilidad de la aseguradora se encuentra limitada al valor de la suma asegurada.
</t>
  </si>
  <si>
    <t>• La cobertura otorgada por la póliza se circunscribe a los términos de su clausulado.</t>
  </si>
  <si>
    <t>OFRECIENTO VALOR</t>
  </si>
  <si>
    <t xml:space="preserve">ASEGURADORAS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</si>
  <si>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</si>
  <si>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</si>
  <si>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</si>
  <si>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</si>
  <si>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</si>
  <si>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</si>
  <si>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</si>
  <si>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</si>
  <si>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</si>
  <si>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</si>
  <si>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</si>
  <si>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</si>
  <si>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</si>
  <si>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</si>
  <si>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</si>
  <si>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</si>
  <si>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</si>
  <si>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</si>
  <si>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</si>
  <si>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</si>
  <si>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</si>
  <si>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</si>
  <si>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</si>
  <si>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</si>
  <si>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</si>
  <si>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</si>
  <si>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</si>
  <si>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</si>
  <si>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</si>
  <si>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</si>
  <si>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</si>
  <si>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</si>
  <si>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</si>
  <si>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</si>
  <si>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</si>
  <si>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</si>
  <si>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</si>
  <si>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</si>
  <si>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</si>
  <si>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</si>
  <si>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</si>
  <si>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</si>
  <si>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</si>
  <si>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</si>
  <si>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</si>
  <si>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</si>
  <si>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</si>
  <si>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</si>
  <si>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</si>
  <si>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</si>
  <si>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</si>
  <si>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</si>
  <si>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</si>
  <si>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</si>
  <si>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</si>
  <si>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</si>
  <si>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</si>
  <si>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</si>
  <si>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</si>
  <si>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</si>
  <si>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</si>
  <si>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</si>
  <si>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</si>
  <si>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</si>
  <si>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</si>
  <si>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</si>
  <si>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</si>
  <si>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</si>
  <si>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DAÑOS MATERIALES</t>
  </si>
  <si>
    <t>Demandado</t>
  </si>
  <si>
    <t>Tipo de vinculacion compañía</t>
  </si>
  <si>
    <t>DEMANDA DIRECTA</t>
  </si>
  <si>
    <t>Daño moral</t>
  </si>
  <si>
    <t>Daño a la salud</t>
  </si>
  <si>
    <t>Daño a la Salud que podría interpretarse como daño a la vida de relación</t>
  </si>
  <si>
    <t>OTROS</t>
  </si>
  <si>
    <t>DEDUCIBLE</t>
  </si>
  <si>
    <t xml:space="preserve">VISTO BUENO ABOGADO INTERNO </t>
  </si>
  <si>
    <t>VISTO BUENO ABOGADO INTERNO?</t>
  </si>
  <si>
    <t xml:space="preserve">COMENTARIOS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</si>
  <si>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</si>
  <si>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CONTINGENCIA</t>
  </si>
  <si>
    <t>Reserva CIA</t>
  </si>
  <si>
    <t>Comentarios clasificación y valor contingencia</t>
  </si>
  <si>
    <t xml:space="preserve">Creación de intervinientes </t>
  </si>
  <si>
    <t>Comentarios adicionales</t>
  </si>
  <si>
    <t xml:space="preserve">SI </t>
  </si>
  <si>
    <t>COASEGURO RETENCION ALLIANZ (%)</t>
  </si>
  <si>
    <t>PROBABLE GENERALES</t>
  </si>
  <si>
    <t>EVENTUAL GENERALES</t>
  </si>
  <si>
    <t>PROBABLE RC MEDICA</t>
  </si>
  <si>
    <t>EVENTUAL RC MEDICA</t>
  </si>
  <si>
    <t>PROBABLE AVIACION,SALUD,VIDA</t>
  </si>
  <si>
    <t>EVENTUAL AVIACION,SALUD,VIDA</t>
  </si>
  <si>
    <t>LLAMADA EN GARANTIA</t>
  </si>
  <si>
    <t>SINIESTRO LEGIS</t>
  </si>
  <si>
    <t>CONCURRENCIA</t>
  </si>
  <si>
    <t>COLFONDOS Y OTRO</t>
  </si>
  <si>
    <t>SEGURO PREVISIONAL - PÓLIZA DE INVALIDEZ Y SOBREVIVENCIA NO. 0209000001-1</t>
  </si>
  <si>
    <t>COLFONDOS S.A. PENSIONES Y CESANTÍAS</t>
  </si>
  <si>
    <t>800.149.496-2</t>
  </si>
  <si>
    <t>0209000001-1</t>
  </si>
  <si>
    <t>N/A</t>
  </si>
  <si>
    <t>NO ES POSIBLE CUANTIFICAR LAS PRETENSIONES DE LA DEMANDA EN ATENCIÓN A LA NATURALEZA DEL PROCESO.</t>
  </si>
  <si>
    <t>JUAN CARLOS PEÑA LUNA. CC. 12.122.304</t>
  </si>
  <si>
    <t>001 LABORAL CIRCUITO NEIVA</t>
  </si>
  <si>
    <t>41001310500120240005500</t>
  </si>
  <si>
    <t xml:space="preserve">SEGÚN LOS HECHOS DE LA DEMANDA, EL SEÑOR JUAN CARLOS PEÑA LUNA, IDENTIFICADO CON LA CC. 12.122.304, NACIÓ EL 14/12/1963. INICIÓ SU VIDA LABORAL EN EL MES DE DICIEMBRE DE 1986, DATA EN LA CUAL ESTUVO AFILIADO AL RPM. UN DÍA EN SU TRABAJO LLEGARON ASESORES DE COLFONDOS S.A. QUIENES LE INDICARON QUE EL RPM SE IBA A TERMINAR Y QUE PERDERÍA LO QUE HABÍA COTIZADO. EL ACTOR BAJO LOS TEMORES INFUNDADOS, FIRMÓ UN FORMULARIO DE VINCULACIÓN A LA AFP COLFONDOS S.A. EL 10/11/1995. EL ACTOR NO RECIBIÓ ASESORÍA POR PARTE DEL FONDO PÚBLICO AL MOMENTO DEL TRASLADO. LOS ASESORES DE LA AFP COLFONDOS S.A. NO LE ENUNCIARON NI DE FORMA VERBAL NI ESCRITA, LAS VENTAJAS QUE SE OCASIOARÍAAL TRASLADARSE DE RÉGIMEN. POSTERIORMENTE EL ACTOR ES AFILIADO A PORVENIR S.A. DESDE EL 01/07/1998, ENTIDAD QUE TAMPOCO LE BRINDÓ ASESORÍA COMPLETA, PUES NO LE PRESENTARON MÁS OPCIONES NI LAS DIFERENCIAS ENTRE EL RAIS Y EL RPM. EL 16/11/2023 ELEVÓ PETICIÓN ANTE PORVENIR S.A. Y COLPENSIONES SOLICITANDO LA DECLARATORIA DE INEFICACIA, SIENDO ESTAS NEGADAS. </t>
  </si>
  <si>
    <t>01/12/1995</t>
  </si>
  <si>
    <t>AJR2410</t>
  </si>
  <si>
    <t xml:space="preserve">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del demandante, incluida la prima que pago la AFP con ocasión al seguro previsional. Razón por la cual, COLFONDOS S.A. llamó en garantía a la compañía. No obstante, se precisa que ALLIANZ SEGUROS DE VIDA S.A. devengó la prima proporcional al tiempo ocurrido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la demandante actualmente se encuentra vinculado al RAIS desde el 01/12/1995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el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y finalmente ALLIANZ SEGUROS DE VIDA S.A. como compañía aseguradora no está autorizada legal ni jurisprudencialmente para administrar los aportes y rendimientos de las cuentas individuales de los afiliados al Sistema General de Pensiones. </t>
  </si>
  <si>
    <t>No es posible cuantificar las pretensiones en razón a que se trata de un proceso declarativo mediante el cual se pretende única y exclusivamente la ineficacia del traslado del RPM al RAIS y consigo la devolución de todos los aportes que reposan en la cuenta de ahorro individual del demandante, tales como; cotizaciones, rendimientos, gastos de administración, sumas adicionales, entre otros. Rubros los cuales desconocemos totalmente. Finalmente, se destaca que no estamos frente a un proceso mediante el cual se pretenda el pago de alguna prestación económica otorgada por el subsistema pensional.</t>
  </si>
  <si>
    <t>EXCEPCIONES PROPUESTAS EN LA DEMANDA:
1) EXCEPCIONES FORMULADAS POR QUIEN EFECTUÓ EL LLAMAMIENTO EN GARANTÍA A MI REPRESENTADA
2) AFILIACIÓN LIBRE Y ESPONTÁNEA DEL SEÑOR JUAN CARLOS PEÑA AL RÉGIMEN DE AHORRO INDIVIDIAL CON SOLIDARIDAD. 
3) ERROR DE DERECHO NO VICIA EL CONSENTIMIENTO. 
4) PROHIBICIÓN DE TRASLADO DEL RÉGIMEN DE AHORRO INDIVIDUAL CON SOLIDARIDAD AL RÉGIMEN DE PRIMA MEDIA CON PRESTACIÓN DEFINIDA.                                                             
5) EL TRASLADO ENTRE ADMINISTRADORAS DEL RAIS DENOTA LA VOLUNTAD DEL AFILIADO DE PERMANECER EN EL RÉGIMEN DE AHORRO INDIVIDUAL CON SOLIDARIDAD Y CONSIGO, SE CONFIGURA UN ACTO DE RELACIONAMIENTO QUE PRESUPONE EL CONOCIMIENTO DEL FUNCIONAMIENTO DE DICHO RÉGIMEN.
6) INEXISTENCIA DE LA OBLIGACIÓN DE DEVOLVER EL SEGURO PREVISIONAL CUANDO SE DECLARA LA NULIDAD Y/O INEFICACIA DE LA AFILIACIÓN POR FALTA DE CAUSA Y PORQUE AFECTA DERECHOS DE TERCEROS DE BUENA FE.
7) PRESCRIPCION.
8) BUENA FE.
9) GENÉRICA O INNOMINADA.
EXCEPCIONES PROPUESTAS EN EL LLAMAMIENTO EN GARANTÍA:
1.	ABUSO DEL DERECHO POR PARTE DE COLFONDOS S.A. AL LLAMAR EN GARANTÍA A ALLIANZ SEGUROS DE VIDA S.A. AÚN CUANDO LA AFP TIENE PLENO CONOCIMIENTO QUE NO LE ASISTE EL DERECHO DE OBTENER LA DEVOLUCIÓN Y/O RESTITUCIÓN DE LA PRIMA.
2.	AL NO PROSPERAR LAS PRETENSIONES DEL LLAMAMIENTO EN GARANTÍA, LAS AGENCIAS EN DERECHO A FAVOR DE ALLIANZ SEGUROS DE VIDA S.A. DEBEN LIQUIDARSE POR UN VALOR IGUAL AL ASUMIDO QUE COMPENSE EL ESFUERZO REALIZADO Y LA AFECTACIÓN PATRIMONIAL QUE IMPLICÓ LA CAUSA.
3.	INEXISTENCIA DE OBLIGACIÓN DE RESTITUCIÓN DE LA PRIMA DEL SEGURO PREVISIONAL AL ESTAR DEBIDAMENTE DEVENGADA EN RAZÓN DEL RIESGO ASUMIDO.
4.	INEXISTENCIA DE OBLIGACIÓN A CARGO DE ALLIANZ SEGUROS DE VIDA S.A. POR CUANTO LA PRIMA DEBE PAGARSE CON LOS RECURSO PROPIOS DE LA AFP CUANDO SE DECLARA LA INEFICACIA DE TRASLADO.
5.	INEXISTENCIA RESPONSABILIDAD DE AFP DEVOLVER LAS PRIMAS DE SEGURO PREVISIONAL A COLPENSIONES SI SE DECLARA LA INEFICACIA DE TRASLADO, POR CUANTO EL PAGO DE ESTAS ES UNA SITUACIÓN QUE SE CONSOLIDÓ EN EL TIEMPO Y NO ES POSIBLE RETROTRAER (SU 107 DE 2024).
6.	LA INEFICACIA DEL ACTO DE TRASLADO NO CONLLEVA LA INVALIDEZ DEL CONTRATO DE SEGURO PREVISIONAL.
7.	LA EVENTUAL DECLARATORIA DE INEFICACIA DE TRASLADO NO PUEDE AFECTAR A TERCEROS DE BUENA FE.
8.	FALTA DE COBERTURA MATERIAL DE LA PÓLIZA DE SEGURO PREVISIONAL No. 0209000001.
9.	PRESCRIPCIÓN EXTRAORDINARIA DE LA ACCIÓN DERIVADA DEL SEGURO 
10.	APLICACIÓN DE LAS CONDICIONES DEL SEGURO.
11.	COBRO DE LO NO DEBIDO.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</si>
</sst>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gha2-my.sharepoint.com/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opLeftCell="A10" zoomScaleNormal="100" workbookViewId="0">
      <selection activeCell="B9" sqref="B9:C9"/>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50" t="s">
        <v>41</v>
      </c>
      <c r="B1" s="50"/>
      <c r="C1" s="50"/>
    </row>
    <row r="2" spans="1:3" x14ac:dyDescent="0.25">
      <c r="A2" s="5" t="s">
        <v>11</v>
      </c>
      <c r="B2" s="51" t="s">
        <v>146</v>
      </c>
      <c r="C2" s="52"/>
    </row>
    <row r="3" spans="1:3" x14ac:dyDescent="0.25">
      <c r="A3" s="5" t="s">
        <v>0</v>
      </c>
      <c r="B3" s="53" t="s">
        <v>145</v>
      </c>
      <c r="C3" s="54"/>
    </row>
    <row r="4" spans="1:3" x14ac:dyDescent="0.25">
      <c r="A4" s="5" t="s">
        <v>109</v>
      </c>
      <c r="B4" s="53" t="s">
        <v>137</v>
      </c>
      <c r="C4" s="54"/>
    </row>
    <row r="5" spans="1:3" ht="14.45" customHeight="1" x14ac:dyDescent="0.25">
      <c r="A5" s="5" t="s">
        <v>1</v>
      </c>
      <c r="B5" s="47" t="s">
        <v>144</v>
      </c>
      <c r="C5" s="47"/>
    </row>
    <row r="6" spans="1:3" x14ac:dyDescent="0.25">
      <c r="A6" s="5" t="s">
        <v>110</v>
      </c>
      <c r="B6" s="36" t="s">
        <v>134</v>
      </c>
      <c r="C6" s="36"/>
    </row>
    <row r="7" spans="1:3" x14ac:dyDescent="0.25">
      <c r="A7" s="5" t="s">
        <v>2</v>
      </c>
      <c r="B7" s="36" t="s">
        <v>142</v>
      </c>
      <c r="C7" s="36"/>
    </row>
    <row r="8" spans="1:3" x14ac:dyDescent="0.25">
      <c r="A8" s="5" t="s">
        <v>3</v>
      </c>
      <c r="B8" s="46" t="s">
        <v>148</v>
      </c>
      <c r="C8" s="46"/>
    </row>
    <row r="9" spans="1:3" x14ac:dyDescent="0.25">
      <c r="A9" s="5" t="s">
        <v>4</v>
      </c>
      <c r="B9" s="47" t="s">
        <v>142</v>
      </c>
      <c r="C9" s="47"/>
    </row>
    <row r="10" spans="1:3" x14ac:dyDescent="0.25">
      <c r="A10" s="5" t="s">
        <v>5</v>
      </c>
      <c r="B10" s="47" t="s">
        <v>142</v>
      </c>
      <c r="C10" s="47"/>
    </row>
    <row r="11" spans="1:3" ht="23.25" customHeight="1" x14ac:dyDescent="0.25">
      <c r="A11" s="5" t="s">
        <v>27</v>
      </c>
      <c r="B11" s="48" t="s">
        <v>138</v>
      </c>
      <c r="C11" s="49"/>
    </row>
    <row r="12" spans="1:3" x14ac:dyDescent="0.25">
      <c r="A12" s="37" t="s">
        <v>120</v>
      </c>
      <c r="B12" s="36" t="s">
        <v>147</v>
      </c>
      <c r="C12" s="36"/>
    </row>
    <row r="13" spans="1:3" ht="30" customHeight="1" x14ac:dyDescent="0.25">
      <c r="A13" s="37"/>
      <c r="B13" s="36"/>
      <c r="C13" s="36"/>
    </row>
    <row r="14" spans="1:3" ht="73.5" customHeight="1" x14ac:dyDescent="0.25">
      <c r="A14" s="37"/>
      <c r="B14" s="36"/>
      <c r="C14" s="36"/>
    </row>
    <row r="15" spans="1:3" ht="30" x14ac:dyDescent="0.25">
      <c r="A15" s="5" t="s">
        <v>46</v>
      </c>
      <c r="B15" s="40" t="s">
        <v>143</v>
      </c>
      <c r="C15" s="41"/>
    </row>
    <row r="16" spans="1:3" ht="33.75" customHeight="1" x14ac:dyDescent="0.25">
      <c r="A16" s="42" t="s">
        <v>47</v>
      </c>
      <c r="B16" s="43" t="s">
        <v>48</v>
      </c>
      <c r="C16" s="43"/>
    </row>
    <row r="17" spans="1:3" ht="33.75" customHeight="1" x14ac:dyDescent="0.25">
      <c r="A17" s="42"/>
      <c r="B17" s="11" t="s">
        <v>49</v>
      </c>
      <c r="C17" s="6"/>
    </row>
    <row r="18" spans="1:3" ht="33.75" customHeight="1" x14ac:dyDescent="0.25">
      <c r="A18" s="42"/>
      <c r="B18" s="11" t="s">
        <v>50</v>
      </c>
      <c r="C18" s="6"/>
    </row>
    <row r="19" spans="1:3" x14ac:dyDescent="0.25">
      <c r="A19" s="42"/>
      <c r="B19" s="44" t="s">
        <v>51</v>
      </c>
      <c r="C19" s="45"/>
    </row>
    <row r="20" spans="1:3" x14ac:dyDescent="0.25">
      <c r="A20" s="42"/>
      <c r="B20" s="11"/>
      <c r="C20" s="6"/>
    </row>
    <row r="21" spans="1:3" x14ac:dyDescent="0.25">
      <c r="A21" s="42"/>
      <c r="B21" s="11"/>
      <c r="C21" s="6"/>
    </row>
    <row r="22" spans="1:3" x14ac:dyDescent="0.25">
      <c r="A22" s="42"/>
      <c r="B22" s="44" t="s">
        <v>108</v>
      </c>
      <c r="C22" s="45"/>
    </row>
    <row r="23" spans="1:3" x14ac:dyDescent="0.25">
      <c r="A23" s="42"/>
      <c r="B23" s="11"/>
      <c r="C23" s="16"/>
    </row>
    <row r="24" spans="1:3" x14ac:dyDescent="0.25">
      <c r="A24" s="5" t="s">
        <v>6</v>
      </c>
      <c r="B24" s="36" t="s">
        <v>139</v>
      </c>
      <c r="C24" s="36"/>
    </row>
    <row r="25" spans="1:3" x14ac:dyDescent="0.25">
      <c r="A25" s="5" t="s">
        <v>7</v>
      </c>
      <c r="B25" s="36" t="s">
        <v>140</v>
      </c>
      <c r="C25" s="36"/>
    </row>
    <row r="26" spans="1:3" x14ac:dyDescent="0.25">
      <c r="A26" s="5" t="s">
        <v>8</v>
      </c>
      <c r="B26" s="36" t="s">
        <v>141</v>
      </c>
      <c r="C26" s="36"/>
    </row>
    <row r="27" spans="1:3" x14ac:dyDescent="0.25">
      <c r="A27" s="5" t="s">
        <v>42</v>
      </c>
      <c r="B27" s="38">
        <v>45489</v>
      </c>
      <c r="C27" s="39"/>
    </row>
    <row r="28" spans="1:3" x14ac:dyDescent="0.25">
      <c r="A28" s="5" t="s">
        <v>9</v>
      </c>
      <c r="B28" s="35">
        <v>45483</v>
      </c>
      <c r="C28" s="35"/>
    </row>
    <row r="29" spans="1:3" x14ac:dyDescent="0.25">
      <c r="A29" s="5" t="s">
        <v>10</v>
      </c>
      <c r="B29" s="35"/>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65" t="s">
        <v>40</v>
      </c>
      <c r="B1" s="65"/>
      <c r="C1" s="65"/>
    </row>
    <row r="2" spans="1:3" x14ac:dyDescent="0.25">
      <c r="A2" s="13" t="s">
        <v>25</v>
      </c>
      <c r="B2" s="66" t="s">
        <v>135</v>
      </c>
      <c r="C2" s="67"/>
    </row>
    <row r="3" spans="1:3" x14ac:dyDescent="0.25">
      <c r="A3" s="5" t="s">
        <v>11</v>
      </c>
      <c r="B3" s="36" t="str">
        <f>'GENERALES NOTA 322'!B2:C2</f>
        <v>41001310500120240005500</v>
      </c>
      <c r="C3" s="36"/>
    </row>
    <row r="4" spans="1:3" x14ac:dyDescent="0.25">
      <c r="A4" s="5" t="s">
        <v>0</v>
      </c>
      <c r="B4" s="36" t="str">
        <f>'GENERALES NOTA 322'!B3:C3</f>
        <v>001 LABORAL CIRCUITO NEIVA</v>
      </c>
      <c r="C4" s="36"/>
    </row>
    <row r="5" spans="1:3" x14ac:dyDescent="0.25">
      <c r="A5" s="5" t="s">
        <v>109</v>
      </c>
      <c r="B5" s="36" t="str">
        <f>'GENERALES NOTA 322'!B4:C4</f>
        <v>COLFONDOS Y OTRO</v>
      </c>
      <c r="C5" s="36"/>
    </row>
    <row r="6" spans="1:3" x14ac:dyDescent="0.25">
      <c r="A6" s="5" t="s">
        <v>1</v>
      </c>
      <c r="B6" s="36" t="str">
        <f>'GENERALES NOTA 322'!B5:C5</f>
        <v>JUAN CARLOS PEÑA LUNA. CC. 12.122.304</v>
      </c>
      <c r="C6" s="36"/>
    </row>
    <row r="7" spans="1:3" x14ac:dyDescent="0.25">
      <c r="A7" s="5" t="s">
        <v>110</v>
      </c>
      <c r="B7" s="36" t="str">
        <f>'GENERALES NOTA 322'!B6:C6</f>
        <v>LLAMADA EN GARANTIA</v>
      </c>
      <c r="C7" s="36"/>
    </row>
    <row r="8" spans="1:3" x14ac:dyDescent="0.25">
      <c r="A8" s="13" t="s">
        <v>26</v>
      </c>
      <c r="B8" s="36"/>
      <c r="C8" s="36"/>
    </row>
    <row r="9" spans="1:3" x14ac:dyDescent="0.25">
      <c r="A9" s="13" t="s">
        <v>27</v>
      </c>
      <c r="B9" s="36"/>
      <c r="C9" s="36"/>
    </row>
    <row r="10" spans="1:3" x14ac:dyDescent="0.25">
      <c r="A10" s="13" t="s">
        <v>77</v>
      </c>
      <c r="B10" s="66"/>
      <c r="C10" s="68"/>
    </row>
    <row r="11" spans="1:3" x14ac:dyDescent="0.25">
      <c r="A11" s="13" t="s">
        <v>116</v>
      </c>
      <c r="B11" s="66"/>
      <c r="C11" s="67"/>
    </row>
    <row r="12" spans="1:3" x14ac:dyDescent="0.25">
      <c r="A12" s="13" t="s">
        <v>60</v>
      </c>
      <c r="B12" s="53"/>
      <c r="C12" s="54"/>
    </row>
    <row r="13" spans="1:3" x14ac:dyDescent="0.25">
      <c r="A13" s="13" t="s">
        <v>28</v>
      </c>
      <c r="B13" s="36"/>
      <c r="C13" s="36"/>
    </row>
    <row r="14" spans="1:3" x14ac:dyDescent="0.25">
      <c r="A14" s="13" t="s">
        <v>29</v>
      </c>
      <c r="B14" s="36"/>
      <c r="C14" s="36"/>
    </row>
    <row r="15" spans="1:3" x14ac:dyDescent="0.25">
      <c r="A15" s="13" t="s">
        <v>30</v>
      </c>
      <c r="B15" s="36"/>
      <c r="C15" s="36"/>
    </row>
    <row r="16" spans="1:3" x14ac:dyDescent="0.25">
      <c r="A16" s="63" t="s">
        <v>31</v>
      </c>
      <c r="B16" s="36"/>
      <c r="C16" s="36"/>
    </row>
    <row r="17" spans="1:3" x14ac:dyDescent="0.25">
      <c r="A17" s="64"/>
      <c r="B17" s="9" t="s">
        <v>39</v>
      </c>
      <c r="C17" s="10" t="s">
        <v>15</v>
      </c>
    </row>
    <row r="18" spans="1:3" x14ac:dyDescent="0.25">
      <c r="A18" s="64"/>
      <c r="B18" s="11"/>
      <c r="C18" s="11"/>
    </row>
    <row r="19" spans="1:3" x14ac:dyDescent="0.25">
      <c r="A19" s="64"/>
      <c r="B19" s="11"/>
      <c r="C19" s="11"/>
    </row>
    <row r="20" spans="1:3" x14ac:dyDescent="0.25">
      <c r="A20" s="64"/>
      <c r="B20" s="11"/>
      <c r="C20" s="11"/>
    </row>
    <row r="21" spans="1:3" x14ac:dyDescent="0.25">
      <c r="A21" s="13" t="s">
        <v>24</v>
      </c>
      <c r="B21" s="36"/>
      <c r="C21" s="36"/>
    </row>
    <row r="22" spans="1:3" x14ac:dyDescent="0.25">
      <c r="A22" s="13" t="s">
        <v>61</v>
      </c>
      <c r="B22" s="53"/>
      <c r="C22" s="54"/>
    </row>
    <row r="23" spans="1:3" x14ac:dyDescent="0.25">
      <c r="A23" s="13" t="s">
        <v>16</v>
      </c>
      <c r="B23" s="36"/>
      <c r="C23" s="36"/>
    </row>
    <row r="24" spans="1:3" x14ac:dyDescent="0.25">
      <c r="A24" s="13" t="s">
        <v>75</v>
      </c>
      <c r="B24" s="36"/>
      <c r="C24" s="36"/>
    </row>
    <row r="25" spans="1:3" x14ac:dyDescent="0.25">
      <c r="A25" s="13" t="s">
        <v>38</v>
      </c>
      <c r="B25" s="36"/>
      <c r="C25" s="36"/>
    </row>
    <row r="26" spans="1:3" x14ac:dyDescent="0.25">
      <c r="A26" s="12" t="s">
        <v>76</v>
      </c>
      <c r="B26" s="36"/>
      <c r="C26" s="36"/>
    </row>
    <row r="27" spans="1:3" x14ac:dyDescent="0.25">
      <c r="A27" s="62" t="s">
        <v>64</v>
      </c>
      <c r="B27" s="62"/>
      <c r="C27" s="62"/>
    </row>
    <row r="28" spans="1:3" ht="14.45" customHeight="1" x14ac:dyDescent="0.25">
      <c r="A28" s="57" t="s">
        <v>37</v>
      </c>
      <c r="B28" s="58"/>
      <c r="C28" s="31"/>
    </row>
    <row r="29" spans="1:3" ht="14.45" customHeight="1" x14ac:dyDescent="0.25">
      <c r="A29" s="59" t="s">
        <v>36</v>
      </c>
      <c r="B29" s="60"/>
      <c r="C29" s="31"/>
    </row>
    <row r="30" spans="1:3" ht="14.45" customHeight="1" x14ac:dyDescent="0.25">
      <c r="A30" s="59" t="s">
        <v>35</v>
      </c>
      <c r="B30" s="60"/>
      <c r="C30" s="32"/>
    </row>
    <row r="31" spans="1:3" ht="14.45" customHeight="1" x14ac:dyDescent="0.25">
      <c r="A31" s="59" t="s">
        <v>13</v>
      </c>
      <c r="B31" s="60"/>
      <c r="C31" s="31"/>
    </row>
    <row r="32" spans="1:3" x14ac:dyDescent="0.25">
      <c r="A32" s="59" t="s">
        <v>14</v>
      </c>
      <c r="B32" s="60"/>
      <c r="C32" s="31"/>
    </row>
    <row r="33" spans="1:3" ht="14.45" customHeight="1" x14ac:dyDescent="0.25">
      <c r="A33" s="59" t="s">
        <v>34</v>
      </c>
      <c r="B33" s="60"/>
      <c r="C33" s="31"/>
    </row>
    <row r="34" spans="1:3" ht="14.45" customHeight="1" x14ac:dyDescent="0.25">
      <c r="A34" s="59" t="s">
        <v>94</v>
      </c>
      <c r="B34" s="60"/>
      <c r="C34" s="33"/>
    </row>
    <row r="35" spans="1:3" x14ac:dyDescent="0.25">
      <c r="A35" s="57" t="s">
        <v>106</v>
      </c>
      <c r="B35" s="58"/>
      <c r="C35" s="34"/>
    </row>
    <row r="36" spans="1:3" x14ac:dyDescent="0.25">
      <c r="A36" s="61" t="s">
        <v>88</v>
      </c>
      <c r="B36" s="61"/>
      <c r="C36" s="61"/>
    </row>
    <row r="37" spans="1:3" x14ac:dyDescent="0.25">
      <c r="A37" s="55" t="s">
        <v>89</v>
      </c>
      <c r="B37" s="55"/>
      <c r="C37" s="11"/>
    </row>
    <row r="38" spans="1:3" x14ac:dyDescent="0.25">
      <c r="A38" s="55" t="s">
        <v>90</v>
      </c>
      <c r="B38" s="55"/>
      <c r="C38" s="11"/>
    </row>
    <row r="39" spans="1:3" x14ac:dyDescent="0.25">
      <c r="A39" s="55" t="s">
        <v>91</v>
      </c>
      <c r="B39" s="55"/>
      <c r="C39" s="11"/>
    </row>
    <row r="40" spans="1:3" x14ac:dyDescent="0.25">
      <c r="A40" s="55" t="s">
        <v>92</v>
      </c>
      <c r="B40" s="55"/>
      <c r="C40" s="11"/>
    </row>
    <row r="41" spans="1:3" x14ac:dyDescent="0.25">
      <c r="A41" s="55" t="s">
        <v>93</v>
      </c>
      <c r="B41" s="55"/>
      <c r="C41" s="11"/>
    </row>
    <row r="42" spans="1:3" x14ac:dyDescent="0.25">
      <c r="A42" s="55" t="s">
        <v>95</v>
      </c>
      <c r="B42" s="55"/>
      <c r="C42" s="11"/>
    </row>
    <row r="43" spans="1:3" x14ac:dyDescent="0.25">
      <c r="A43" s="55" t="s">
        <v>96</v>
      </c>
      <c r="B43" s="55"/>
      <c r="C43" s="11"/>
    </row>
    <row r="44" spans="1:3" x14ac:dyDescent="0.25">
      <c r="A44" s="55" t="s">
        <v>97</v>
      </c>
      <c r="B44" s="55"/>
      <c r="C44" s="11"/>
    </row>
    <row r="45" spans="1:3" x14ac:dyDescent="0.25">
      <c r="A45" s="55" t="s">
        <v>98</v>
      </c>
      <c r="B45" s="55"/>
      <c r="C45" s="11"/>
    </row>
    <row r="46" spans="1:3" x14ac:dyDescent="0.25">
      <c r="A46" s="55" t="s">
        <v>99</v>
      </c>
      <c r="B46" s="55"/>
      <c r="C46" s="11"/>
    </row>
    <row r="47" spans="1:3" x14ac:dyDescent="0.25">
      <c r="A47" s="55" t="s">
        <v>100</v>
      </c>
      <c r="B47" s="55"/>
      <c r="C47" s="11"/>
    </row>
    <row r="48" spans="1:3" x14ac:dyDescent="0.25">
      <c r="A48" s="55" t="s">
        <v>101</v>
      </c>
      <c r="B48" s="55"/>
      <c r="C48" s="11"/>
    </row>
    <row r="49" spans="1:3" x14ac:dyDescent="0.25">
      <c r="A49" s="55" t="s">
        <v>102</v>
      </c>
      <c r="B49" s="55"/>
      <c r="C49" s="11"/>
    </row>
    <row r="50" spans="1:3" x14ac:dyDescent="0.25">
      <c r="A50" s="55" t="s">
        <v>103</v>
      </c>
      <c r="B50" s="55"/>
      <c r="C50" s="11"/>
    </row>
    <row r="51" spans="1:3" x14ac:dyDescent="0.25">
      <c r="A51" s="55" t="s">
        <v>104</v>
      </c>
      <c r="B51" s="55"/>
      <c r="C51" s="11"/>
    </row>
    <row r="52" spans="1:3" x14ac:dyDescent="0.25">
      <c r="A52" s="55" t="s">
        <v>105</v>
      </c>
      <c r="B52" s="55"/>
      <c r="C52" s="11"/>
    </row>
    <row r="53" spans="1:3" x14ac:dyDescent="0.25">
      <c r="A53" s="56"/>
      <c r="B53" s="56"/>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zoomScaleNormal="100" workbookViewId="0">
      <selection activeCell="B31" sqref="B31"/>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65" t="s">
        <v>43</v>
      </c>
      <c r="B1" s="65"/>
      <c r="C1" s="65"/>
    </row>
    <row r="2" spans="1:6" x14ac:dyDescent="0.25">
      <c r="A2" s="20" t="s">
        <v>25</v>
      </c>
      <c r="B2" s="73" t="s">
        <v>149</v>
      </c>
      <c r="C2" s="74"/>
    </row>
    <row r="3" spans="1:6" x14ac:dyDescent="0.25">
      <c r="A3" s="21" t="s">
        <v>11</v>
      </c>
      <c r="B3" s="75" t="str">
        <f>'GENERALES NOTA 322'!B2:C2</f>
        <v>41001310500120240005500</v>
      </c>
      <c r="C3" s="75"/>
    </row>
    <row r="4" spans="1:6" x14ac:dyDescent="0.25">
      <c r="A4" s="21" t="s">
        <v>0</v>
      </c>
      <c r="B4" s="75" t="str">
        <f>'GENERALES NOTA 322'!B3:C3</f>
        <v>001 LABORAL CIRCUITO NEIVA</v>
      </c>
      <c r="C4" s="75"/>
    </row>
    <row r="5" spans="1:6" x14ac:dyDescent="0.25">
      <c r="A5" s="21" t="s">
        <v>109</v>
      </c>
      <c r="B5" s="75" t="str">
        <f>'GENERALES NOTA 322'!B4:C4</f>
        <v>COLFONDOS Y OTRO</v>
      </c>
      <c r="C5" s="75"/>
    </row>
    <row r="6" spans="1:6" ht="14.45" customHeight="1" x14ac:dyDescent="0.25">
      <c r="A6" s="21" t="s">
        <v>1</v>
      </c>
      <c r="B6" s="75" t="str">
        <f>'GENERALES NOTA 322'!B5:C5</f>
        <v>JUAN CARLOS PEÑA LUNA. CC. 12.122.304</v>
      </c>
      <c r="C6" s="75"/>
    </row>
    <row r="7" spans="1:6" x14ac:dyDescent="0.25">
      <c r="A7" s="21" t="s">
        <v>110</v>
      </c>
      <c r="B7" s="75" t="str">
        <f>'GENERALES NOTA 322'!B6:C6</f>
        <v>LLAMADA EN GARANTIA</v>
      </c>
      <c r="C7" s="75"/>
    </row>
    <row r="8" spans="1:6" ht="30" x14ac:dyDescent="0.25">
      <c r="A8" s="21" t="s">
        <v>46</v>
      </c>
      <c r="B8" s="69" t="str">
        <f>'GENERALES NOTA 322'!B15:C15</f>
        <v>NO ES POSIBLE CUANTIFICAR LAS PRETENSIONES DE LA DEMANDA EN ATENCIÓN A LA NATURALEZA DEL PROCESO.</v>
      </c>
      <c r="C8" s="70"/>
    </row>
    <row r="9" spans="1:6" x14ac:dyDescent="0.25">
      <c r="A9" s="76" t="s">
        <v>47</v>
      </c>
      <c r="B9" s="77" t="s">
        <v>48</v>
      </c>
      <c r="C9" s="78"/>
    </row>
    <row r="10" spans="1:6" x14ac:dyDescent="0.25">
      <c r="A10" s="76"/>
      <c r="B10" s="22" t="s">
        <v>49</v>
      </c>
      <c r="C10" s="19">
        <f>'GENERALES NOTA 322'!C17</f>
        <v>0</v>
      </c>
    </row>
    <row r="11" spans="1:6" x14ac:dyDescent="0.25">
      <c r="A11" s="76"/>
      <c r="B11" s="22" t="s">
        <v>50</v>
      </c>
      <c r="C11" s="19">
        <f>'GENERALES NOTA 322'!C18</f>
        <v>0</v>
      </c>
    </row>
    <row r="12" spans="1:6" x14ac:dyDescent="0.25">
      <c r="A12" s="76"/>
      <c r="B12" s="77"/>
      <c r="C12" s="78"/>
    </row>
    <row r="13" spans="1:6" x14ac:dyDescent="0.25">
      <c r="A13" s="76"/>
      <c r="B13" s="22" t="s">
        <v>112</v>
      </c>
      <c r="C13" s="24"/>
    </row>
    <row r="14" spans="1:6" x14ac:dyDescent="0.25">
      <c r="A14" s="76"/>
      <c r="B14" s="22" t="s">
        <v>113</v>
      </c>
      <c r="C14" s="24"/>
      <c r="E14" t="s">
        <v>59</v>
      </c>
      <c r="F14" s="17">
        <v>0.7</v>
      </c>
    </row>
    <row r="15" spans="1:6" x14ac:dyDescent="0.25">
      <c r="A15" s="23" t="s">
        <v>44</v>
      </c>
      <c r="B15" s="73" t="s">
        <v>57</v>
      </c>
      <c r="C15" s="74"/>
    </row>
    <row r="16" spans="1:6" ht="15" customHeight="1" x14ac:dyDescent="0.25">
      <c r="A16" s="21" t="s">
        <v>45</v>
      </c>
      <c r="B16" s="71" t="s">
        <v>150</v>
      </c>
      <c r="C16" s="72"/>
    </row>
    <row r="17" spans="1:3" ht="28.5" customHeight="1" x14ac:dyDescent="0.25">
      <c r="A17" s="14" t="s">
        <v>52</v>
      </c>
      <c r="B17" s="81">
        <f>((C19+C20+C22+C23)-C26)*C25*C27</f>
        <v>0</v>
      </c>
      <c r="C17" s="81"/>
    </row>
    <row r="18" spans="1:3" x14ac:dyDescent="0.25">
      <c r="A18" s="23" t="s">
        <v>53</v>
      </c>
      <c r="B18" s="79" t="s">
        <v>48</v>
      </c>
      <c r="C18" s="80"/>
    </row>
    <row r="19" spans="1:3" x14ac:dyDescent="0.25">
      <c r="A19" s="87"/>
      <c r="B19" s="22" t="s">
        <v>49</v>
      </c>
      <c r="C19" s="19">
        <v>0</v>
      </c>
    </row>
    <row r="20" spans="1:3" x14ac:dyDescent="0.25">
      <c r="A20" s="88"/>
      <c r="B20" s="22" t="s">
        <v>50</v>
      </c>
      <c r="C20" s="19">
        <v>0</v>
      </c>
    </row>
    <row r="21" spans="1:3" x14ac:dyDescent="0.25">
      <c r="A21" s="88"/>
      <c r="B21" s="77" t="s">
        <v>51</v>
      </c>
      <c r="C21" s="78"/>
    </row>
    <row r="22" spans="1:3" x14ac:dyDescent="0.25">
      <c r="A22" s="88"/>
      <c r="B22" s="22" t="s">
        <v>112</v>
      </c>
      <c r="C22" s="19">
        <v>0</v>
      </c>
    </row>
    <row r="23" spans="1:3" ht="45" x14ac:dyDescent="0.25">
      <c r="A23" s="88"/>
      <c r="B23" s="22" t="s">
        <v>114</v>
      </c>
      <c r="C23" s="19">
        <v>0</v>
      </c>
    </row>
    <row r="24" spans="1:3" x14ac:dyDescent="0.25">
      <c r="A24" s="88"/>
      <c r="B24" s="77" t="s">
        <v>115</v>
      </c>
      <c r="C24" s="78"/>
    </row>
    <row r="25" spans="1:3" x14ac:dyDescent="0.25">
      <c r="A25" s="25"/>
      <c r="B25" s="22" t="s">
        <v>127</v>
      </c>
      <c r="C25" s="26">
        <v>0</v>
      </c>
    </row>
    <row r="26" spans="1:3" x14ac:dyDescent="0.25">
      <c r="A26" s="27"/>
      <c r="B26" s="22" t="s">
        <v>116</v>
      </c>
      <c r="C26" s="28">
        <v>0</v>
      </c>
    </row>
    <row r="27" spans="1:3" x14ac:dyDescent="0.25">
      <c r="A27" s="27"/>
      <c r="B27" s="22" t="s">
        <v>136</v>
      </c>
      <c r="C27" s="26">
        <v>0</v>
      </c>
    </row>
    <row r="28" spans="1:3" x14ac:dyDescent="0.25">
      <c r="A28" s="18" t="s">
        <v>107</v>
      </c>
      <c r="B28" s="81">
        <f>IFERROR(B17*(VLOOKUP(B15,Hoja2!$G$1:$H$6,2,0)),16666)</f>
        <v>16666</v>
      </c>
      <c r="C28" s="81"/>
    </row>
    <row r="29" spans="1:3" ht="30" x14ac:dyDescent="0.25">
      <c r="A29" s="21" t="s">
        <v>54</v>
      </c>
      <c r="B29" s="82" t="s">
        <v>151</v>
      </c>
      <c r="C29" s="83"/>
    </row>
    <row r="30" spans="1:3" ht="30" x14ac:dyDescent="0.25">
      <c r="A30" s="21" t="s">
        <v>55</v>
      </c>
      <c r="B30" s="84" t="s">
        <v>152</v>
      </c>
      <c r="C30" s="85"/>
    </row>
    <row r="31" spans="1:3" ht="18.75" x14ac:dyDescent="0.25">
      <c r="A31" s="29" t="s">
        <v>117</v>
      </c>
      <c r="B31" s="29"/>
      <c r="C31" s="29"/>
    </row>
    <row r="32" spans="1:3" x14ac:dyDescent="0.25">
      <c r="A32" s="30" t="s">
        <v>118</v>
      </c>
      <c r="B32" s="86"/>
      <c r="C32" s="86"/>
    </row>
    <row r="33" spans="1:3" x14ac:dyDescent="0.25">
      <c r="A33" s="30" t="s">
        <v>119</v>
      </c>
      <c r="B33" s="86"/>
      <c r="C33" s="86"/>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65" t="s">
        <v>56</v>
      </c>
      <c r="B1" s="65"/>
      <c r="C1" s="65"/>
    </row>
    <row r="2" spans="1:3" ht="17.100000000000001" customHeight="1" x14ac:dyDescent="0.25">
      <c r="A2" s="13" t="s">
        <v>25</v>
      </c>
      <c r="B2" s="66" t="str">
        <f>'[2]AUTOS NOTA 321'!B2:C2</f>
        <v xml:space="preserve">SINIESTRO   LEGIS </v>
      </c>
      <c r="C2" s="67"/>
    </row>
    <row r="3" spans="1:3" ht="15.95" customHeight="1" x14ac:dyDescent="0.25">
      <c r="A3" s="5" t="s">
        <v>11</v>
      </c>
      <c r="B3" s="36" t="str">
        <f>'GENERALES NOTA 322'!B2:C2</f>
        <v>41001310500120240005500</v>
      </c>
      <c r="C3" s="36"/>
    </row>
    <row r="4" spans="1:3" x14ac:dyDescent="0.25">
      <c r="A4" s="5" t="s">
        <v>0</v>
      </c>
      <c r="B4" s="36" t="str">
        <f>'GENERALES NOTA 322'!B3:C3</f>
        <v>001 LABORAL CIRCUITO NEIVA</v>
      </c>
      <c r="C4" s="36"/>
    </row>
    <row r="5" spans="1:3" ht="29.1" customHeight="1" x14ac:dyDescent="0.25">
      <c r="A5" s="5" t="s">
        <v>109</v>
      </c>
      <c r="B5" s="36" t="str">
        <f>'GENERALES NOTA 322'!B4:C4</f>
        <v>COLFONDOS Y OTRO</v>
      </c>
      <c r="C5" s="36"/>
    </row>
    <row r="6" spans="1:3" x14ac:dyDescent="0.25">
      <c r="A6" s="5" t="s">
        <v>1</v>
      </c>
      <c r="B6" s="36" t="str">
        <f>'GENERALES NOTA 322'!B5:C5</f>
        <v>JUAN CARLOS PEÑA LUNA. CC. 12.122.304</v>
      </c>
      <c r="C6" s="36"/>
    </row>
    <row r="7" spans="1:3" ht="43.5" customHeight="1" x14ac:dyDescent="0.25">
      <c r="A7" s="5" t="s">
        <v>110</v>
      </c>
      <c r="B7" s="36" t="str">
        <f>'GENERALES NOTA 322'!B6:C6</f>
        <v>LLAMADA EN GARANTIA</v>
      </c>
      <c r="C7" s="36"/>
    </row>
    <row r="8" spans="1:3" x14ac:dyDescent="0.25">
      <c r="A8" s="5" t="s">
        <v>121</v>
      </c>
      <c r="B8" s="36"/>
      <c r="C8" s="36"/>
    </row>
    <row r="9" spans="1:3" x14ac:dyDescent="0.25">
      <c r="A9" s="15" t="s">
        <v>53</v>
      </c>
      <c r="B9" s="89"/>
      <c r="C9" s="89"/>
    </row>
    <row r="10" spans="1:3" x14ac:dyDescent="0.25">
      <c r="A10" s="15" t="s">
        <v>122</v>
      </c>
      <c r="B10" s="36"/>
      <c r="C10" s="36"/>
    </row>
    <row r="11" spans="1:3" ht="30" x14ac:dyDescent="0.25">
      <c r="A11" s="15" t="s">
        <v>123</v>
      </c>
      <c r="B11" s="90"/>
      <c r="C11" s="56"/>
    </row>
    <row r="12" spans="1:3" ht="60" x14ac:dyDescent="0.25">
      <c r="A12" s="5" t="s">
        <v>65</v>
      </c>
      <c r="B12" s="36"/>
      <c r="C12" s="36"/>
    </row>
    <row r="13" spans="1:3" ht="60" x14ac:dyDescent="0.25">
      <c r="A13" s="5" t="s">
        <v>66</v>
      </c>
      <c r="B13" s="36"/>
      <c r="C13" s="36"/>
    </row>
    <row r="14" spans="1:3" x14ac:dyDescent="0.25">
      <c r="A14" s="5" t="s">
        <v>67</v>
      </c>
      <c r="B14" s="11"/>
      <c r="C14" s="11"/>
    </row>
    <row r="15" spans="1:3" x14ac:dyDescent="0.25">
      <c r="A15" s="15" t="s">
        <v>124</v>
      </c>
      <c r="B15" s="36"/>
      <c r="C15" s="36"/>
    </row>
    <row r="16" spans="1:3" x14ac:dyDescent="0.25">
      <c r="A16" s="11" t="s">
        <v>125</v>
      </c>
      <c r="B16" s="56"/>
      <c r="C16" s="56"/>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RowHeight="15" x14ac:dyDescent="0.25"/>
  <sheetData>
    <row r="1" spans="1:1" x14ac:dyDescent="0.25">
      <c r="A1" t="s">
        <v>126</v>
      </c>
    </row>
    <row r="2" spans="1:1" x14ac:dyDescent="0.25">
      <c r="A2" t="s">
        <v>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60</v>
      </c>
      <c r="B1" t="s">
        <v>32</v>
      </c>
      <c r="C1" s="8" t="s">
        <v>31</v>
      </c>
      <c r="D1" s="8" t="s">
        <v>61</v>
      </c>
      <c r="E1" s="3" t="s">
        <v>16</v>
      </c>
      <c r="F1" s="2" t="s">
        <v>59</v>
      </c>
      <c r="G1" s="2" t="s">
        <v>128</v>
      </c>
      <c r="H1" s="4">
        <v>0.7</v>
      </c>
      <c r="I1" t="s">
        <v>12</v>
      </c>
      <c r="J1" t="s">
        <v>82</v>
      </c>
      <c r="L1" t="s">
        <v>134</v>
      </c>
    </row>
    <row r="2" spans="1:12" x14ac:dyDescent="0.25">
      <c r="A2" t="s">
        <v>68</v>
      </c>
      <c r="B2" t="s">
        <v>33</v>
      </c>
      <c r="C2" t="s">
        <v>72</v>
      </c>
      <c r="D2" s="2" t="s">
        <v>62</v>
      </c>
      <c r="E2" s="1" t="s">
        <v>19</v>
      </c>
      <c r="F2" s="2" t="s">
        <v>57</v>
      </c>
      <c r="G2" s="2" t="s">
        <v>129</v>
      </c>
      <c r="H2" s="4">
        <v>0.25</v>
      </c>
      <c r="I2" t="s">
        <v>78</v>
      </c>
      <c r="J2" t="s">
        <v>83</v>
      </c>
      <c r="L2" t="s">
        <v>111</v>
      </c>
    </row>
    <row r="3" spans="1:12" x14ac:dyDescent="0.25">
      <c r="A3" t="s">
        <v>69</v>
      </c>
      <c r="C3" t="s">
        <v>73</v>
      </c>
      <c r="D3" s="2" t="s">
        <v>63</v>
      </c>
      <c r="E3" s="1" t="s">
        <v>20</v>
      </c>
      <c r="F3" s="2" t="s">
        <v>58</v>
      </c>
      <c r="G3" s="2" t="s">
        <v>130</v>
      </c>
      <c r="H3" s="4">
        <v>0.55000000000000004</v>
      </c>
      <c r="I3" t="s">
        <v>79</v>
      </c>
      <c r="J3" t="s">
        <v>84</v>
      </c>
    </row>
    <row r="4" spans="1:12" x14ac:dyDescent="0.25">
      <c r="A4" t="s">
        <v>70</v>
      </c>
      <c r="C4" t="s">
        <v>74</v>
      </c>
      <c r="E4" s="1" t="s">
        <v>21</v>
      </c>
      <c r="G4" s="2" t="s">
        <v>131</v>
      </c>
      <c r="H4" s="4">
        <v>0.15</v>
      </c>
      <c r="I4" t="s">
        <v>80</v>
      </c>
      <c r="J4" t="s">
        <v>85</v>
      </c>
    </row>
    <row r="5" spans="1:12" x14ac:dyDescent="0.25">
      <c r="A5" t="s">
        <v>71</v>
      </c>
      <c r="E5" s="1" t="s">
        <v>17</v>
      </c>
      <c r="G5" s="2" t="s">
        <v>132</v>
      </c>
      <c r="H5" s="4">
        <v>0.7</v>
      </c>
      <c r="I5" t="s">
        <v>81</v>
      </c>
      <c r="J5" t="s">
        <v>86</v>
      </c>
    </row>
    <row r="6" spans="1:12" x14ac:dyDescent="0.25">
      <c r="E6" s="1" t="s">
        <v>18</v>
      </c>
      <c r="G6" s="2" t="s">
        <v>133</v>
      </c>
      <c r="H6" s="4">
        <v>0.3</v>
      </c>
      <c r="J6" t="s">
        <v>87</v>
      </c>
    </row>
    <row r="7" spans="1:12" x14ac:dyDescent="0.25">
      <c r="E7" s="1" t="s">
        <v>23</v>
      </c>
      <c r="G7" s="2" t="s">
        <v>57</v>
      </c>
    </row>
    <row r="8" spans="1:12" x14ac:dyDescent="0.25">
      <c r="E8" s="1" t="s">
        <v>22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Daniella Jaramillo Castro</cp:lastModifiedBy>
  <dcterms:created xsi:type="dcterms:W3CDTF">2020-12-07T14:41:17Z</dcterms:created>
  <dcterms:modified xsi:type="dcterms:W3CDTF">2024-07-25T14:10:31Z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