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mp;&amp;&amp;&amp;&amp;&amp;&amp;&amp;\Documents\Material GHA\Nicoll Andrea Vela García\"/>
    </mc:Choice>
  </mc:AlternateContent>
  <bookViews>
    <workbookView xWindow="-120" yWindow="-120" windowWidth="20730" windowHeight="11040"/>
  </bookViews>
  <sheets>
    <sheet name="GENERALES NOTA 322" sheetId="5" r:id="rId1"/>
    <sheet name="NOTAS" sheetId="15" state="hidden" r:id="rId2"/>
    <sheet name="GENERALES NOTA 321" sheetId="10" r:id="rId3"/>
    <sheet name="APERTURA- GENERALES  NOTA 324" sheetId="14" r:id="rId4"/>
    <sheet name="IMPUTACIÓN- GENERALES NOTA 324 " sheetId="17" r:id="rId5"/>
    <sheet name="GENERALES NOTA 325" sheetId="12" r:id="rId6"/>
    <sheet name="ACTUALIZACIÓN CONTINGENCIA" sheetId="13" r:id="rId7"/>
    <sheet name="Hoja2" sheetId="6" state="hidden" r:id="rId8"/>
  </sheets>
  <externalReferences>
    <externalReference r:id="rId9"/>
  </externalReferences>
  <definedNames>
    <definedName name="Posición">[1]Hoja1!$S$3:$S$4</definedName>
    <definedName name="Probabilidad">[1]Parametros!$A$3:$A$5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 i="14" l="1"/>
  <c r="B2" i="17"/>
  <c r="B8" i="17"/>
  <c r="B7" i="17"/>
  <c r="B6" i="17"/>
  <c r="B4" i="17"/>
  <c r="B3" i="17"/>
  <c r="B5" i="10"/>
  <c r="B5" i="14" s="1"/>
  <c r="B4" i="10"/>
  <c r="B3" i="10"/>
  <c r="B4" i="14"/>
  <c r="B6" i="14"/>
  <c r="B8" i="14"/>
  <c r="B7" i="14"/>
  <c r="B3" i="14"/>
  <c r="B3" i="12"/>
  <c r="B12" i="17" l="1"/>
  <c r="B11" i="17" s="1"/>
  <c r="B15" i="17" s="1"/>
  <c r="B5" i="17"/>
  <c r="B5" i="12" s="1"/>
  <c r="B12" i="14"/>
  <c r="B2" i="12"/>
  <c r="B7" i="12"/>
  <c r="B6" i="12"/>
  <c r="B4" i="12"/>
  <c r="B11" i="14" l="1"/>
  <c r="B15" i="14" s="1"/>
  <c r="B7" i="10"/>
  <c r="B6" i="10"/>
</calcChain>
</file>

<file path=xl/sharedStrings.xml><?xml version="1.0" encoding="utf-8"?>
<sst xmlns="http://schemas.openxmlformats.org/spreadsheetml/2006/main" count="185" uniqueCount="133">
  <si>
    <t>SOLICITUD DE ANTECEDENTES -ABOGADO EXTERNO-</t>
  </si>
  <si>
    <t>Radicado</t>
  </si>
  <si>
    <t>Contraloría</t>
  </si>
  <si>
    <t>Tipo de Proceso</t>
  </si>
  <si>
    <t>Etapa</t>
  </si>
  <si>
    <t>Entidad Afectada</t>
  </si>
  <si>
    <t>Detrimento</t>
  </si>
  <si>
    <t>Terceros civilmente responsables</t>
  </si>
  <si>
    <t>Fecha de los hechos (Fecha exacta)</t>
  </si>
  <si>
    <t>breve resumen de los hechos</t>
  </si>
  <si>
    <t>Asegurado</t>
  </si>
  <si>
    <t>Nit Asegurado</t>
  </si>
  <si>
    <t xml:space="preserve">No. Póliza vinculada (las que se necesite solicitar). </t>
  </si>
  <si>
    <t>Amparo a afectar</t>
  </si>
  <si>
    <t>Fecha de asignación</t>
  </si>
  <si>
    <t>Fecha de notificación</t>
  </si>
  <si>
    <t xml:space="preserve">Fecha de contestacion </t>
  </si>
  <si>
    <t>Verbal</t>
  </si>
  <si>
    <t>Ordinario</t>
  </si>
  <si>
    <t>Apertura</t>
  </si>
  <si>
    <t>Imputación</t>
  </si>
  <si>
    <t>REMISION DE ANTECEDENTES - ABOGADO INTERNO-</t>
  </si>
  <si>
    <t>SINIESTRO - APLICATIVO</t>
  </si>
  <si>
    <t>PÓLIZA</t>
  </si>
  <si>
    <t>AMPARO A AFECTAR</t>
  </si>
  <si>
    <t>VALOR ASEGURADO DISPONIBLE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</si>
  <si>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</si>
  <si>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</si>
  <si>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</si>
  <si>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</si>
  <si>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</si>
  <si>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</si>
  <si>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</si>
  <si>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</si>
  <si>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</si>
  <si>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</si>
  <si>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</si>
  <si>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</si>
  <si>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</si>
  <si>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</si>
  <si>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</si>
  <si>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</si>
  <si>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</si>
  <si>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</si>
  <si>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</si>
  <si>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Concepto técnico de la póliza vinculada</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</si>
  <si>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</si>
  <si>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</si>
  <si>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</si>
  <si>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</si>
  <si>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</si>
  <si>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</si>
  <si>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</si>
  <si>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</si>
  <si>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</si>
  <si>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</si>
  <si>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</si>
  <si>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</si>
  <si>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</si>
  <si>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</si>
  <si>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</si>
  <si>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</si>
  <si>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</si>
  <si>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Clasificación Contingencia</t>
  </si>
  <si>
    <t>EVENTUAL</t>
  </si>
  <si>
    <t>Concepto del Abogado sobre la Contingencia:(Se debe indicar las razones por las cuales se considera que el proceso es Eventual, Remoto o Probable.)</t>
  </si>
  <si>
    <t>PROBABLE</t>
  </si>
  <si>
    <t>VALOR CONTINGENCIA</t>
  </si>
  <si>
    <t>Reserva propuesta</t>
  </si>
  <si>
    <t>Observaciones sobre el valor de la contingencia: (Se debe explicar como se aterrizaron las pretensiones.)</t>
  </si>
  <si>
    <t>Defensa de la Aseguradora: (1. Enumerar y enunciar las excepciones propuestas en el escrito de defensa y/o solicitud de desvinculación Y 2. Confirmar solicitud de vinculación coaseguradoras en caso de que proceda )</t>
  </si>
  <si>
    <t>INFORME ABOGADO INTERNO</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</si>
  <si>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</si>
  <si>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</si>
  <si>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</si>
  <si>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</si>
  <si>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PROBALE</t>
  </si>
  <si>
    <t>REMOTO</t>
  </si>
  <si>
    <t>FORMATO ACTUALIZACION PROCESO PRF</t>
  </si>
  <si>
    <t>SINIESTRO</t>
  </si>
  <si>
    <t>REMOTA</t>
  </si>
  <si>
    <t>RADICADO PRF</t>
  </si>
  <si>
    <t>ENTIDAD AFECTADA</t>
  </si>
  <si>
    <t>SI CAMBIO EL VALOR DE LA CONTINGENCIA INDIQUE EL NUEVO VALOR</t>
  </si>
  <si>
    <t xml:space="preserve">SI CAMBIO LA CONTINGENCIA DEL PROCESO INDIQUELA </t>
  </si>
  <si>
    <t>INDIQUE LAS RAZONES DEL CAMBIO DE CALIFICACION Y/O VALOR DE LA CONTINGENCIA (max 500 caracteres)</t>
  </si>
  <si>
    <t>SI</t>
  </si>
  <si>
    <t>MOTIVO DE LA DEMANDA</t>
  </si>
  <si>
    <t xml:space="preserve">Situcion Laboral </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</si>
  <si>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</si>
  <si>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</si>
  <si>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</si>
  <si>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</si>
  <si>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</si>
  <si>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</si>
  <si>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</si>
  <si>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</si>
  <si>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</si>
  <si>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</si>
  <si>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</si>
  <si>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</si>
  <si>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</si>
  <si>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</si>
  <si>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</si>
  <si>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</si>
  <si>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</si>
  <si>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</si>
  <si>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</si>
  <si>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</si>
  <si>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</si>
  <si>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</si>
  <si>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</si>
  <si>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</si>
  <si>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</si>
  <si>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</si>
  <si>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</si>
  <si>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VALOR ASEGURADO</t>
  </si>
  <si>
    <t>DEDUCIBLE</t>
  </si>
  <si>
    <t xml:space="preserve">VALOR TOMAR </t>
  </si>
  <si>
    <t>013-2021</t>
  </si>
  <si>
    <t>CONTRALORÍA MUNICIPAL DE TUNJA</t>
  </si>
  <si>
    <t>SECRETARÍA DE TRÁNSITO Y TRANSPORTE DE TUNJA</t>
  </si>
  <si>
    <t>CIENTO OCHENTA Y CINCO MILLONES OCHOCIENTOS VEINTIOCHO MIL QUINIENTOS ONCE PESOS ($185.828.511)</t>
  </si>
  <si>
    <t>ALLIANZ SEGUROS S.A. EN CALIDAD DE COASEGURADOR, Y PREVISORA S.A.</t>
  </si>
  <si>
    <t>01 de enero de 2018</t>
  </si>
  <si>
    <t>1-. Mediante Oficio AF-110-196 de veinticinco (25) de febrero de 2021, la Auditora Fiscal remitió un traslado con alcance fiscal a la secretaría de tránsito y transporte de Tunja, como resultado de la auditoría gubernamental.
2-. Lo anterior por los comparendos a los que les cobijó el fenómeno de la prescripción durante la vigencia fiscal 2018 y 2019.
3-. Con la seguridad que los anteriores recursos que se dejaron de percibir por parte del Estado pudieron ser utilizados en beneficio de la comunidad, se encuentran en un presunto detrimento patrimonial.
4-. La sumatoria total del valor de los comparendos prescritos en la vigencia 2018 es de $102.173.150 millones de pesos m/cte, y la de la vigencia 2019 asciende a $83.655.361 millones de pesos m/cte, para un total de presunto detrimento patrimonial de CIENTO OCHENTA Y CINCO MILLONES OCHOCIENTOS VEINTIOCHO MIL QUINIENTOS ONCE PESOS ($185.828.511) M/Cte.</t>
  </si>
  <si>
    <t>MUNICIPIO DE TUNJA</t>
  </si>
  <si>
    <t>Seguro manejo Póliza Global Sector Oficial, Responsabilidad Fiscal y juicios de responsabilidad fiscal</t>
  </si>
  <si>
    <t>Póliza No. 21558765 , Póliza No. 21715582 , y Póliza No. 21960729</t>
  </si>
  <si>
    <t>891800846-1</t>
  </si>
  <si>
    <t>27 de mayo de 2024</t>
  </si>
  <si>
    <t>12 de julio de 2024</t>
  </si>
  <si>
    <t>30 de julio de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</si>
</sst>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 #,##0;[Red]\-&quot;$&quot;\ #,##0"/>
    <numFmt numFmtId="165" formatCode="_-&quot;$&quot;\ * #,##0_-;\-&quot;$&quot;\ * #,##0_-;_-&quot;$&quot;\ *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3" tint="-0.499984740745262"/>
      <name val="Calibri"/>
      <family val="2"/>
      <scheme val="minor"/>
    </font>
    <font>
      <b/>
      <sz val="11"/>
      <color theme="3" tint="-0.499984740745262"/>
      <name val="Calibri"/>
      <family val="2"/>
      <scheme val="minor"/>
    </font>
    <font>
      <b/>
      <sz val="16"/>
      <color theme="3" tint="-0.499984740745262"/>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4" tint="-0.499984740745262"/>
        <bgColor indexed="64"/>
      </patternFill>
    </fill>
    <fill>
      <patternFill patternType="solid">
        <fgColor theme="4"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style="thick">
        <color theme="0"/>
      </top>
      <bottom/>
      <diagonal/>
    </border>
    <border>
      <left style="thick">
        <color theme="0"/>
      </left>
      <right style="thick">
        <color theme="0"/>
      </right>
      <top style="thick">
        <color theme="0"/>
      </top>
      <bottom style="thick">
        <color theme="0"/>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165" fontId="1" fillId="0" borderId="0" applyFont="0" applyFill="0" applyBorder="0" applyAlignment="0" applyProtection="0"/>
    <xf numFmtId="9" fontId="1" fillId="0" borderId="0" applyFont="0" applyFill="0" applyBorder="0" applyAlignment="0" applyProtection="0"/>
  </cellStyleXfs>
  <cellXfs count="88">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0" borderId="1" xfId="0" applyFont="1" applyBorder="1" applyAlignment="1">
      <alignment horizontal="justify" vertical="top"/>
    </xf>
    <xf numFmtId="9" fontId="0" fillId="0" borderId="0" xfId="0" applyNumberFormat="1"/>
    <xf numFmtId="0" fontId="0" fillId="0" borderId="1" xfId="0" applyBorder="1" applyAlignment="1">
      <alignment horizontal="justify" vertical="top" wrapText="1"/>
    </xf>
    <xf numFmtId="0" fontId="0" fillId="0" borderId="2" xfId="0" applyBorder="1" applyAlignment="1">
      <alignment horizontal="left" vertical="top"/>
    </xf>
    <xf numFmtId="0" fontId="0" fillId="0" borderId="1" xfId="0" applyBorder="1" applyAlignment="1">
      <alignment horizontal="left" vertical="top"/>
    </xf>
    <xf numFmtId="0" fontId="4" fillId="7" borderId="12" xfId="0" applyFont="1" applyFill="1" applyBorder="1" applyAlignment="1">
      <alignment vertical="center" wrapText="1"/>
    </xf>
    <xf numFmtId="0" fontId="0" fillId="8" borderId="11" xfId="0" applyFill="1" applyBorder="1" applyAlignment="1">
      <alignment horizontal="center" vertical="center"/>
    </xf>
    <xf numFmtId="164" fontId="0" fillId="8" borderId="11" xfId="0" applyNumberFormat="1" applyFill="1" applyBorder="1" applyAlignment="1">
      <alignment horizontal="center" vertical="center"/>
    </xf>
    <xf numFmtId="0" fontId="0" fillId="8" borderId="11" xfId="0" applyFill="1" applyBorder="1" applyAlignment="1">
      <alignment horizontal="center" vertical="center" wrapText="1"/>
    </xf>
    <xf numFmtId="0" fontId="0" fillId="0" borderId="1" xfId="0" applyBorder="1" applyAlignment="1">
      <alignment vertical="top"/>
    </xf>
    <xf numFmtId="0" fontId="6" fillId="0" borderId="1" xfId="0" applyFont="1" applyBorder="1" applyAlignment="1">
      <alignment vertical="top"/>
    </xf>
    <xf numFmtId="0" fontId="0" fillId="0" borderId="10" xfId="0" applyBorder="1" applyAlignment="1">
      <alignment vertical="top"/>
    </xf>
    <xf numFmtId="0" fontId="2" fillId="0" borderId="0" xfId="0" applyFont="1"/>
    <xf numFmtId="0" fontId="2" fillId="0" borderId="2" xfId="0" applyFont="1" applyBorder="1" applyAlignment="1">
      <alignment horizontal="justify" vertical="top"/>
    </xf>
    <xf numFmtId="0" fontId="0" fillId="0" borderId="2" xfId="0" applyBorder="1" applyAlignment="1" applyProtection="1">
      <alignment horizontal="justify" vertical="top"/>
      <protection locked="0"/>
    </xf>
    <xf numFmtId="0" fontId="2" fillId="0" borderId="2" xfId="0" applyFont="1"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0" fontId="0" fillId="0" borderId="0" xfId="0" applyProtection="1">
      <protection locked="0"/>
    </xf>
    <xf numFmtId="0" fontId="7" fillId="0" borderId="0" xfId="0" applyFont="1" applyProtection="1">
      <protection locked="0"/>
    </xf>
    <xf numFmtId="0" fontId="5" fillId="2" borderId="7" xfId="0" applyFont="1" applyFill="1" applyBorder="1" applyAlignment="1">
      <alignment horizontal="justify" vertical="top"/>
    </xf>
    <xf numFmtId="0" fontId="2" fillId="8" borderId="1" xfId="0" applyFont="1" applyFill="1" applyBorder="1" applyAlignment="1">
      <alignment horizontal="justify" vertical="top"/>
    </xf>
    <xf numFmtId="0" fontId="2" fillId="0" borderId="8" xfId="0" applyFont="1" applyBorder="1" applyAlignment="1">
      <alignment vertical="center" wrapText="1"/>
    </xf>
    <xf numFmtId="9" fontId="0" fillId="0" borderId="1" xfId="0" applyNumberFormat="1" applyBorder="1" applyAlignment="1">
      <alignment vertical="top"/>
    </xf>
    <xf numFmtId="0" fontId="0" fillId="0" borderId="1" xfId="0"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3" fillId="2" borderId="0" xfId="0" applyFont="1" applyFill="1" applyAlignment="1">
      <alignment horizontal="center" vertical="top"/>
    </xf>
    <xf numFmtId="164" fontId="0" fillId="0" borderId="1" xfId="0" applyNumberFormat="1" applyBorder="1" applyAlignment="1">
      <alignment horizontal="justify"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49" fontId="0" fillId="0" borderId="1" xfId="0" applyNumberFormat="1" applyBorder="1" applyAlignment="1">
      <alignment horizontal="justify" vertical="top"/>
    </xf>
    <xf numFmtId="165" fontId="0" fillId="0" borderId="2" xfId="1" applyFont="1" applyBorder="1" applyAlignment="1">
      <alignment horizontal="justify" vertical="top"/>
    </xf>
    <xf numFmtId="165" fontId="0" fillId="0" borderId="3" xfId="1" applyFont="1" applyBorder="1" applyAlignment="1">
      <alignment horizontal="justify" vertical="top"/>
    </xf>
    <xf numFmtId="0" fontId="0" fillId="0" borderId="2" xfId="0" applyBorder="1" applyAlignment="1">
      <alignment horizontal="left"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165" fontId="0" fillId="0" borderId="1" xfId="1" applyFont="1" applyBorder="1" applyAlignment="1">
      <alignment horizontal="justify" vertical="top"/>
    </xf>
    <xf numFmtId="0" fontId="5" fillId="6" borderId="8" xfId="0" applyFont="1" applyFill="1" applyBorder="1" applyAlignment="1">
      <alignment horizontal="center" vertical="center"/>
    </xf>
    <xf numFmtId="0" fontId="5" fillId="6" borderId="9" xfId="0" applyFont="1" applyFill="1" applyBorder="1" applyAlignment="1">
      <alignment horizontal="center" vertical="center"/>
    </xf>
    <xf numFmtId="0" fontId="4" fillId="6" borderId="4" xfId="0" applyFont="1" applyFill="1" applyBorder="1" applyAlignment="1">
      <alignment horizontal="justify" vertical="top"/>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2" fillId="4" borderId="5" xfId="0" applyFont="1" applyFill="1" applyBorder="1" applyAlignment="1" applyProtection="1">
      <alignment horizontal="center" vertical="top" wrapText="1"/>
      <protection locked="0"/>
    </xf>
    <xf numFmtId="0" fontId="2" fillId="4" borderId="6" xfId="0" applyFont="1" applyFill="1" applyBorder="1" applyAlignment="1" applyProtection="1">
      <alignment horizontal="center" vertical="top" wrapText="1"/>
      <protection locked="0"/>
    </xf>
    <xf numFmtId="165" fontId="8" fillId="8" borderId="1" xfId="0" applyNumberFormat="1" applyFont="1" applyFill="1" applyBorder="1" applyAlignment="1">
      <alignment horizontal="center" vertical="top"/>
    </xf>
    <xf numFmtId="0" fontId="8" fillId="8" borderId="1" xfId="0" applyFont="1" applyFill="1" applyBorder="1" applyAlignment="1">
      <alignment horizontal="center" vertical="top"/>
    </xf>
    <xf numFmtId="165" fontId="0" fillId="0" borderId="13" xfId="1" applyFont="1" applyBorder="1" applyAlignment="1" applyProtection="1">
      <alignment horizontal="center" vertical="top"/>
    </xf>
    <xf numFmtId="165" fontId="0" fillId="0" borderId="14" xfId="1" applyFont="1" applyBorder="1" applyAlignment="1" applyProtection="1">
      <alignment horizontal="center" vertical="top"/>
    </xf>
    <xf numFmtId="165" fontId="8" fillId="0" borderId="2" xfId="1" applyFont="1" applyBorder="1" applyAlignment="1" applyProtection="1">
      <alignment horizontal="center" vertical="top"/>
    </xf>
    <xf numFmtId="165" fontId="8" fillId="0" borderId="3" xfId="1" applyFont="1" applyBorder="1" applyAlignment="1" applyProtection="1">
      <alignment horizontal="center" vertical="top"/>
    </xf>
    <xf numFmtId="9" fontId="8" fillId="0" borderId="1" xfId="2" applyFont="1" applyBorder="1" applyAlignment="1" applyProtection="1">
      <alignment horizontal="center" vertical="top"/>
      <protection locked="0"/>
    </xf>
    <xf numFmtId="165" fontId="8" fillId="0" borderId="1" xfId="1" applyFont="1" applyBorder="1" applyAlignment="1" applyProtection="1">
      <alignment horizontal="center" vertical="top"/>
      <protection locked="0"/>
    </xf>
    <xf numFmtId="1" fontId="8" fillId="0" borderId="1" xfId="1" applyNumberFormat="1" applyFont="1" applyBorder="1" applyAlignment="1" applyProtection="1">
      <alignment horizontal="center" vertical="top"/>
      <protection locked="0"/>
    </xf>
    <xf numFmtId="165" fontId="0" fillId="0" borderId="1" xfId="1" applyFont="1" applyBorder="1" applyAlignment="1" applyProtection="1">
      <alignment horizontal="justify" vertical="top"/>
    </xf>
    <xf numFmtId="0" fontId="3" fillId="2" borderId="4" xfId="0" applyFont="1" applyFill="1" applyBorder="1" applyAlignment="1" applyProtection="1">
      <alignment horizontal="center" vertical="top"/>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165" fontId="0" fillId="0" borderId="2" xfId="1" applyFont="1" applyBorder="1" applyAlignment="1" applyProtection="1">
      <alignment horizontal="center" vertical="top"/>
    </xf>
    <xf numFmtId="165" fontId="0" fillId="0" borderId="3" xfId="1" applyFont="1" applyBorder="1" applyAlignment="1" applyProtection="1">
      <alignment horizontal="center" vertical="top"/>
    </xf>
    <xf numFmtId="165" fontId="0" fillId="5" borderId="1" xfId="1" applyFont="1" applyFill="1" applyBorder="1" applyAlignment="1">
      <alignment horizontal="justify" vertical="top"/>
    </xf>
    <xf numFmtId="0" fontId="9" fillId="0" borderId="11" xfId="0" applyFont="1" applyBorder="1" applyAlignment="1">
      <alignment horizontal="center" vertical="center"/>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a16="http://schemas.microsoft.com/office/drawing/2014/main" xmlns="" id="{5BA1FB4D-C6AC-4ABB-BD2D-A38C16AA132C}"/>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49992370372631"/>
  </sheetPr>
  <dimension ref="A1:C19"/>
  <sheetViews>
    <sheetView tabSelected="1" zoomScale="90" zoomScaleNormal="90" workbookViewId="0">
      <selection activeCell="B21" sqref="B21"/>
    </sheetView>
  </sheetViews>
  <sheetFormatPr baseColWidth="10" defaultColWidth="0" defaultRowHeight="14.5" x14ac:dyDescent="0.35"/>
  <cols>
    <col min="1" max="1" width="46.1796875" style="6" bestFit="1" customWidth="1"/>
    <col min="2" max="2" width="63.81640625" style="6" customWidth="1"/>
    <col min="3" max="3" width="19.1796875" style="6" customWidth="1"/>
    <col min="4" max="4" width="11.453125" style="2" hidden="1" customWidth="1"/>
    <col min="5" max="16384" width="11.453125" style="2" hidden="1"/>
  </cols>
  <sheetData>
    <row r="1" spans="1:3" ht="18.5" x14ac:dyDescent="0.35">
      <c r="A1" s="40" t="s">
        <v>0</v>
      </c>
      <c r="B1" s="40"/>
      <c r="C1" s="40"/>
    </row>
    <row r="2" spans="1:3" x14ac:dyDescent="0.35">
      <c r="A2" s="5" t="s">
        <v>1</v>
      </c>
      <c r="B2" s="37" t="s">
        <v>119</v>
      </c>
      <c r="C2" s="37"/>
    </row>
    <row r="3" spans="1:3" ht="15" customHeight="1" x14ac:dyDescent="0.35">
      <c r="A3" s="5" t="s">
        <v>2</v>
      </c>
      <c r="B3" s="38" t="s">
        <v>120</v>
      </c>
      <c r="C3" s="39"/>
    </row>
    <row r="4" spans="1:3" x14ac:dyDescent="0.35">
      <c r="A4" s="5" t="s">
        <v>3</v>
      </c>
      <c r="B4" s="38" t="s">
        <v>18</v>
      </c>
      <c r="C4" s="39"/>
    </row>
    <row r="5" spans="1:3" x14ac:dyDescent="0.35">
      <c r="A5" s="5" t="s">
        <v>4</v>
      </c>
      <c r="B5" s="37" t="s">
        <v>19</v>
      </c>
      <c r="C5" s="37"/>
    </row>
    <row r="6" spans="1:3" x14ac:dyDescent="0.35">
      <c r="A6" s="5" t="s">
        <v>5</v>
      </c>
      <c r="B6" s="42" t="s">
        <v>121</v>
      </c>
      <c r="C6" s="43"/>
    </row>
    <row r="7" spans="1:3" x14ac:dyDescent="0.35">
      <c r="A7" s="5" t="s">
        <v>6</v>
      </c>
      <c r="B7" s="41" t="s">
        <v>122</v>
      </c>
      <c r="C7" s="37"/>
    </row>
    <row r="8" spans="1:3" x14ac:dyDescent="0.35">
      <c r="A8" s="35" t="s">
        <v>7</v>
      </c>
      <c r="B8" s="37" t="s">
        <v>123</v>
      </c>
      <c r="C8" s="37"/>
    </row>
    <row r="9" spans="1:3" x14ac:dyDescent="0.35">
      <c r="A9" s="5" t="s">
        <v>8</v>
      </c>
      <c r="B9" s="37" t="s">
        <v>124</v>
      </c>
      <c r="C9" s="37"/>
    </row>
    <row r="10" spans="1:3" x14ac:dyDescent="0.35">
      <c r="A10" s="49" t="s">
        <v>9</v>
      </c>
      <c r="B10" s="50" t="s">
        <v>125</v>
      </c>
      <c r="C10" s="37"/>
    </row>
    <row r="11" spans="1:3" ht="30" customHeight="1" x14ac:dyDescent="0.35">
      <c r="A11" s="49"/>
      <c r="B11" s="37"/>
      <c r="C11" s="37"/>
    </row>
    <row r="12" spans="1:3" x14ac:dyDescent="0.35">
      <c r="A12" s="49"/>
      <c r="B12" s="37"/>
      <c r="C12" s="37"/>
    </row>
    <row r="13" spans="1:3" x14ac:dyDescent="0.35">
      <c r="A13" s="5" t="s">
        <v>10</v>
      </c>
      <c r="B13" s="42" t="s">
        <v>126</v>
      </c>
      <c r="C13" s="43"/>
    </row>
    <row r="14" spans="1:3" ht="17.25" customHeight="1" x14ac:dyDescent="0.35">
      <c r="A14" s="5" t="s">
        <v>11</v>
      </c>
      <c r="B14" s="51" t="s">
        <v>129</v>
      </c>
      <c r="C14" s="51"/>
    </row>
    <row r="15" spans="1:3" ht="15.75" customHeight="1" x14ac:dyDescent="0.35">
      <c r="A15" s="5" t="s">
        <v>12</v>
      </c>
      <c r="B15" s="51" t="s">
        <v>128</v>
      </c>
      <c r="C15" s="51"/>
    </row>
    <row r="16" spans="1:3" ht="20.25" customHeight="1" x14ac:dyDescent="0.35">
      <c r="A16" s="5" t="s">
        <v>13</v>
      </c>
      <c r="B16" s="44" t="s">
        <v>127</v>
      </c>
      <c r="C16" s="45"/>
    </row>
    <row r="17" spans="1:3" ht="18.75" customHeight="1" x14ac:dyDescent="0.35">
      <c r="A17" s="5" t="s">
        <v>14</v>
      </c>
      <c r="B17" s="46" t="s">
        <v>131</v>
      </c>
      <c r="C17" s="47"/>
    </row>
    <row r="18" spans="1:3" x14ac:dyDescent="0.35">
      <c r="A18" s="5" t="s">
        <v>15</v>
      </c>
      <c r="B18" s="46" t="s">
        <v>130</v>
      </c>
      <c r="C18" s="47"/>
    </row>
    <row r="19" spans="1:3" x14ac:dyDescent="0.35">
      <c r="A19" s="5" t="s">
        <v>16</v>
      </c>
      <c r="B19" s="48" t="s">
        <v>132</v>
      </c>
      <c r="C19" s="37"/>
    </row>
  </sheetData>
  <mergeCells count="18">
    <mergeCell ref="B9:C9"/>
    <mergeCell ref="B16:C16"/>
    <mergeCell ref="B18:C18"/>
    <mergeCell ref="B19:C19"/>
    <mergeCell ref="A10:A12"/>
    <mergeCell ref="B10:C12"/>
    <mergeCell ref="B14:C14"/>
    <mergeCell ref="B15:C15"/>
    <mergeCell ref="B17:C17"/>
    <mergeCell ref="B13:C13"/>
    <mergeCell ref="B8:C8"/>
    <mergeCell ref="B4:C4"/>
    <mergeCell ref="B3:C3"/>
    <mergeCell ref="A1:C1"/>
    <mergeCell ref="B2:C2"/>
    <mergeCell ref="B5:C5"/>
    <mergeCell ref="B7:C7"/>
    <mergeCell ref="B6:C6"/>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NOTAS!$A$4:$A$5</xm:f>
          </x14:formula1>
          <xm:sqref>B5:C5</xm:sqref>
        </x14:dataValidation>
        <x14:dataValidation type="list" allowBlank="1" showInputMessage="1" showErrorMessage="1">
          <x14:formula1>
            <xm:f>NOTAS!$A$1:$A$2</xm:f>
          </x14:formula1>
          <xm:sqref>B4:C4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49992370372631"/>
  </sheetPr>
  <dimension ref="A1:A5"/>
  <sheetViews>
    <sheetView workbookViewId="0">
      <selection sqref="A1:A5"/>
    </sheetView>
  </sheetViews>
  <sheetFormatPr baseColWidth="10" defaultRowHeight="14.5" x14ac:dyDescent="0.35"/>
  <sheetData>
    <row r="1" spans="1:1" x14ac:dyDescent="0.35">
      <c r="A1" s="6" t="s">
        <v>17</v>
      </c>
    </row>
    <row r="2" spans="1:1" x14ac:dyDescent="0.35">
      <c r="A2" s="6" t="s">
        <v>18</v>
      </c>
    </row>
    <row r="3" spans="1:1" x14ac:dyDescent="0.35">
      <c r="A3" s="6"/>
    </row>
    <row r="4" spans="1:1" x14ac:dyDescent="0.35">
      <c r="A4" s="6" t="s">
        <v>19</v>
      </c>
    </row>
    <row r="5" spans="1:1" x14ac:dyDescent="0.35">
      <c r="A5" s="6" t="s">
        <v>20</v>
      </c>
    </row>
  </sheetData>
  <pageMargins left="0.7" right="0.7" top="0.75" bottom="0.75" header="0.3" footer="0.3"/>
  <pageSetup orientation="portrait" copies="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49992370372631"/>
  </sheetPr>
  <dimension ref="A1:C49"/>
  <sheetViews>
    <sheetView zoomScale="90" zoomScaleNormal="90" workbookViewId="0">
      <selection activeCell="B11" sqref="B11:C11"/>
    </sheetView>
  </sheetViews>
  <sheetFormatPr baseColWidth="10" defaultColWidth="0" defaultRowHeight="14.5" x14ac:dyDescent="0.35"/>
  <cols>
    <col min="1" max="1" width="44.453125" customWidth="1"/>
    <col min="2" max="2" width="36.26953125" customWidth="1"/>
    <col min="3" max="3" width="64.453125" customWidth="1"/>
    <col min="4" max="16384" width="11.453125" hidden="1"/>
  </cols>
  <sheetData>
    <row r="1" spans="1:3" ht="18.5" x14ac:dyDescent="0.35">
      <c r="A1" s="55" t="s">
        <v>21</v>
      </c>
      <c r="B1" s="55"/>
      <c r="C1" s="55"/>
    </row>
    <row r="2" spans="1:3" x14ac:dyDescent="0.35">
      <c r="A2" s="15" t="s">
        <v>22</v>
      </c>
      <c r="B2" s="56"/>
      <c r="C2" s="57"/>
    </row>
    <row r="3" spans="1:3" s="25" customFormat="1" x14ac:dyDescent="0.35">
      <c r="A3" s="5" t="s">
        <v>1</v>
      </c>
      <c r="B3" s="37" t="str">
        <f>'GENERALES NOTA 322'!B2:C2</f>
        <v>013-2021</v>
      </c>
      <c r="C3" s="37"/>
    </row>
    <row r="4" spans="1:3" s="2" customFormat="1" ht="14.5" customHeight="1" x14ac:dyDescent="0.35">
      <c r="A4" s="5" t="s">
        <v>2</v>
      </c>
      <c r="B4" s="37" t="str">
        <f>'GENERALES NOTA 322'!B3:C3</f>
        <v>CONTRALORÍA MUNICIPAL DE TUNJA</v>
      </c>
      <c r="C4" s="37"/>
    </row>
    <row r="5" spans="1:3" s="2" customFormat="1" x14ac:dyDescent="0.35">
      <c r="A5" s="5" t="s">
        <v>5</v>
      </c>
      <c r="B5" s="37" t="str">
        <f>'GENERALES NOTA 322'!B13:C13</f>
        <v>MUNICIPIO DE TUNJA</v>
      </c>
      <c r="C5" s="37"/>
    </row>
    <row r="6" spans="1:3" s="2" customFormat="1" x14ac:dyDescent="0.35">
      <c r="A6" s="5" t="s">
        <v>6</v>
      </c>
      <c r="B6" s="58" t="str">
        <f>'GENERALES NOTA 322'!B7:C7</f>
        <v>CIENTO OCHENTA Y CINCO MILLONES OCHOCIENTOS VEINTIOCHO MIL QUINIENTOS ONCE PESOS ($185.828.511)</v>
      </c>
      <c r="C6" s="58"/>
    </row>
    <row r="7" spans="1:3" s="2" customFormat="1" x14ac:dyDescent="0.35">
      <c r="A7" s="5" t="s">
        <v>7</v>
      </c>
      <c r="B7" s="37" t="str">
        <f>'GENERALES NOTA 322'!B8:C8</f>
        <v>ALLIANZ SEGUROS S.A. EN CALIDAD DE COASEGURADOR, Y PREVISORA S.A.</v>
      </c>
      <c r="C7" s="37"/>
    </row>
    <row r="8" spans="1:3" x14ac:dyDescent="0.35">
      <c r="A8" s="12" t="s">
        <v>23</v>
      </c>
      <c r="B8" s="37"/>
      <c r="C8" s="37"/>
    </row>
    <row r="9" spans="1:3" x14ac:dyDescent="0.35">
      <c r="A9" s="12" t="s">
        <v>24</v>
      </c>
      <c r="B9" s="37"/>
      <c r="C9" s="37"/>
    </row>
    <row r="10" spans="1:3" x14ac:dyDescent="0.35">
      <c r="A10" s="12" t="s">
        <v>25</v>
      </c>
      <c r="B10" s="52"/>
      <c r="C10" s="53"/>
    </row>
    <row r="11" spans="1:3" x14ac:dyDescent="0.35">
      <c r="A11" s="12" t="s">
        <v>26</v>
      </c>
      <c r="B11" s="38"/>
      <c r="C11" s="39"/>
    </row>
    <row r="12" spans="1:3" x14ac:dyDescent="0.35">
      <c r="A12" s="12" t="s">
        <v>27</v>
      </c>
      <c r="B12" s="37"/>
      <c r="C12" s="37"/>
    </row>
    <row r="13" spans="1:3" x14ac:dyDescent="0.35">
      <c r="A13" s="12" t="s">
        <v>28</v>
      </c>
      <c r="B13" s="37"/>
      <c r="C13" s="37"/>
    </row>
    <row r="14" spans="1:3" x14ac:dyDescent="0.35">
      <c r="A14" s="12" t="s">
        <v>29</v>
      </c>
      <c r="B14" s="37"/>
      <c r="C14" s="37"/>
    </row>
    <row r="15" spans="1:3" x14ac:dyDescent="0.35">
      <c r="A15" s="59" t="s">
        <v>30</v>
      </c>
      <c r="B15" s="37"/>
      <c r="C15" s="37"/>
    </row>
    <row r="16" spans="1:3" x14ac:dyDescent="0.35">
      <c r="A16" s="60"/>
      <c r="B16" s="8" t="s">
        <v>31</v>
      </c>
      <c r="C16" s="9" t="s">
        <v>32</v>
      </c>
    </row>
    <row r="17" spans="1:3" x14ac:dyDescent="0.35">
      <c r="A17" s="60"/>
      <c r="B17" s="10"/>
      <c r="C17" s="10"/>
    </row>
    <row r="18" spans="1:3" x14ac:dyDescent="0.35">
      <c r="A18" s="60"/>
      <c r="B18" s="10"/>
      <c r="C18" s="10"/>
    </row>
    <row r="19" spans="1:3" x14ac:dyDescent="0.35">
      <c r="A19" s="60"/>
      <c r="B19" s="10"/>
      <c r="C19" s="10"/>
    </row>
    <row r="20" spans="1:3" x14ac:dyDescent="0.35">
      <c r="A20" s="12" t="s">
        <v>33</v>
      </c>
      <c r="B20" s="37"/>
      <c r="C20" s="37"/>
    </row>
    <row r="21" spans="1:3" x14ac:dyDescent="0.35">
      <c r="A21" s="12" t="s">
        <v>34</v>
      </c>
      <c r="B21" s="38"/>
      <c r="C21" s="39"/>
    </row>
    <row r="22" spans="1:3" x14ac:dyDescent="0.35">
      <c r="A22" s="11" t="s">
        <v>35</v>
      </c>
      <c r="B22" s="37"/>
      <c r="C22" s="37"/>
    </row>
    <row r="23" spans="1:3" x14ac:dyDescent="0.35">
      <c r="A23" s="61" t="s">
        <v>36</v>
      </c>
      <c r="B23" s="61"/>
      <c r="C23" s="61"/>
    </row>
    <row r="24" spans="1:3" x14ac:dyDescent="0.35">
      <c r="A24" s="54" t="s">
        <v>37</v>
      </c>
      <c r="B24" s="47"/>
      <c r="C24" s="22"/>
    </row>
    <row r="25" spans="1:3" x14ac:dyDescent="0.35">
      <c r="A25" s="54" t="s">
        <v>38</v>
      </c>
      <c r="B25" s="47"/>
      <c r="C25" s="22"/>
    </row>
    <row r="26" spans="1:3" x14ac:dyDescent="0.35">
      <c r="A26" s="54" t="s">
        <v>39</v>
      </c>
      <c r="B26" s="47"/>
      <c r="C26" s="23"/>
    </row>
    <row r="27" spans="1:3" x14ac:dyDescent="0.35">
      <c r="A27" s="16" t="s">
        <v>40</v>
      </c>
      <c r="B27" s="17"/>
      <c r="C27" s="22"/>
    </row>
    <row r="28" spans="1:3" x14ac:dyDescent="0.35">
      <c r="A28" s="54" t="s">
        <v>41</v>
      </c>
      <c r="B28" s="47"/>
      <c r="C28" s="22"/>
    </row>
    <row r="29" spans="1:3" x14ac:dyDescent="0.35">
      <c r="A29" s="54" t="s">
        <v>42</v>
      </c>
      <c r="B29" s="47"/>
      <c r="C29" s="36"/>
    </row>
    <row r="30" spans="1:3" x14ac:dyDescent="0.35">
      <c r="A30" s="54" t="s">
        <v>43</v>
      </c>
      <c r="B30" s="47"/>
      <c r="C30" s="22"/>
    </row>
    <row r="31" spans="1:3" x14ac:dyDescent="0.35">
      <c r="A31" s="56" t="s">
        <v>44</v>
      </c>
      <c r="B31" s="57"/>
      <c r="C31" s="24"/>
    </row>
    <row r="32" spans="1:3" x14ac:dyDescent="0.35">
      <c r="A32" s="63" t="s">
        <v>45</v>
      </c>
      <c r="B32" s="63"/>
      <c r="C32" s="63"/>
    </row>
    <row r="33" spans="1:3" x14ac:dyDescent="0.35">
      <c r="A33" s="62" t="s">
        <v>46</v>
      </c>
      <c r="B33" s="62"/>
      <c r="C33" s="10"/>
    </row>
    <row r="34" spans="1:3" x14ac:dyDescent="0.35">
      <c r="A34" s="62" t="s">
        <v>47</v>
      </c>
      <c r="B34" s="62"/>
      <c r="C34" s="10"/>
    </row>
    <row r="35" spans="1:3" x14ac:dyDescent="0.35">
      <c r="A35" s="62" t="s">
        <v>48</v>
      </c>
      <c r="B35" s="62"/>
      <c r="C35" s="10"/>
    </row>
    <row r="36" spans="1:3" x14ac:dyDescent="0.35">
      <c r="A36" s="62" t="s">
        <v>49</v>
      </c>
      <c r="B36" s="62"/>
      <c r="C36" s="10"/>
    </row>
    <row r="37" spans="1:3" x14ac:dyDescent="0.35">
      <c r="A37" s="62" t="s">
        <v>50</v>
      </c>
      <c r="B37" s="62"/>
      <c r="C37" s="10"/>
    </row>
    <row r="38" spans="1:3" x14ac:dyDescent="0.35">
      <c r="A38" s="62" t="s">
        <v>51</v>
      </c>
      <c r="B38" s="62"/>
      <c r="C38" s="10"/>
    </row>
    <row r="39" spans="1:3" x14ac:dyDescent="0.35">
      <c r="A39" s="62" t="s">
        <v>52</v>
      </c>
      <c r="B39" s="62"/>
      <c r="C39" s="10"/>
    </row>
    <row r="40" spans="1:3" x14ac:dyDescent="0.35">
      <c r="A40" s="62" t="s">
        <v>53</v>
      </c>
      <c r="B40" s="62"/>
      <c r="C40" s="10"/>
    </row>
    <row r="41" spans="1:3" x14ac:dyDescent="0.35">
      <c r="A41" s="62" t="s">
        <v>54</v>
      </c>
      <c r="B41" s="62"/>
      <c r="C41" s="10"/>
    </row>
    <row r="42" spans="1:3" x14ac:dyDescent="0.35">
      <c r="A42" s="62" t="s">
        <v>55</v>
      </c>
      <c r="B42" s="62"/>
      <c r="C42" s="10"/>
    </row>
    <row r="43" spans="1:3" x14ac:dyDescent="0.35">
      <c r="A43" s="62" t="s">
        <v>56</v>
      </c>
      <c r="B43" s="62"/>
      <c r="C43" s="10"/>
    </row>
    <row r="44" spans="1:3" x14ac:dyDescent="0.35">
      <c r="A44" s="62" t="s">
        <v>57</v>
      </c>
      <c r="B44" s="62"/>
      <c r="C44" s="10"/>
    </row>
    <row r="45" spans="1:3" x14ac:dyDescent="0.35">
      <c r="A45" s="62" t="s">
        <v>58</v>
      </c>
      <c r="B45" s="62"/>
      <c r="C45" s="10"/>
    </row>
    <row r="46" spans="1:3" x14ac:dyDescent="0.35">
      <c r="A46" s="62" t="s">
        <v>59</v>
      </c>
      <c r="B46" s="62"/>
      <c r="C46" s="10"/>
    </row>
    <row r="47" spans="1:3" x14ac:dyDescent="0.35">
      <c r="A47" s="62" t="s">
        <v>60</v>
      </c>
      <c r="B47" s="62"/>
      <c r="C47" s="10"/>
    </row>
    <row r="48" spans="1:3" x14ac:dyDescent="0.35">
      <c r="A48" s="62" t="s">
        <v>61</v>
      </c>
      <c r="B48" s="62"/>
      <c r="C48" s="10"/>
    </row>
    <row r="49" spans="1:3" x14ac:dyDescent="0.35">
      <c r="A49" s="64"/>
      <c r="B49" s="64"/>
      <c r="C49" s="10"/>
    </row>
  </sheetData>
  <mergeCells count="45">
    <mergeCell ref="B3:C3"/>
    <mergeCell ref="A46:B46"/>
    <mergeCell ref="A47:B47"/>
    <mergeCell ref="A48:B48"/>
    <mergeCell ref="A49:B49"/>
    <mergeCell ref="A44:B44"/>
    <mergeCell ref="A28:B28"/>
    <mergeCell ref="A29:B29"/>
    <mergeCell ref="A30:B30"/>
    <mergeCell ref="A31:B31"/>
    <mergeCell ref="A45:B45"/>
    <mergeCell ref="A38:B38"/>
    <mergeCell ref="A39:B39"/>
    <mergeCell ref="A40:B40"/>
    <mergeCell ref="A41:B41"/>
    <mergeCell ref="A42:B42"/>
    <mergeCell ref="A25:B25"/>
    <mergeCell ref="A43:B43"/>
    <mergeCell ref="A37:B37"/>
    <mergeCell ref="A32:C32"/>
    <mergeCell ref="A33:B33"/>
    <mergeCell ref="A34:B34"/>
    <mergeCell ref="A35:B35"/>
    <mergeCell ref="A36:B36"/>
    <mergeCell ref="B20:C20"/>
    <mergeCell ref="B21:C21"/>
    <mergeCell ref="B22:C22"/>
    <mergeCell ref="A23:C23"/>
    <mergeCell ref="A24:B24"/>
    <mergeCell ref="B10:C10"/>
    <mergeCell ref="A26:B26"/>
    <mergeCell ref="B13:C13"/>
    <mergeCell ref="A1:C1"/>
    <mergeCell ref="B8:C8"/>
    <mergeCell ref="B9:C9"/>
    <mergeCell ref="B11:C11"/>
    <mergeCell ref="B12:C12"/>
    <mergeCell ref="B2:C2"/>
    <mergeCell ref="B4:C4"/>
    <mergeCell ref="B5:C5"/>
    <mergeCell ref="B6:C6"/>
    <mergeCell ref="B7:C7"/>
    <mergeCell ref="B14:C14"/>
    <mergeCell ref="A15:A19"/>
    <mergeCell ref="B15:C15"/>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Hoja2!$D$2:$D$3</xm:f>
          </x14:formula1>
          <xm:sqref>B21:C21</xm:sqref>
        </x14:dataValidation>
        <x14:dataValidation type="list" allowBlank="1" showInputMessage="1" showErrorMessage="1">
          <x14:formula1>
            <xm:f>Hoja2!$C$2:$C$4</xm:f>
          </x14:formula1>
          <xm:sqref>B15:C15</xm:sqref>
        </x14:dataValidation>
        <x14:dataValidation type="list" allowBlank="1" showInputMessage="1" showErrorMessage="1">
          <x14:formula1>
            <xm:f>Hoja2!$A$2:$A$5</xm:f>
          </x14:formula1>
          <xm:sqref>B11:C11</xm:sqref>
        </x14:dataValidation>
        <x14:dataValidation type="list" allowBlank="1" showInputMessage="1" showErrorMessage="1">
          <x14:formula1>
            <xm:f>Hoja2!$B$1:$B$2</xm:f>
          </x14:formula1>
          <xm:sqref>B22:C22 B13:C14 B20:C20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49992370372631"/>
  </sheetPr>
  <dimension ref="A1:XFC50"/>
  <sheetViews>
    <sheetView zoomScale="80" zoomScaleNormal="80" workbookViewId="0">
      <selection activeCell="B8" sqref="B8:C8"/>
    </sheetView>
  </sheetViews>
  <sheetFormatPr baseColWidth="10" defaultColWidth="0" defaultRowHeight="14.5" x14ac:dyDescent="0.35"/>
  <cols>
    <col min="1" max="1" width="41.81640625" style="31" customWidth="1"/>
    <col min="2" max="2" width="30.54296875" style="31" customWidth="1"/>
    <col min="3" max="3" width="76.1796875" style="31" customWidth="1"/>
    <col min="4" max="8" width="11.453125" hidden="1" customWidth="1"/>
    <col min="9" max="9" width="12" hidden="1" customWidth="1"/>
    <col min="10" max="10" width="11.453125" hidden="1"/>
    <col min="11" max="11" width="5" hidden="1"/>
    <col min="12" max="16383" width="11.453125" hidden="1"/>
    <col min="16384" max="16384" width="6.81640625" hidden="1"/>
  </cols>
  <sheetData>
    <row r="1" spans="1:6" ht="18.5" x14ac:dyDescent="0.35">
      <c r="A1" s="81" t="s">
        <v>62</v>
      </c>
      <c r="B1" s="81"/>
      <c r="C1" s="81"/>
    </row>
    <row r="2" spans="1:6" x14ac:dyDescent="0.35">
      <c r="A2" s="27" t="s">
        <v>22</v>
      </c>
      <c r="B2" s="82">
        <f>'GENERALES NOTA 321'!B2:C2</f>
        <v>0</v>
      </c>
      <c r="C2" s="83"/>
    </row>
    <row r="3" spans="1:6" x14ac:dyDescent="0.35">
      <c r="A3" s="28" t="s">
        <v>1</v>
      </c>
      <c r="B3" s="67" t="str">
        <f>'GENERALES NOTA 322'!B2:C2</f>
        <v>013-2021</v>
      </c>
      <c r="C3" s="68"/>
    </row>
    <row r="4" spans="1:6" s="2" customFormat="1" x14ac:dyDescent="0.35">
      <c r="A4" s="29" t="s">
        <v>2</v>
      </c>
      <c r="B4" s="66" t="str">
        <f>'GENERALES NOTA 322'!B3:C3</f>
        <v>CONTRALORÍA MUNICIPAL DE TUNJA</v>
      </c>
      <c r="C4" s="66"/>
    </row>
    <row r="5" spans="1:6" s="2" customFormat="1" x14ac:dyDescent="0.35">
      <c r="A5" s="29" t="s">
        <v>5</v>
      </c>
      <c r="B5" s="82" t="str">
        <f>'GENERALES NOTA 321'!B5:C5</f>
        <v>MUNICIPIO DE TUNJA</v>
      </c>
      <c r="C5" s="83"/>
    </row>
    <row r="6" spans="1:6" s="2" customFormat="1" x14ac:dyDescent="0.35">
      <c r="A6" s="5" t="s">
        <v>116</v>
      </c>
      <c r="B6" s="84">
        <f>'GENERALES NOTA 321'!B10:C10</f>
        <v>0</v>
      </c>
      <c r="C6" s="85"/>
    </row>
    <row r="7" spans="1:6" s="2" customFormat="1" x14ac:dyDescent="0.35">
      <c r="A7" s="5" t="s">
        <v>6</v>
      </c>
      <c r="B7" s="80" t="str">
        <f>'GENERALES NOTA 322'!B7:C7</f>
        <v>CIENTO OCHENTA Y CINCO MILLONES OCHOCIENTOS VEINTIOCHO MIL QUINIENTOS ONCE PESOS ($185.828.511)</v>
      </c>
      <c r="C7" s="80"/>
    </row>
    <row r="8" spans="1:6" s="2" customFormat="1" x14ac:dyDescent="0.35">
      <c r="A8" s="29" t="s">
        <v>7</v>
      </c>
      <c r="B8" s="66" t="str">
        <f>'GENERALES NOTA 322'!B8:C8</f>
        <v>ALLIANZ SEGUROS S.A. EN CALIDAD DE COASEGURADOR, Y PREVISORA S.A.</v>
      </c>
      <c r="C8" s="66"/>
    </row>
    <row r="9" spans="1:6" ht="23.25" customHeight="1" x14ac:dyDescent="0.35">
      <c r="A9" s="30" t="s">
        <v>63</v>
      </c>
      <c r="B9" s="67" t="s">
        <v>64</v>
      </c>
      <c r="C9" s="68"/>
    </row>
    <row r="10" spans="1:6" ht="58" x14ac:dyDescent="0.35">
      <c r="A10" s="29" t="s">
        <v>65</v>
      </c>
      <c r="B10" s="69"/>
      <c r="C10" s="70"/>
      <c r="E10" t="s">
        <v>66</v>
      </c>
      <c r="F10" s="14">
        <v>0.7</v>
      </c>
    </row>
    <row r="11" spans="1:6" x14ac:dyDescent="0.35">
      <c r="A11" s="34" t="s">
        <v>67</v>
      </c>
      <c r="B11" s="71">
        <f>(B12-B14)*B13</f>
        <v>0</v>
      </c>
      <c r="C11" s="72"/>
      <c r="E11" t="s">
        <v>64</v>
      </c>
      <c r="F11" s="14">
        <v>0.3</v>
      </c>
    </row>
    <row r="12" spans="1:6" x14ac:dyDescent="0.35">
      <c r="A12" s="13" t="s">
        <v>118</v>
      </c>
      <c r="B12" s="75">
        <f>MIN(B6,B7)</f>
        <v>0</v>
      </c>
      <c r="C12" s="76"/>
      <c r="F12" s="14"/>
    </row>
    <row r="13" spans="1:6" x14ac:dyDescent="0.35">
      <c r="A13" s="30" t="s">
        <v>30</v>
      </c>
      <c r="B13" s="77">
        <v>1</v>
      </c>
      <c r="C13" s="77"/>
      <c r="F13" s="14"/>
    </row>
    <row r="14" spans="1:6" x14ac:dyDescent="0.35">
      <c r="A14" s="30" t="s">
        <v>117</v>
      </c>
      <c r="B14" s="78">
        <v>0</v>
      </c>
      <c r="C14" s="79"/>
      <c r="F14" s="14"/>
    </row>
    <row r="15" spans="1:6" x14ac:dyDescent="0.35">
      <c r="A15" s="33" t="s">
        <v>68</v>
      </c>
      <c r="B15" s="73">
        <f>IFERROR(B11*(VLOOKUP(B9,E10:F15,2,0)),16666)</f>
        <v>0</v>
      </c>
      <c r="C15" s="74"/>
    </row>
    <row r="16" spans="1:6" ht="180" customHeight="1" x14ac:dyDescent="0.35">
      <c r="A16" s="29" t="s">
        <v>69</v>
      </c>
      <c r="B16" s="67"/>
      <c r="C16" s="68"/>
    </row>
    <row r="17" spans="1:3" ht="87" x14ac:dyDescent="0.35">
      <c r="A17" s="29" t="s">
        <v>70</v>
      </c>
      <c r="B17" s="65"/>
      <c r="C17" s="65"/>
    </row>
    <row r="19" spans="1:3" x14ac:dyDescent="0.35">
      <c r="B19" s="32"/>
      <c r="C19" s="32"/>
    </row>
    <row r="20" spans="1:3" x14ac:dyDescent="0.35">
      <c r="B20" s="32"/>
      <c r="C20" s="32"/>
    </row>
    <row r="21" spans="1:3" x14ac:dyDescent="0.35">
      <c r="B21" s="32"/>
      <c r="C21" s="32"/>
    </row>
    <row r="22" spans="1:3" x14ac:dyDescent="0.35">
      <c r="B22" s="32"/>
      <c r="C22" s="32"/>
    </row>
    <row r="23" spans="1:3" x14ac:dyDescent="0.35">
      <c r="B23" s="32"/>
      <c r="C23" s="32"/>
    </row>
    <row r="24" spans="1:3" x14ac:dyDescent="0.35">
      <c r="B24" s="32"/>
      <c r="C24" s="32"/>
    </row>
    <row r="25" spans="1:3" x14ac:dyDescent="0.35">
      <c r="B25" s="32"/>
      <c r="C25" s="32"/>
    </row>
    <row r="26" spans="1:3" x14ac:dyDescent="0.35">
      <c r="B26" s="32"/>
      <c r="C26" s="32"/>
    </row>
    <row r="27" spans="1:3" x14ac:dyDescent="0.35">
      <c r="B27" s="32"/>
      <c r="C27" s="32"/>
    </row>
    <row r="28" spans="1:3" x14ac:dyDescent="0.35">
      <c r="B28" s="32"/>
      <c r="C28" s="32"/>
    </row>
    <row r="29" spans="1:3" x14ac:dyDescent="0.35">
      <c r="B29" s="32"/>
      <c r="C29" s="32"/>
    </row>
    <row r="30" spans="1:3" x14ac:dyDescent="0.35">
      <c r="B30" s="32"/>
      <c r="C30" s="32"/>
    </row>
    <row r="31" spans="1:3" x14ac:dyDescent="0.35">
      <c r="B31" s="32"/>
      <c r="C31" s="32"/>
    </row>
    <row r="32" spans="1:3" x14ac:dyDescent="0.35">
      <c r="B32" s="32"/>
      <c r="C32" s="32"/>
    </row>
    <row r="33" spans="2:3" x14ac:dyDescent="0.35">
      <c r="B33" s="32"/>
      <c r="C33" s="32"/>
    </row>
    <row r="34" spans="2:3" x14ac:dyDescent="0.35">
      <c r="B34" s="32"/>
      <c r="C34" s="32"/>
    </row>
    <row r="35" spans="2:3" x14ac:dyDescent="0.35">
      <c r="B35" s="32"/>
      <c r="C35" s="32"/>
    </row>
    <row r="36" spans="2:3" x14ac:dyDescent="0.35">
      <c r="B36" s="32"/>
      <c r="C36" s="32"/>
    </row>
    <row r="37" spans="2:3" x14ac:dyDescent="0.35">
      <c r="B37" s="32"/>
      <c r="C37" s="32"/>
    </row>
    <row r="38" spans="2:3" x14ac:dyDescent="0.35">
      <c r="B38" s="32"/>
      <c r="C38" s="32"/>
    </row>
    <row r="39" spans="2:3" x14ac:dyDescent="0.35">
      <c r="B39" s="32"/>
      <c r="C39" s="32"/>
    </row>
    <row r="40" spans="2:3" x14ac:dyDescent="0.35">
      <c r="B40" s="32"/>
      <c r="C40" s="32"/>
    </row>
    <row r="41" spans="2:3" x14ac:dyDescent="0.35">
      <c r="B41" s="32"/>
      <c r="C41" s="32"/>
    </row>
    <row r="42" spans="2:3" x14ac:dyDescent="0.35">
      <c r="B42" s="32"/>
      <c r="C42" s="32"/>
    </row>
    <row r="43" spans="2:3" x14ac:dyDescent="0.35">
      <c r="B43" s="32"/>
      <c r="C43" s="32"/>
    </row>
    <row r="44" spans="2:3" x14ac:dyDescent="0.35">
      <c r="B44" s="32"/>
      <c r="C44" s="32"/>
    </row>
    <row r="45" spans="2:3" x14ac:dyDescent="0.35">
      <c r="B45" s="32"/>
      <c r="C45" s="32"/>
    </row>
    <row r="46" spans="2:3" x14ac:dyDescent="0.35">
      <c r="B46" s="32"/>
      <c r="C46" s="32"/>
    </row>
    <row r="47" spans="2:3" x14ac:dyDescent="0.35">
      <c r="B47" s="32"/>
      <c r="C47" s="32"/>
    </row>
    <row r="48" spans="2:3" x14ac:dyDescent="0.35">
      <c r="B48" s="32"/>
      <c r="C48" s="32"/>
    </row>
    <row r="49" spans="2:3" x14ac:dyDescent="0.35">
      <c r="B49" s="32"/>
      <c r="C49" s="32"/>
    </row>
    <row r="50" spans="2:3" x14ac:dyDescent="0.35">
      <c r="B50" s="32"/>
      <c r="C50" s="32"/>
    </row>
  </sheetData>
  <sheetProtection selectLockedCells="1"/>
  <mergeCells count="17">
    <mergeCell ref="B7:C7"/>
    <mergeCell ref="A1:C1"/>
    <mergeCell ref="B2:C2"/>
    <mergeCell ref="B3:C3"/>
    <mergeCell ref="B4:C4"/>
    <mergeCell ref="B5:C5"/>
    <mergeCell ref="B6:C6"/>
    <mergeCell ref="B17:C17"/>
    <mergeCell ref="B8:C8"/>
    <mergeCell ref="B9:C9"/>
    <mergeCell ref="B10:C10"/>
    <mergeCell ref="B11:C11"/>
    <mergeCell ref="B15:C15"/>
    <mergeCell ref="B16:C16"/>
    <mergeCell ref="B12:C12"/>
    <mergeCell ref="B13:C13"/>
    <mergeCell ref="B14:C14"/>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Hoja2!$F$1:$F$3</xm:f>
          </x14:formula1>
          <xm:sqref>B9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49992370372631"/>
  </sheetPr>
  <dimension ref="A1:XFC50"/>
  <sheetViews>
    <sheetView zoomScale="70" zoomScaleNormal="70" workbookViewId="0">
      <selection activeCell="B2" sqref="B2:C2"/>
    </sheetView>
  </sheetViews>
  <sheetFormatPr baseColWidth="10" defaultColWidth="0" defaultRowHeight="14.5" x14ac:dyDescent="0.35"/>
  <cols>
    <col min="1" max="1" width="41.81640625" style="31" customWidth="1"/>
    <col min="2" max="2" width="30.54296875" style="31" customWidth="1"/>
    <col min="3" max="3" width="76.1796875" style="31" customWidth="1"/>
    <col min="4" max="8" width="11.453125" hidden="1" customWidth="1"/>
    <col min="9" max="9" width="12" hidden="1" customWidth="1"/>
    <col min="10" max="10" width="11.453125" hidden="1"/>
    <col min="11" max="11" width="5" hidden="1"/>
    <col min="12" max="16383" width="11.453125" hidden="1"/>
    <col min="16384" max="16384" width="6.81640625" hidden="1"/>
  </cols>
  <sheetData>
    <row r="1" spans="1:6" ht="18.5" x14ac:dyDescent="0.35">
      <c r="A1" s="81" t="s">
        <v>62</v>
      </c>
      <c r="B1" s="81"/>
      <c r="C1" s="81"/>
    </row>
    <row r="2" spans="1:6" x14ac:dyDescent="0.35">
      <c r="A2" s="27" t="s">
        <v>22</v>
      </c>
      <c r="B2" s="82">
        <f>'GENERALES NOTA 321'!B2:C2</f>
        <v>0</v>
      </c>
      <c r="C2" s="83"/>
    </row>
    <row r="3" spans="1:6" x14ac:dyDescent="0.35">
      <c r="A3" s="28" t="s">
        <v>1</v>
      </c>
      <c r="B3" s="67" t="str">
        <f>'GENERALES NOTA 322'!B2:C2</f>
        <v>013-2021</v>
      </c>
      <c r="C3" s="68"/>
    </row>
    <row r="4" spans="1:6" s="2" customFormat="1" x14ac:dyDescent="0.35">
      <c r="A4" s="29" t="s">
        <v>2</v>
      </c>
      <c r="B4" s="66" t="str">
        <f>'GENERALES NOTA 322'!B3:C3</f>
        <v>CONTRALORÍA MUNICIPAL DE TUNJA</v>
      </c>
      <c r="C4" s="66"/>
    </row>
    <row r="5" spans="1:6" s="2" customFormat="1" x14ac:dyDescent="0.35">
      <c r="A5" s="29" t="s">
        <v>5</v>
      </c>
      <c r="B5" s="82" t="str">
        <f>'GENERALES NOTA 321'!B5:C5</f>
        <v>MUNICIPIO DE TUNJA</v>
      </c>
      <c r="C5" s="83"/>
    </row>
    <row r="6" spans="1:6" s="2" customFormat="1" x14ac:dyDescent="0.35">
      <c r="A6" s="5" t="s">
        <v>116</v>
      </c>
      <c r="B6" s="84">
        <f>'GENERALES NOTA 321'!B10:C10</f>
        <v>0</v>
      </c>
      <c r="C6" s="85"/>
    </row>
    <row r="7" spans="1:6" s="2" customFormat="1" x14ac:dyDescent="0.35">
      <c r="A7" s="5" t="s">
        <v>6</v>
      </c>
      <c r="B7" s="80" t="str">
        <f>'GENERALES NOTA 322'!B7:C7</f>
        <v>CIENTO OCHENTA Y CINCO MILLONES OCHOCIENTOS VEINTIOCHO MIL QUINIENTOS ONCE PESOS ($185.828.511)</v>
      </c>
      <c r="C7" s="80"/>
    </row>
    <row r="8" spans="1:6" s="2" customFormat="1" x14ac:dyDescent="0.35">
      <c r="A8" s="29" t="s">
        <v>7</v>
      </c>
      <c r="B8" s="66" t="str">
        <f>'GENERALES NOTA 322'!B8:C8</f>
        <v>ALLIANZ SEGUROS S.A. EN CALIDAD DE COASEGURADOR, Y PREVISORA S.A.</v>
      </c>
      <c r="C8" s="66"/>
    </row>
    <row r="9" spans="1:6" ht="23.25" customHeight="1" x14ac:dyDescent="0.35">
      <c r="A9" s="30" t="s">
        <v>63</v>
      </c>
      <c r="B9" s="67" t="s">
        <v>77</v>
      </c>
      <c r="C9" s="68"/>
    </row>
    <row r="10" spans="1:6" ht="58" x14ac:dyDescent="0.35">
      <c r="A10" s="29" t="s">
        <v>65</v>
      </c>
      <c r="B10" s="69"/>
      <c r="C10" s="70"/>
      <c r="E10" t="s">
        <v>66</v>
      </c>
      <c r="F10" s="14">
        <v>0.7</v>
      </c>
    </row>
    <row r="11" spans="1:6" x14ac:dyDescent="0.35">
      <c r="A11" s="34" t="s">
        <v>67</v>
      </c>
      <c r="B11" s="71">
        <f>(B12-B14)*B13</f>
        <v>0</v>
      </c>
      <c r="C11" s="72"/>
      <c r="E11" t="s">
        <v>64</v>
      </c>
      <c r="F11" s="14">
        <v>0.3</v>
      </c>
    </row>
    <row r="12" spans="1:6" x14ac:dyDescent="0.35">
      <c r="A12" s="13" t="s">
        <v>118</v>
      </c>
      <c r="B12" s="75">
        <f>MIN(B6,B7)</f>
        <v>0</v>
      </c>
      <c r="C12" s="76"/>
      <c r="F12" s="14"/>
    </row>
    <row r="13" spans="1:6" x14ac:dyDescent="0.35">
      <c r="A13" s="30" t="s">
        <v>30</v>
      </c>
      <c r="B13" s="77">
        <v>1</v>
      </c>
      <c r="C13" s="77"/>
      <c r="F13" s="14"/>
    </row>
    <row r="14" spans="1:6" x14ac:dyDescent="0.35">
      <c r="A14" s="30" t="s">
        <v>117</v>
      </c>
      <c r="B14" s="78">
        <v>0</v>
      </c>
      <c r="C14" s="78"/>
      <c r="F14" s="14"/>
    </row>
    <row r="15" spans="1:6" x14ac:dyDescent="0.35">
      <c r="A15" s="33" t="s">
        <v>68</v>
      </c>
      <c r="B15" s="73">
        <f>IFERROR(B11*(VLOOKUP(B9,E10:F15,2,0)),16666)</f>
        <v>16666</v>
      </c>
      <c r="C15" s="74"/>
    </row>
    <row r="16" spans="1:6" ht="180" customHeight="1" x14ac:dyDescent="0.35">
      <c r="A16" s="29" t="s">
        <v>69</v>
      </c>
      <c r="B16" s="67"/>
      <c r="C16" s="68"/>
    </row>
    <row r="17" spans="1:3" ht="87" x14ac:dyDescent="0.35">
      <c r="A17" s="29" t="s">
        <v>70</v>
      </c>
      <c r="B17" s="65"/>
      <c r="C17" s="65"/>
    </row>
    <row r="19" spans="1:3" x14ac:dyDescent="0.35">
      <c r="B19" s="32"/>
      <c r="C19" s="32"/>
    </row>
    <row r="20" spans="1:3" x14ac:dyDescent="0.35">
      <c r="B20" s="32"/>
      <c r="C20" s="32"/>
    </row>
    <row r="21" spans="1:3" x14ac:dyDescent="0.35">
      <c r="B21" s="32"/>
      <c r="C21" s="32"/>
    </row>
    <row r="22" spans="1:3" x14ac:dyDescent="0.35">
      <c r="B22" s="32"/>
      <c r="C22" s="32"/>
    </row>
    <row r="23" spans="1:3" x14ac:dyDescent="0.35">
      <c r="B23" s="32"/>
      <c r="C23" s="32"/>
    </row>
    <row r="24" spans="1:3" x14ac:dyDescent="0.35">
      <c r="B24" s="32"/>
      <c r="C24" s="32"/>
    </row>
    <row r="25" spans="1:3" x14ac:dyDescent="0.35">
      <c r="B25" s="32"/>
      <c r="C25" s="32"/>
    </row>
    <row r="26" spans="1:3" x14ac:dyDescent="0.35">
      <c r="B26" s="32"/>
      <c r="C26" s="32"/>
    </row>
    <row r="27" spans="1:3" x14ac:dyDescent="0.35">
      <c r="B27" s="32"/>
      <c r="C27" s="32"/>
    </row>
    <row r="28" spans="1:3" x14ac:dyDescent="0.35">
      <c r="B28" s="32"/>
      <c r="C28" s="32"/>
    </row>
    <row r="29" spans="1:3" x14ac:dyDescent="0.35">
      <c r="B29" s="32"/>
      <c r="C29" s="32"/>
    </row>
    <row r="30" spans="1:3" x14ac:dyDescent="0.35">
      <c r="B30" s="32"/>
      <c r="C30" s="32"/>
    </row>
    <row r="31" spans="1:3" x14ac:dyDescent="0.35">
      <c r="B31" s="32"/>
      <c r="C31" s="32"/>
    </row>
    <row r="32" spans="1:3" x14ac:dyDescent="0.35">
      <c r="B32" s="32"/>
      <c r="C32" s="32"/>
    </row>
    <row r="33" spans="2:3" x14ac:dyDescent="0.35">
      <c r="B33" s="32"/>
      <c r="C33" s="32"/>
    </row>
    <row r="34" spans="2:3" x14ac:dyDescent="0.35">
      <c r="B34" s="32"/>
      <c r="C34" s="32"/>
    </row>
    <row r="35" spans="2:3" x14ac:dyDescent="0.35">
      <c r="B35" s="32"/>
      <c r="C35" s="32"/>
    </row>
    <row r="36" spans="2:3" x14ac:dyDescent="0.35">
      <c r="B36" s="32"/>
      <c r="C36" s="32"/>
    </row>
    <row r="37" spans="2:3" x14ac:dyDescent="0.35">
      <c r="B37" s="32"/>
      <c r="C37" s="32"/>
    </row>
    <row r="38" spans="2:3" x14ac:dyDescent="0.35">
      <c r="B38" s="32"/>
      <c r="C38" s="32"/>
    </row>
    <row r="39" spans="2:3" x14ac:dyDescent="0.35">
      <c r="B39" s="32"/>
      <c r="C39" s="32"/>
    </row>
    <row r="40" spans="2:3" x14ac:dyDescent="0.35">
      <c r="B40" s="32"/>
      <c r="C40" s="32"/>
    </row>
    <row r="41" spans="2:3" x14ac:dyDescent="0.35">
      <c r="B41" s="32"/>
      <c r="C41" s="32"/>
    </row>
    <row r="42" spans="2:3" x14ac:dyDescent="0.35">
      <c r="B42" s="32"/>
      <c r="C42" s="32"/>
    </row>
    <row r="43" spans="2:3" x14ac:dyDescent="0.35">
      <c r="B43" s="32"/>
      <c r="C43" s="32"/>
    </row>
    <row r="44" spans="2:3" x14ac:dyDescent="0.35">
      <c r="B44" s="32"/>
      <c r="C44" s="32"/>
    </row>
    <row r="45" spans="2:3" x14ac:dyDescent="0.35">
      <c r="B45" s="32"/>
      <c r="C45" s="32"/>
    </row>
    <row r="46" spans="2:3" x14ac:dyDescent="0.35">
      <c r="B46" s="32"/>
      <c r="C46" s="32"/>
    </row>
    <row r="47" spans="2:3" x14ac:dyDescent="0.35">
      <c r="B47" s="32"/>
      <c r="C47" s="32"/>
    </row>
    <row r="48" spans="2:3" x14ac:dyDescent="0.35">
      <c r="B48" s="32"/>
      <c r="C48" s="32"/>
    </row>
    <row r="49" spans="2:3" x14ac:dyDescent="0.35">
      <c r="B49" s="32"/>
      <c r="C49" s="32"/>
    </row>
    <row r="50" spans="2:3" x14ac:dyDescent="0.35">
      <c r="B50" s="32"/>
      <c r="C50" s="32"/>
    </row>
  </sheetData>
  <sheetProtection algorithmName="SHA-512" hashValue="jGxudA+mKk18RYgjXAOr4JQiuer9e9B4pHZU23yUbQDiGcmaRS+yI5IySby9C1nZ3ATh8e24yKN7yBiTfF4fNw==" saltValue="D/2xMyrndHN09NCUBHa++Q==" spinCount="100000" sheet="1" objects="1" scenarios="1" selectLockedCells="1"/>
  <mergeCells count="17">
    <mergeCell ref="B13:C13"/>
    <mergeCell ref="B14:C14"/>
    <mergeCell ref="B15:C15"/>
    <mergeCell ref="B16:C16"/>
    <mergeCell ref="B17:C17"/>
    <mergeCell ref="B12:C12"/>
    <mergeCell ref="A1:C1"/>
    <mergeCell ref="B2:C2"/>
    <mergeCell ref="B3:C3"/>
    <mergeCell ref="B4:C4"/>
    <mergeCell ref="B5:C5"/>
    <mergeCell ref="B6:C6"/>
    <mergeCell ref="B7:C7"/>
    <mergeCell ref="B8:C8"/>
    <mergeCell ref="B9:C9"/>
    <mergeCell ref="B10:C10"/>
    <mergeCell ref="B11:C11"/>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Hoja2!$F$1:$F$3</xm:f>
          </x14:formula1>
          <xm:sqref>B9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49992370372631"/>
  </sheetPr>
  <dimension ref="A1:XFC13"/>
  <sheetViews>
    <sheetView workbookViewId="0">
      <selection activeCell="B13" sqref="B13"/>
    </sheetView>
  </sheetViews>
  <sheetFormatPr baseColWidth="10" defaultColWidth="11.453125" defaultRowHeight="14.5" x14ac:dyDescent="0.35"/>
  <cols>
    <col min="1" max="1" width="35.54296875" customWidth="1"/>
    <col min="2" max="2" width="31.81640625" customWidth="1"/>
    <col min="3" max="3" width="63.1796875" customWidth="1"/>
    <col min="4" max="16383" width="0" hidden="1" customWidth="1"/>
    <col min="16384" max="16384" width="0.81640625" hidden="1" customWidth="1"/>
  </cols>
  <sheetData>
    <row r="1" spans="1:3" ht="18.5" x14ac:dyDescent="0.35">
      <c r="A1" s="55" t="s">
        <v>71</v>
      </c>
      <c r="B1" s="55"/>
      <c r="C1" s="55"/>
    </row>
    <row r="2" spans="1:3" x14ac:dyDescent="0.35">
      <c r="A2" s="12" t="s">
        <v>22</v>
      </c>
      <c r="B2" s="54">
        <f>'GENERALES NOTA 321'!B2:C2</f>
        <v>0</v>
      </c>
      <c r="C2" s="47"/>
    </row>
    <row r="3" spans="1:3" x14ac:dyDescent="0.35">
      <c r="A3" s="26" t="s">
        <v>1</v>
      </c>
      <c r="B3" s="54" t="str">
        <f>'GENERALES NOTA 322'!B2:C2</f>
        <v>013-2021</v>
      </c>
      <c r="C3" s="47"/>
    </row>
    <row r="4" spans="1:3" s="2" customFormat="1" x14ac:dyDescent="0.35">
      <c r="A4" s="5" t="s">
        <v>2</v>
      </c>
      <c r="B4" s="37" t="str">
        <f>'GENERALES NOTA 322'!B3:C3</f>
        <v>CONTRALORÍA MUNICIPAL DE TUNJA</v>
      </c>
      <c r="C4" s="37"/>
    </row>
    <row r="5" spans="1:3" s="2" customFormat="1" x14ac:dyDescent="0.35">
      <c r="A5" s="5" t="s">
        <v>5</v>
      </c>
      <c r="B5" s="54" t="str">
        <f>'IMPUTACIÓN- GENERALES NOTA 324 '!B5:C5</f>
        <v>MUNICIPIO DE TUNJA</v>
      </c>
      <c r="C5" s="47"/>
    </row>
    <row r="6" spans="1:3" s="2" customFormat="1" x14ac:dyDescent="0.35">
      <c r="A6" s="5" t="s">
        <v>6</v>
      </c>
      <c r="B6" s="37" t="str">
        <f>'GENERALES NOTA 322'!B7:C7</f>
        <v>CIENTO OCHENTA Y CINCO MILLONES OCHOCIENTOS VEINTIOCHO MIL QUINIENTOS ONCE PESOS ($185.828.511)</v>
      </c>
      <c r="C6" s="37"/>
    </row>
    <row r="7" spans="1:3" s="2" customFormat="1" x14ac:dyDescent="0.35">
      <c r="A7" s="5" t="s">
        <v>7</v>
      </c>
      <c r="B7" s="37" t="str">
        <f>'GENERALES NOTA 322'!B8:C8</f>
        <v>ALLIANZ SEGUROS S.A. EN CALIDAD DE COASEGURADOR, Y PREVISORA S.A.</v>
      </c>
      <c r="C7" s="37"/>
    </row>
    <row r="8" spans="1:3" x14ac:dyDescent="0.35">
      <c r="A8" s="13" t="s">
        <v>63</v>
      </c>
      <c r="B8" s="38"/>
      <c r="C8" s="39"/>
    </row>
    <row r="9" spans="1:3" x14ac:dyDescent="0.35">
      <c r="A9" s="13" t="s">
        <v>67</v>
      </c>
      <c r="B9" s="86"/>
      <c r="C9" s="86"/>
    </row>
    <row r="10" spans="1:3" x14ac:dyDescent="0.35">
      <c r="A10" s="13" t="s">
        <v>72</v>
      </c>
      <c r="B10" s="86"/>
      <c r="C10" s="86"/>
    </row>
    <row r="11" spans="1:3" ht="43.5" x14ac:dyDescent="0.35">
      <c r="A11" s="5" t="s">
        <v>73</v>
      </c>
      <c r="B11" s="37"/>
      <c r="C11" s="37"/>
    </row>
    <row r="12" spans="1:3" ht="43.5" x14ac:dyDescent="0.35">
      <c r="A12" s="5" t="s">
        <v>74</v>
      </c>
      <c r="B12" s="37"/>
      <c r="C12" s="37"/>
    </row>
    <row r="13" spans="1:3" x14ac:dyDescent="0.35">
      <c r="A13" s="5" t="s">
        <v>75</v>
      </c>
      <c r="B13" s="10"/>
      <c r="C13" s="10"/>
    </row>
  </sheetData>
  <mergeCells count="12">
    <mergeCell ref="A1:C1"/>
    <mergeCell ref="B8:C8"/>
    <mergeCell ref="B9:C9"/>
    <mergeCell ref="B10:C10"/>
    <mergeCell ref="B11:C11"/>
    <mergeCell ref="B3:C3"/>
    <mergeCell ref="B12:C12"/>
    <mergeCell ref="B2:C2"/>
    <mergeCell ref="B4:C4"/>
    <mergeCell ref="B5:C5"/>
    <mergeCell ref="B6:C6"/>
    <mergeCell ref="B7:C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Hoja2!$B$1:$B$2</xm:f>
          </x14:formula1>
          <xm:sqref>B11:C11 B13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0"/>
  <sheetViews>
    <sheetView workbookViewId="0">
      <selection activeCell="C14" sqref="C14"/>
    </sheetView>
  </sheetViews>
  <sheetFormatPr baseColWidth="10" defaultColWidth="11.453125" defaultRowHeight="15" customHeight="1" x14ac:dyDescent="0.35"/>
  <cols>
    <col min="2" max="2" width="34" bestFit="1" customWidth="1"/>
    <col min="3" max="3" width="51.7265625" customWidth="1"/>
    <col min="9" max="9" width="0" hidden="1" customWidth="1"/>
    <col min="14" max="14" width="0" hidden="1" customWidth="1"/>
  </cols>
  <sheetData>
    <row r="1" spans="2:14" ht="15" customHeight="1" thickBot="1" x14ac:dyDescent="0.4"/>
    <row r="2" spans="2:14" ht="15" customHeight="1" thickTop="1" thickBot="1" x14ac:dyDescent="0.4">
      <c r="B2" s="87"/>
      <c r="C2" s="87"/>
      <c r="I2" t="s">
        <v>76</v>
      </c>
      <c r="N2" t="s">
        <v>77</v>
      </c>
    </row>
    <row r="3" spans="2:14" ht="15" customHeight="1" thickTop="1" thickBot="1" x14ac:dyDescent="0.4">
      <c r="B3" s="87" t="s">
        <v>78</v>
      </c>
      <c r="C3" s="87"/>
      <c r="I3" t="s">
        <v>64</v>
      </c>
      <c r="N3" t="s">
        <v>64</v>
      </c>
    </row>
    <row r="4" spans="2:14" ht="15" customHeight="1" thickTop="1" thickBot="1" x14ac:dyDescent="0.4">
      <c r="B4" s="18" t="s">
        <v>79</v>
      </c>
      <c r="C4" s="19"/>
      <c r="I4" t="s">
        <v>80</v>
      </c>
      <c r="N4" t="s">
        <v>66</v>
      </c>
    </row>
    <row r="5" spans="2:14" ht="15" customHeight="1" thickTop="1" thickBot="1" x14ac:dyDescent="0.4">
      <c r="B5" s="18" t="s">
        <v>81</v>
      </c>
      <c r="C5" s="19"/>
    </row>
    <row r="6" spans="2:14" ht="15" customHeight="1" thickTop="1" thickBot="1" x14ac:dyDescent="0.4">
      <c r="B6" s="18" t="s">
        <v>82</v>
      </c>
      <c r="C6" s="19"/>
    </row>
    <row r="7" spans="2:14" ht="44.5" thickTop="1" thickBot="1" x14ac:dyDescent="0.4">
      <c r="B7" s="18" t="s">
        <v>83</v>
      </c>
      <c r="C7" s="20"/>
    </row>
    <row r="8" spans="2:14" ht="30" thickTop="1" thickBot="1" x14ac:dyDescent="0.4">
      <c r="B8" s="18" t="s">
        <v>84</v>
      </c>
      <c r="C8" s="19"/>
    </row>
    <row r="9" spans="2:14" ht="44.5" thickTop="1" thickBot="1" x14ac:dyDescent="0.4">
      <c r="B9" s="18" t="s">
        <v>85</v>
      </c>
      <c r="C9" s="21"/>
    </row>
    <row r="10" spans="2:14" ht="15" customHeight="1" thickTop="1" x14ac:dyDescent="0.35"/>
  </sheetData>
  <mergeCells count="2">
    <mergeCell ref="B2:C2"/>
    <mergeCell ref="B3:C3"/>
  </mergeCells>
  <dataValidations count="2">
    <dataValidation type="textLength" allowBlank="1" showInputMessage="1" showErrorMessage="1" sqref="C9">
      <formula1>1</formula1>
      <formula2>500</formula2>
    </dataValidation>
    <dataValidation type="list" allowBlank="1" showInputMessage="1" showErrorMessage="1" sqref="C8">
      <formula1>$I$2:$I$4</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opLeftCell="G1" workbookViewId="0">
      <selection activeCell="I7" sqref="I7"/>
    </sheetView>
  </sheetViews>
  <sheetFormatPr baseColWidth="10" defaultColWidth="11.54296875" defaultRowHeight="14.5" x14ac:dyDescent="0.35"/>
  <cols>
    <col min="4" max="4" width="20.1796875" bestFit="1" customWidth="1"/>
    <col min="5" max="5" width="42.81640625" bestFit="1" customWidth="1"/>
  </cols>
  <sheetData>
    <row r="1" spans="1:9" x14ac:dyDescent="0.35">
      <c r="A1" s="7" t="s">
        <v>26</v>
      </c>
      <c r="B1" t="s">
        <v>86</v>
      </c>
      <c r="C1" s="7" t="s">
        <v>30</v>
      </c>
      <c r="D1" s="7" t="s">
        <v>34</v>
      </c>
      <c r="E1" s="3" t="s">
        <v>87</v>
      </c>
      <c r="F1" s="2" t="s">
        <v>66</v>
      </c>
      <c r="G1" s="4">
        <v>0</v>
      </c>
      <c r="H1" t="s">
        <v>88</v>
      </c>
      <c r="I1" t="s">
        <v>89</v>
      </c>
    </row>
    <row r="2" spans="1:9" x14ac:dyDescent="0.35">
      <c r="A2" t="s">
        <v>90</v>
      </c>
      <c r="B2" t="s">
        <v>91</v>
      </c>
      <c r="C2" t="s">
        <v>92</v>
      </c>
      <c r="D2" s="2" t="s">
        <v>93</v>
      </c>
      <c r="E2" s="1" t="s">
        <v>94</v>
      </c>
      <c r="F2" s="2" t="s">
        <v>77</v>
      </c>
      <c r="G2" s="4">
        <v>0.7</v>
      </c>
      <c r="H2" t="s">
        <v>95</v>
      </c>
      <c r="I2" t="s">
        <v>96</v>
      </c>
    </row>
    <row r="3" spans="1:9" x14ac:dyDescent="0.35">
      <c r="A3" t="s">
        <v>97</v>
      </c>
      <c r="C3" t="s">
        <v>98</v>
      </c>
      <c r="D3" s="2" t="s">
        <v>99</v>
      </c>
      <c r="E3" s="1" t="s">
        <v>100</v>
      </c>
      <c r="F3" s="2" t="s">
        <v>64</v>
      </c>
      <c r="G3" s="4">
        <v>0.3</v>
      </c>
      <c r="H3" t="s">
        <v>101</v>
      </c>
      <c r="I3" t="s">
        <v>102</v>
      </c>
    </row>
    <row r="4" spans="1:9" x14ac:dyDescent="0.35">
      <c r="A4" t="s">
        <v>103</v>
      </c>
      <c r="C4" t="s">
        <v>104</v>
      </c>
      <c r="E4" s="1" t="s">
        <v>105</v>
      </c>
      <c r="H4" t="s">
        <v>106</v>
      </c>
      <c r="I4" t="s">
        <v>107</v>
      </c>
    </row>
    <row r="5" spans="1:9" x14ac:dyDescent="0.35">
      <c r="A5" t="s">
        <v>108</v>
      </c>
      <c r="E5" s="1" t="s">
        <v>109</v>
      </c>
      <c r="H5" t="s">
        <v>110</v>
      </c>
      <c r="I5" t="s">
        <v>111</v>
      </c>
    </row>
    <row r="6" spans="1:9" x14ac:dyDescent="0.35">
      <c r="E6" s="1" t="s">
        <v>112</v>
      </c>
      <c r="I6" t="s">
        <v>113</v>
      </c>
    </row>
    <row r="7" spans="1:9" x14ac:dyDescent="0.35">
      <c r="E7" s="1" t="s">
        <v>114</v>
      </c>
    </row>
    <row r="8" spans="1:9" x14ac:dyDescent="0.35">
      <c r="E8" s="1" t="s">
        <v>115</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1268A46EF8BE54CB85570D01C5F0A72" ma:contentTypeVersion="16" ma:contentTypeDescription="Crear nuevo documento." ma:contentTypeScope="" ma:versionID="88951cb3b2d344d7c2a706420f95fa3f">
  <xsd:schema xmlns:xsd="http://www.w3.org/2001/XMLSchema" xmlns:xs="http://www.w3.org/2001/XMLSchema" xmlns:p="http://schemas.microsoft.com/office/2006/metadata/properties" xmlns:ns1="http://schemas.microsoft.com/sharepoint/v3" xmlns:ns2="110f4e7f-fc49-4680-be2a-cf1f485dd537" xmlns:ns3="bd399fb5-18ee-43ad-810b-0c429aab68ed" targetNamespace="http://schemas.microsoft.com/office/2006/metadata/properties" ma:root="true" ma:fieldsID="53c0fba586077f280948cac53606347e" ns1:_="" ns2:_="" ns3:_="">
    <xsd:import namespace="http://schemas.microsoft.com/sharepoint/v3"/>
    <xsd:import namespace="110f4e7f-fc49-4680-be2a-cf1f485dd537"/>
    <xsd:import namespace="bd399fb5-18ee-43ad-810b-0c429aab68e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Location" minOccurs="0"/>
                <xsd:element ref="ns1:_ip_UnifiedCompliancePolicyProperties" minOccurs="0"/>
                <xsd:element ref="ns1:_ip_UnifiedCompliancePolicyUIAction"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Propiedades de la Directiva de cumplimiento unificado" ma:hidden="true" ma:internalName="_ip_UnifiedCompliancePolicyProperties">
      <xsd:simpleType>
        <xsd:restriction base="dms:Note"/>
      </xsd:simpleType>
    </xsd:element>
    <xsd:element name="_ip_UnifiedCompliancePolicyUIAction" ma:index="21"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0f4e7f-fc49-4680-be2a-cf1f485dd5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10820af1-e82f-496e-bbcb-d9502914b7b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d399fb5-18ee-43ad-810b-0c429aab68ed"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110f4e7f-fc49-4680-be2a-cf1f485dd53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876ECDF-1275-47A9-896A-57348BBC9A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10f4e7f-fc49-4680-be2a-cf1f485dd537"/>
    <ds:schemaRef ds:uri="bd399fb5-18ee-43ad-810b-0c429aab68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1FFEF15-7C79-4BE7-BA63-3766F4BEB7DE}">
  <ds:schemaRefs>
    <ds:schemaRef ds:uri="http://schemas.openxmlformats.org/package/2006/metadata/core-properties"/>
    <ds:schemaRef ds:uri="http://schemas.microsoft.com/office/2006/metadata/properties"/>
    <ds:schemaRef ds:uri="http://purl.org/dc/dcmitype/"/>
    <ds:schemaRef ds:uri="110f4e7f-fc49-4680-be2a-cf1f485dd537"/>
    <ds:schemaRef ds:uri="http://purl.org/dc/elements/1.1/"/>
    <ds:schemaRef ds:uri="http://schemas.microsoft.com/office/2006/documentManagement/types"/>
    <ds:schemaRef ds:uri="http://schemas.microsoft.com/office/infopath/2007/PartnerControls"/>
    <ds:schemaRef ds:uri="bd399fb5-18ee-43ad-810b-0c429aab68ed"/>
    <ds:schemaRef ds:uri="http://schemas.microsoft.com/sharepoint/v3"/>
    <ds:schemaRef ds:uri="http://www.w3.org/XML/1998/namespace"/>
    <ds:schemaRef ds:uri="http://purl.org/dc/terms/"/>
  </ds:schemaRefs>
</ds:datastoreItem>
</file>

<file path=customXml/itemProps3.xml><?xml version="1.0" encoding="utf-8"?>
<ds:datastoreItem xmlns:ds="http://schemas.openxmlformats.org/officeDocument/2006/customXml" ds:itemID="{B49D4EAD-DE95-4705-8C29-CD66A6FCB09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GENERALES NOTA 322</vt:lpstr>
      <vt:lpstr>NOTAS</vt:lpstr>
      <vt:lpstr>GENERALES NOTA 321</vt:lpstr>
      <vt:lpstr>APERTURA- GENERALES  NOTA 324</vt:lpstr>
      <vt:lpstr>IMPUTACIÓN- GENERALES NOTA 324 </vt:lpstr>
      <vt:lpstr>GENERALES NOTA 325</vt:lpstr>
      <vt:lpstr>ACTUALIZACIÓN CONTINGENCIA</vt:lpstr>
      <vt:lpstr>Hoja2</vt:lpstr>
    </vt:vector>
  </TitlesOfParts>
  <Manager/>
  <Company>Allianz Technology</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&amp;&amp;&amp;&amp;&amp;&amp;&amp;&amp;</cp:lastModifiedBy>
  <cp:revision/>
  <dcterms:created xsi:type="dcterms:W3CDTF">2020-12-07T14:41:17Z</dcterms:created>
  <dcterms:modified xsi:type="dcterms:W3CDTF">2024-07-18T19:16:34Z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ce5f591a-3248-43e9-9b70-1ad50135772d_Enabled">
    <vt:lpwstr>true</vt:lpwstr>
  </property>
  <property fmtid="{D5CDD505-2E9C-101B-9397-08002B2CF9AE}" pid="24" name="MSIP_Label_ce5f591a-3248-43e9-9b70-1ad50135772d_SetDate">
    <vt:lpwstr>2022-02-08T17:15:09Z</vt:lpwstr>
  </property>
  <property fmtid="{D5CDD505-2E9C-101B-9397-08002B2CF9AE}" pid="25" name="MSIP_Label_ce5f591a-3248-43e9-9b70-1ad50135772d_Method">
    <vt:lpwstr>Privileged</vt:lpwstr>
  </property>
  <property fmtid="{D5CDD505-2E9C-101B-9397-08002B2CF9AE}" pid="26" name="MSIP_Label_ce5f591a-3248-43e9-9b70-1ad50135772d_Name">
    <vt:lpwstr>ce5f591a-3248-43e9-9b70-1ad50135772d</vt:lpwstr>
  </property>
  <property fmtid="{D5CDD505-2E9C-101B-9397-08002B2CF9AE}" pid="27" name="MSIP_Label_ce5f591a-3248-43e9-9b70-1ad50135772d_SiteId">
    <vt:lpwstr>6e06e42d-6925-47c6-b9e7-9581c7ca302a</vt:lpwstr>
  </property>
  <property fmtid="{D5CDD505-2E9C-101B-9397-08002B2CF9AE}" pid="28" name="MSIP_Label_ce5f591a-3248-43e9-9b70-1ad50135772d_ActionId">
    <vt:lpwstr>591cd8ea-df6f-4fa2-847a-f7030bdc697b</vt:lpwstr>
  </property>
  <property fmtid="{D5CDD505-2E9C-101B-9397-08002B2CF9AE}" pid="29" name="MSIP_Label_ce5f591a-3248-43e9-9b70-1ad50135772d_ContentBits">
    <vt:lpwstr>0</vt:lpwstr>
  </property>
  <property fmtid="{D5CDD505-2E9C-101B-9397-08002B2CF9AE}" pid="30" name="ContentTypeId">
    <vt:lpwstr>0x01010071268A46EF8BE54CB85570D01C5F0A72</vt:lpwstr>
  </property>
  <property fmtid="{D5CDD505-2E9C-101B-9397-08002B2CF9AE}" pid="31" name="_NewReviewCycle">
    <vt:lpwstr/>
  </property>
  <property fmtid="{D5CDD505-2E9C-101B-9397-08002B2CF9AE}" pid="32" name="MediaServiceImageTags">
    <vt:lpwstr/>
  </property>
</Properties>
</file>