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8_{F042ECCA-1832-462B-A81C-64B9AE13A7D3}" xr6:coauthVersionLast="47" xr6:coauthVersionMax="47" xr10:uidLastSave="{00000000-0000-0000-0000-000000000000}"/>
  <bookViews>
    <workbookView xWindow="20385" yWindow="0" windowWidth="19410" windowHeight="1558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<sst xmlns="http://schemas.openxmlformats.org/spreadsheetml/2006/main" count="233" uniqueCount="177">
  <si>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</si>
  <si>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</si>
  <si>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</si>
  <si>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</si>
  <si>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</si>
  <si>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</si>
  <si>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</si>
  <si>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</si>
  <si>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</si>
  <si>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</si>
  <si>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</si>
  <si>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</si>
  <si>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</si>
  <si>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</si>
  <si>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</si>
  <si>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</si>
  <si>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</si>
  <si>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</si>
  <si>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</si>
  <si>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</si>
  <si>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</si>
  <si>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</si>
  <si>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</si>
  <si>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</si>
  <si>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</si>
  <si>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</si>
  <si>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</si>
  <si>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</si>
  <si>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</si>
  <si>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</si>
  <si>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</si>
  <si>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</si>
  <si>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</si>
  <si>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</si>
  <si>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</si>
  <si>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</si>
  <si>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</si>
  <si>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</si>
  <si>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</si>
  <si>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</si>
  <si>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</si>
  <si>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</si>
  <si>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</si>
  <si>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</si>
  <si>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</si>
  <si>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</si>
  <si>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</si>
  <si>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</si>
  <si>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</si>
  <si>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</si>
  <si>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</si>
  <si>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</si>
  <si>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</si>
  <si>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</si>
  <si>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</si>
  <si>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</si>
  <si>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</si>
  <si>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</si>
  <si>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</si>
  <si>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</si>
  <si>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</si>
  <si>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</si>
  <si>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</si>
  <si>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</si>
  <si>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</si>
  <si>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</si>
  <si>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</si>
  <si>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</si>
  <si>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</si>
  <si>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</si>
  <si>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</si>
  <si>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</si>
  <si>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</si>
  <si>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</si>
  <si>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</si>
  <si>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</si>
  <si>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</si>
  <si>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</si>
  <si>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</si>
  <si>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</si>
  <si>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</si>
  <si>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</si>
  <si>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</si>
  <si>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</si>
  <si>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</si>
  <si>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</si>
  <si>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</si>
  <si>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</si>
  <si>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</si>
  <si>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</si>
  <si>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</si>
  <si>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</si>
  <si>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</si>
  <si>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</si>
  <si>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</si>
  <si>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</si>
  <si>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</si>
  <si>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</si>
  <si>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</si>
  <si>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</si>
  <si>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</si>
  <si>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</si>
  <si>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</si>
  <si>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</si>
  <si>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</si>
  <si>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</si>
  <si>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</si>
  <si>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</si>
  <si>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</si>
  <si>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</si>
  <si>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</si>
  <si>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</si>
  <si>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</si>
  <si>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</si>
  <si>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</si>
  <si>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</si>
  <si>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</si>
  <si>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</si>
  <si>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</si>
  <si>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</si>
  <si>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</si>
  <si>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</si>
  <si>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</si>
  <si>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</si>
  <si>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</si>
  <si>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</si>
  <si>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</si>
  <si>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</si>
  <si>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</si>
  <si>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</si>
  <si>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</si>
  <si>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</si>
  <si>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</si>
  <si>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</si>
  <si>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</si>
  <si>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</si>
  <si>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</si>
  <si>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</si>
  <si>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</si>
  <si>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</si>
  <si>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</si>
  <si>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</si>
  <si>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</si>
  <si>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</si>
  <si>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</si>
  <si>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</si>
  <si>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</si>
  <si>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</si>
  <si>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</si>
  <si>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</si>
  <si>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</si>
  <si>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</si>
  <si>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</si>
  <si>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</si>
  <si>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</si>
  <si>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</si>
  <si>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</si>
  <si>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</si>
  <si>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11001310302820240030200</t>
  </si>
  <si>
    <t>JUZGADO VEINTIOCHO (28) CIVIL DEL CIRCUITO DE BOGOTÁ</t>
  </si>
  <si>
    <t>SEGUROS DEL ESTADO S.A. NIT. 860.009.578-6
ALLIANZ SEGUROS S.A. NIT. 860.026.182-5
TAXI PERLA S.A. NIT. 860.004.946-0
ANDRÉS FERNÁNDEZ ORTEGÓN C.C. 80.123.619
HENRY HERNÁN ÁLVAREZ BOLAÑOS C.C. 94.071.476</t>
  </si>
  <si>
    <t>JOHANNA ANDREA PARDO ACUÑA</t>
  </si>
  <si>
    <t>11 DE SEPTIEMBRE DE 2016</t>
  </si>
  <si>
    <t>03 DE JULIO DE 2024</t>
  </si>
  <si>
    <t>27 DE SEPTIEMBRE DE 2024</t>
  </si>
  <si>
    <t>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t>
  </si>
  <si>
    <t>CARRERA 3 NO. 1A - 02 BOGOTÁ D.C.</t>
  </si>
  <si>
    <t>20 DE DICIEMBRE DE 2023</t>
  </si>
  <si>
    <t>WNV-619</t>
  </si>
  <si>
    <t>El día 11 de septiembre de 2016, se produjo un hecho de tránsito en la carrera 3 este con calle 6 sur de la ciudad de Bogotá D.C., en el que se vio involucrada la motocicleta de placas DDP-36D en la que se transportaba como parrillera la señora Johanna Andrea Pardo Acuña (Q.E.P.D.) y el vehículo de servicio público tipo taxi de placas WNV-619 conducido por el señor Andrés Fernández Ortegón. El vehículo tipo taxi era de propiedad del señor Henry Hernán Álvarez y se encontraba afiliado a la compañía de transporte Taxi Perla S.A. En el citado accidente pierde la vida la señora Johanna Andrea Pardo Acuña.
La autoridad de tránsito que conoció del hecho elaboró el informe policial de accidentes de tránsito, indicado como hipótesis del hecho la causal 123 para el señor conductor del vehículo tipo taxi y que consiste en “no respetar prelación de intersecciones o giros”.</t>
  </si>
  <si>
    <t>SE DESCONOCE</t>
  </si>
  <si>
    <t xml:space="preserve">20 DE MARZO DE 1981 </t>
  </si>
  <si>
    <t>35 AÑOS</t>
  </si>
  <si>
    <t>No se identifica en la demanda</t>
  </si>
  <si>
    <t>01 DE SEPTIEMBRE DE 2024</t>
  </si>
  <si>
    <t>3114828896 (teléfono del abogado)</t>
  </si>
  <si>
    <t>andresbarrigaandrade@yahoo.com  (correo del abogado)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</si>
</sst>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barrigaandrade@yahoo.com%20%20(correo%20del%20aboga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15" sqref="B15:C1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3" t="s">
        <v>0</v>
      </c>
      <c r="B1" s="53"/>
      <c r="C1" s="53"/>
    </row>
    <row r="2" spans="1:3" x14ac:dyDescent="0.25">
      <c r="A2" s="5" t="s">
        <v>1</v>
      </c>
      <c r="B2" s="56" t="s">
        <v>158</v>
      </c>
      <c r="C2" s="57"/>
    </row>
    <row r="3" spans="1:3" x14ac:dyDescent="0.25">
      <c r="A3" s="5" t="s">
        <v>2</v>
      </c>
      <c r="B3" s="54" t="s">
        <v>159</v>
      </c>
      <c r="C3" s="55"/>
    </row>
    <row r="4" spans="1:3" x14ac:dyDescent="0.25">
      <c r="A4" s="5" t="s">
        <v>3</v>
      </c>
      <c r="B4" s="58" t="s">
        <v>160</v>
      </c>
      <c r="C4" s="55"/>
    </row>
    <row r="5" spans="1:3" ht="31.5" customHeight="1" x14ac:dyDescent="0.25">
      <c r="A5" s="5" t="s">
        <v>4</v>
      </c>
      <c r="B5" s="58" t="s">
        <v>165</v>
      </c>
      <c r="C5" s="55"/>
    </row>
    <row r="6" spans="1:3" x14ac:dyDescent="0.25">
      <c r="A6" s="5" t="s">
        <v>5</v>
      </c>
      <c r="B6" s="47" t="s">
        <v>122</v>
      </c>
      <c r="C6" s="47"/>
    </row>
    <row r="7" spans="1:3" x14ac:dyDescent="0.25">
      <c r="A7" s="27" t="s">
        <v>6</v>
      </c>
      <c r="B7" s="54" t="s">
        <v>124</v>
      </c>
      <c r="C7" s="55"/>
    </row>
    <row r="8" spans="1:3" ht="22.9" customHeight="1" x14ac:dyDescent="0.25">
      <c r="A8" s="28" t="s">
        <v>138</v>
      </c>
      <c r="B8" s="47" t="s">
        <v>161</v>
      </c>
      <c r="C8" s="47"/>
    </row>
    <row r="9" spans="1:3" x14ac:dyDescent="0.25">
      <c r="A9" s="28" t="s">
        <v>132</v>
      </c>
      <c r="B9" s="60">
        <v>52855968</v>
      </c>
      <c r="C9" s="47"/>
    </row>
    <row r="10" spans="1:3" x14ac:dyDescent="0.25">
      <c r="A10" s="28" t="s">
        <v>7</v>
      </c>
      <c r="B10" s="48" t="s">
        <v>166</v>
      </c>
      <c r="C10" s="48"/>
    </row>
    <row r="11" spans="1:3" ht="30" customHeight="1" x14ac:dyDescent="0.25">
      <c r="A11" s="29" t="s">
        <v>8</v>
      </c>
      <c r="B11" s="48" t="s">
        <v>175</v>
      </c>
      <c r="C11" s="48"/>
    </row>
    <row r="12" spans="1:3" ht="30" customHeight="1" x14ac:dyDescent="0.25">
      <c r="A12" s="5" t="s">
        <v>9</v>
      </c>
      <c r="B12" s="49" t="s">
        <v>176</v>
      </c>
      <c r="C12" s="48"/>
    </row>
    <row r="13" spans="1:3" x14ac:dyDescent="0.25">
      <c r="A13" s="5" t="s">
        <v>10</v>
      </c>
      <c r="B13" s="47" t="s">
        <v>170</v>
      </c>
      <c r="C13" s="47"/>
    </row>
    <row r="14" spans="1:3" x14ac:dyDescent="0.25">
      <c r="A14" s="5" t="s">
        <v>11</v>
      </c>
      <c r="B14" s="50" t="s">
        <v>171</v>
      </c>
      <c r="C14" s="47"/>
    </row>
    <row r="15" spans="1:3" x14ac:dyDescent="0.25">
      <c r="A15" s="5" t="s">
        <v>145</v>
      </c>
      <c r="B15" s="47" t="s">
        <v>172</v>
      </c>
      <c r="C15" s="47"/>
    </row>
    <row r="16" spans="1:3" x14ac:dyDescent="0.25">
      <c r="A16" s="5" t="s">
        <v>12</v>
      </c>
      <c r="B16" s="44" t="s">
        <v>162</v>
      </c>
      <c r="C16" s="44"/>
    </row>
    <row r="17" spans="1:3" ht="15" customHeight="1" x14ac:dyDescent="0.25">
      <c r="A17" s="5" t="s">
        <v>13</v>
      </c>
      <c r="B17" s="48" t="s">
        <v>103</v>
      </c>
      <c r="C17" s="48"/>
    </row>
    <row r="18" spans="1:3" x14ac:dyDescent="0.25">
      <c r="A18" s="5" t="s">
        <v>15</v>
      </c>
      <c r="B18" s="47" t="s">
        <v>170</v>
      </c>
      <c r="C18" s="47"/>
    </row>
    <row r="19" spans="1:3" ht="18.75" customHeight="1" x14ac:dyDescent="0.25">
      <c r="A19" s="5" t="s">
        <v>16</v>
      </c>
      <c r="B19" s="47" t="s">
        <v>170</v>
      </c>
      <c r="C19" s="47"/>
    </row>
    <row r="20" spans="1:3" x14ac:dyDescent="0.25">
      <c r="A20" s="5" t="s">
        <v>133</v>
      </c>
      <c r="B20" s="47">
        <v>1</v>
      </c>
      <c r="C20" s="47"/>
    </row>
    <row r="21" spans="1:3" ht="17.25" customHeight="1" x14ac:dyDescent="0.25">
      <c r="A21" s="5" t="s">
        <v>17</v>
      </c>
      <c r="B21" s="48" t="s">
        <v>18</v>
      </c>
      <c r="C21" s="48"/>
    </row>
    <row r="22" spans="1:3" x14ac:dyDescent="0.25">
      <c r="A22" s="28" t="s">
        <v>19</v>
      </c>
      <c r="B22" s="44" t="s">
        <v>162</v>
      </c>
      <c r="C22" s="44"/>
    </row>
    <row r="23" spans="1:3" x14ac:dyDescent="0.25">
      <c r="A23" s="28" t="s">
        <v>20</v>
      </c>
      <c r="B23" s="47" t="s">
        <v>170</v>
      </c>
      <c r="C23" s="47"/>
    </row>
    <row r="24" spans="1:3" x14ac:dyDescent="0.25">
      <c r="A24" s="28" t="s">
        <v>21</v>
      </c>
      <c r="B24" s="46" t="s">
        <v>167</v>
      </c>
      <c r="C24" s="44"/>
    </row>
    <row r="25" spans="1:3" x14ac:dyDescent="0.25">
      <c r="A25" s="59" t="s">
        <v>147</v>
      </c>
      <c r="B25" s="44" t="s">
        <v>169</v>
      </c>
      <c r="C25" s="45"/>
    </row>
    <row r="26" spans="1:3" x14ac:dyDescent="0.25">
      <c r="A26" s="59"/>
      <c r="B26" s="45"/>
      <c r="C26" s="45"/>
    </row>
    <row r="27" spans="1:3" ht="100.5" customHeight="1" x14ac:dyDescent="0.25">
      <c r="A27" s="59"/>
      <c r="B27" s="45"/>
      <c r="C27" s="45"/>
    </row>
    <row r="28" spans="1:3" x14ac:dyDescent="0.25">
      <c r="A28" s="28" t="s">
        <v>23</v>
      </c>
      <c r="B28" s="47" t="s">
        <v>173</v>
      </c>
      <c r="C28" s="47"/>
    </row>
    <row r="29" spans="1:3" x14ac:dyDescent="0.25">
      <c r="A29" s="28" t="s">
        <v>24</v>
      </c>
      <c r="B29" s="47" t="s">
        <v>173</v>
      </c>
      <c r="C29" s="47"/>
    </row>
    <row r="30" spans="1:3" x14ac:dyDescent="0.25">
      <c r="A30" s="28" t="s">
        <v>25</v>
      </c>
      <c r="B30" s="45" t="s">
        <v>168</v>
      </c>
      <c r="C30" s="45"/>
    </row>
    <row r="31" spans="1:3" x14ac:dyDescent="0.25">
      <c r="A31" s="28" t="s">
        <v>134</v>
      </c>
      <c r="B31" s="47" t="s">
        <v>173</v>
      </c>
      <c r="C31" s="47"/>
    </row>
    <row r="32" spans="1:3" x14ac:dyDescent="0.25">
      <c r="A32" s="28" t="s">
        <v>26</v>
      </c>
      <c r="B32" s="51" t="s">
        <v>163</v>
      </c>
      <c r="C32" s="52"/>
    </row>
    <row r="33" spans="1:3" x14ac:dyDescent="0.25">
      <c r="A33" s="5" t="s">
        <v>27</v>
      </c>
      <c r="B33" s="50" t="s">
        <v>174</v>
      </c>
      <c r="C33" s="50"/>
    </row>
    <row r="34" spans="1:3" ht="45" x14ac:dyDescent="0.25">
      <c r="A34" s="5" t="s">
        <v>135</v>
      </c>
      <c r="B34" s="50" t="s">
        <v>164</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B3351D93-BC6A-49B1-9235-DCAD7CD73A2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61" t="s">
        <v>28</v>
      </c>
      <c r="B1" s="61"/>
      <c r="C1" s="61"/>
    </row>
    <row r="2" spans="1:3" ht="15.75" customHeight="1" x14ac:dyDescent="0.25">
      <c r="A2" s="20" t="s">
        <v>29</v>
      </c>
      <c r="B2" s="62" t="s">
        <v>148</v>
      </c>
      <c r="C2" s="63"/>
    </row>
    <row r="3" spans="1:3" s="2" customFormat="1" x14ac:dyDescent="0.25">
      <c r="A3" s="5" t="s">
        <v>1</v>
      </c>
      <c r="B3" s="47" t="str">
        <f>'AUTOS  NOTA 322'!B2:C2</f>
        <v>11001310302820240030200</v>
      </c>
      <c r="C3" s="47"/>
    </row>
    <row r="4" spans="1:3" s="2" customFormat="1" x14ac:dyDescent="0.25">
      <c r="A4" s="5" t="s">
        <v>2</v>
      </c>
      <c r="B4" s="47" t="str">
        <f>'AUTOS  NOTA 322'!B3:C3</f>
        <v>JUZGADO VEINTIOCHO (28) CIVIL DEL CIRCUITO DE BOGOTÁ</v>
      </c>
      <c r="C4" s="47"/>
    </row>
    <row r="5" spans="1:3" s="2" customFormat="1" x14ac:dyDescent="0.25">
      <c r="A5" s="5" t="s">
        <v>3</v>
      </c>
      <c r="B5" s="47" t="str">
        <f>'AUTOS  NOTA 322'!B4:C4</f>
        <v>SEGUROS DEL ESTADO S.A. NIT. 860.009.578-6
ALLIANZ SEGUROS S.A. NIT. 860.026.182-5
TAXI PERLA S.A. NIT. 860.004.946-0
ANDRÉS FERNÁNDEZ ORTEGÓN C.C. 80.123.619
HENRY HERNÁN ÁLVAREZ BOLAÑOS C.C. 94.071.476</v>
      </c>
      <c r="C5" s="47"/>
    </row>
    <row r="6" spans="1:3" s="2" customFormat="1" x14ac:dyDescent="0.25">
      <c r="A6" s="5" t="s">
        <v>4</v>
      </c>
      <c r="B6" s="47"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47"/>
    </row>
    <row r="7" spans="1:3" s="2" customFormat="1" x14ac:dyDescent="0.25">
      <c r="A7" s="5" t="s">
        <v>5</v>
      </c>
      <c r="B7" s="47" t="str">
        <f>'AUTOS  NOTA 322'!B6:C6</f>
        <v>DEMANDA DIRECTA</v>
      </c>
      <c r="C7" s="47"/>
    </row>
    <row r="8" spans="1:3" s="2" customFormat="1" x14ac:dyDescent="0.25">
      <c r="A8" s="31" t="s">
        <v>119</v>
      </c>
      <c r="B8" s="47" t="str">
        <f>'AUTOS  NOTA 322'!B7:C8</f>
        <v>JOHANNA ANDREA PARDO ACUÑA</v>
      </c>
      <c r="C8" s="47"/>
    </row>
    <row r="9" spans="1:3" x14ac:dyDescent="0.25">
      <c r="A9" s="20" t="s">
        <v>30</v>
      </c>
      <c r="B9" s="47"/>
      <c r="C9" s="47"/>
    </row>
    <row r="10" spans="1:3" x14ac:dyDescent="0.25">
      <c r="A10" s="20" t="s">
        <v>22</v>
      </c>
      <c r="B10" s="47" t="s">
        <v>124</v>
      </c>
      <c r="C10" s="47"/>
    </row>
    <row r="11" spans="1:3" x14ac:dyDescent="0.25">
      <c r="A11" s="20" t="s">
        <v>31</v>
      </c>
      <c r="B11" s="76">
        <v>0</v>
      </c>
      <c r="C11" s="77"/>
    </row>
    <row r="12" spans="1:3" x14ac:dyDescent="0.25">
      <c r="A12" s="20" t="s">
        <v>137</v>
      </c>
      <c r="B12" s="76">
        <v>0</v>
      </c>
      <c r="C12" s="77"/>
    </row>
    <row r="13" spans="1:3" x14ac:dyDescent="0.25">
      <c r="A13" s="20" t="s">
        <v>32</v>
      </c>
      <c r="B13" s="54"/>
      <c r="C13" s="55"/>
    </row>
    <row r="14" spans="1:3" x14ac:dyDescent="0.25">
      <c r="A14" s="20" t="s">
        <v>33</v>
      </c>
      <c r="B14" s="48"/>
      <c r="C14" s="47"/>
    </row>
    <row r="15" spans="1:3" x14ac:dyDescent="0.25">
      <c r="A15" s="20" t="s">
        <v>34</v>
      </c>
      <c r="B15" s="47"/>
      <c r="C15" s="47"/>
    </row>
    <row r="16" spans="1:3" x14ac:dyDescent="0.25">
      <c r="A16" s="20" t="s">
        <v>36</v>
      </c>
      <c r="B16" s="47"/>
      <c r="C16" s="47"/>
    </row>
    <row r="17" spans="1:3" x14ac:dyDescent="0.25">
      <c r="A17" s="78" t="s">
        <v>37</v>
      </c>
      <c r="B17" s="47"/>
      <c r="C17" s="47"/>
    </row>
    <row r="18" spans="1:3" x14ac:dyDescent="0.25">
      <c r="A18" s="79"/>
      <c r="B18" s="10" t="s">
        <v>39</v>
      </c>
      <c r="C18" s="10" t="s">
        <v>40</v>
      </c>
    </row>
    <row r="19" spans="1:3" x14ac:dyDescent="0.25">
      <c r="A19" s="79"/>
      <c r="B19" s="6" t="s">
        <v>144</v>
      </c>
      <c r="C19" s="6"/>
    </row>
    <row r="20" spans="1:3" x14ac:dyDescent="0.25">
      <c r="A20" s="79"/>
      <c r="B20" s="6"/>
      <c r="C20" s="6"/>
    </row>
    <row r="21" spans="1:3" x14ac:dyDescent="0.25">
      <c r="A21" s="80"/>
      <c r="B21" s="6"/>
      <c r="C21" s="6"/>
    </row>
    <row r="22" spans="1:3" x14ac:dyDescent="0.25">
      <c r="A22" s="20" t="s">
        <v>41</v>
      </c>
      <c r="B22" s="47"/>
      <c r="C22" s="47"/>
    </row>
    <row r="23" spans="1:3" x14ac:dyDescent="0.25">
      <c r="A23" s="20" t="s">
        <v>42</v>
      </c>
      <c r="B23" s="62"/>
      <c r="C23" s="63"/>
    </row>
    <row r="24" spans="1:3" x14ac:dyDescent="0.25">
      <c r="A24" s="20" t="s">
        <v>43</v>
      </c>
      <c r="B24" s="47"/>
      <c r="C24" s="47"/>
    </row>
    <row r="25" spans="1:3" x14ac:dyDescent="0.25">
      <c r="A25" s="20" t="s">
        <v>44</v>
      </c>
      <c r="B25" s="47"/>
      <c r="C25" s="47"/>
    </row>
    <row r="26" spans="1:3" x14ac:dyDescent="0.25">
      <c r="A26" s="20" t="s">
        <v>46</v>
      </c>
      <c r="B26" s="47"/>
      <c r="C26" s="47"/>
    </row>
    <row r="27" spans="1:3" x14ac:dyDescent="0.25">
      <c r="A27" s="19" t="s">
        <v>47</v>
      </c>
      <c r="B27" s="47"/>
      <c r="C27" s="47"/>
    </row>
    <row r="28" spans="1:3" x14ac:dyDescent="0.25">
      <c r="A28" s="64" t="s">
        <v>48</v>
      </c>
      <c r="B28" s="64"/>
      <c r="C28" s="64"/>
    </row>
    <row r="29" spans="1:3" x14ac:dyDescent="0.25">
      <c r="A29" s="74" t="s">
        <v>49</v>
      </c>
      <c r="B29" s="75"/>
      <c r="C29" s="11"/>
    </row>
    <row r="30" spans="1:3" x14ac:dyDescent="0.25">
      <c r="A30" s="74" t="s">
        <v>50</v>
      </c>
      <c r="B30" s="75"/>
      <c r="C30" s="11"/>
    </row>
    <row r="31" spans="1:3" x14ac:dyDescent="0.25">
      <c r="A31" s="74" t="s">
        <v>51</v>
      </c>
      <c r="B31" s="75"/>
      <c r="C31" s="12"/>
    </row>
    <row r="32" spans="1:3" x14ac:dyDescent="0.25">
      <c r="A32" s="74" t="s">
        <v>52</v>
      </c>
      <c r="B32" s="75"/>
      <c r="C32" s="11"/>
    </row>
    <row r="33" spans="1:3" x14ac:dyDescent="0.25">
      <c r="A33" s="74" t="s">
        <v>53</v>
      </c>
      <c r="B33" s="75"/>
      <c r="C33" s="11"/>
    </row>
    <row r="34" spans="1:3" x14ac:dyDescent="0.25">
      <c r="A34" s="74" t="s">
        <v>54</v>
      </c>
      <c r="B34" s="75"/>
      <c r="C34" s="13"/>
    </row>
    <row r="35" spans="1:3" x14ac:dyDescent="0.25">
      <c r="A35" s="65" t="s">
        <v>55</v>
      </c>
      <c r="B35" s="66"/>
      <c r="C35" s="14"/>
    </row>
    <row r="36" spans="1:3" x14ac:dyDescent="0.25">
      <c r="A36" s="65" t="s">
        <v>56</v>
      </c>
      <c r="B36" s="66"/>
      <c r="C36" s="15"/>
    </row>
    <row r="37" spans="1:3" x14ac:dyDescent="0.25">
      <c r="A37" s="67" t="s">
        <v>57</v>
      </c>
      <c r="B37" s="68"/>
      <c r="C37" s="15"/>
    </row>
    <row r="38" spans="1:3" x14ac:dyDescent="0.25">
      <c r="A38" s="69"/>
      <c r="B38" s="70"/>
      <c r="C38" s="15"/>
    </row>
    <row r="39" spans="1:3" x14ac:dyDescent="0.25">
      <c r="A39" s="71"/>
      <c r="B39" s="72"/>
      <c r="C39" s="15"/>
    </row>
    <row r="40" spans="1:3" x14ac:dyDescent="0.25">
      <c r="A40" s="73" t="s">
        <v>58</v>
      </c>
      <c r="B40" s="73"/>
      <c r="C40" s="7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61" t="s">
        <v>68</v>
      </c>
      <c r="B1" s="61"/>
      <c r="C1" s="61"/>
    </row>
    <row r="2" spans="1:9" ht="15" customHeight="1" x14ac:dyDescent="0.25">
      <c r="A2" s="35" t="s">
        <v>29</v>
      </c>
      <c r="B2" s="85" t="str">
        <f>'AUTOS NOTA 321'!B2:C2</f>
        <v xml:space="preserve">SINIESTRO   LEGIS </v>
      </c>
      <c r="C2" s="86"/>
    </row>
    <row r="3" spans="1:9" x14ac:dyDescent="0.25">
      <c r="A3" s="36" t="s">
        <v>1</v>
      </c>
      <c r="B3" s="89" t="str">
        <f>'AUTOS  NOTA 322'!B2:C2</f>
        <v>11001310302820240030200</v>
      </c>
      <c r="C3" s="89"/>
    </row>
    <row r="4" spans="1:9" x14ac:dyDescent="0.25">
      <c r="A4" s="36" t="s">
        <v>2</v>
      </c>
      <c r="B4" s="89" t="str">
        <f>'AUTOS  NOTA 322'!B3:C3</f>
        <v>JUZGADO VEINTIOCHO (28) CIVIL DEL CIRCUITO DE BOGOTÁ</v>
      </c>
      <c r="C4" s="89"/>
    </row>
    <row r="5" spans="1:9" x14ac:dyDescent="0.25">
      <c r="A5" s="36" t="s">
        <v>3</v>
      </c>
      <c r="B5" s="89" t="str">
        <f>'AUTOS  NOTA 322'!B4:C4</f>
        <v>SEGUROS DEL ESTADO S.A. NIT. 860.009.578-6
ALLIANZ SEGUROS S.A. NIT. 860.026.182-5
TAXI PERLA S.A. NIT. 860.004.946-0
ANDRÉS FERNÁNDEZ ORTEGÓN C.C. 80.123.619
HENRY HERNÁN ÁLVAREZ BOLAÑOS C.C. 94.071.476</v>
      </c>
      <c r="C5" s="89"/>
    </row>
    <row r="6" spans="1:9" ht="15" customHeight="1" x14ac:dyDescent="0.25">
      <c r="A6" s="36" t="s">
        <v>4</v>
      </c>
      <c r="B6" s="89"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89"/>
    </row>
    <row r="7" spans="1:9" x14ac:dyDescent="0.25">
      <c r="A7" s="36" t="s">
        <v>5</v>
      </c>
      <c r="B7" s="89" t="str">
        <f>'AUTOS  NOTA 322'!B6:C6</f>
        <v>DEMANDA DIRECTA</v>
      </c>
      <c r="C7" s="89"/>
    </row>
    <row r="8" spans="1:9" x14ac:dyDescent="0.25">
      <c r="A8" s="38" t="s">
        <v>119</v>
      </c>
      <c r="B8" s="89" t="str">
        <f>'AUTOS  NOTA 322'!B7:C8</f>
        <v>JOHANNA ANDREA PARDO ACUÑA</v>
      </c>
      <c r="C8" s="89"/>
    </row>
    <row r="9" spans="1:9" ht="30" x14ac:dyDescent="0.25">
      <c r="A9" s="36" t="s">
        <v>69</v>
      </c>
      <c r="B9" s="83">
        <f>SUM(C11,C12,C14,C15,C17)</f>
        <v>0</v>
      </c>
      <c r="C9" s="84"/>
    </row>
    <row r="10" spans="1:9" x14ac:dyDescent="0.25">
      <c r="A10" s="90" t="s">
        <v>70</v>
      </c>
      <c r="B10" s="87" t="s">
        <v>71</v>
      </c>
      <c r="C10" s="88"/>
    </row>
    <row r="11" spans="1:9" x14ac:dyDescent="0.25">
      <c r="A11" s="90"/>
      <c r="B11" s="37" t="s">
        <v>72</v>
      </c>
      <c r="C11" s="32"/>
    </row>
    <row r="12" spans="1:9" x14ac:dyDescent="0.25">
      <c r="A12" s="90"/>
      <c r="B12" s="37" t="s">
        <v>73</v>
      </c>
      <c r="C12" s="32"/>
    </row>
    <row r="13" spans="1:9" x14ac:dyDescent="0.25">
      <c r="A13" s="90"/>
      <c r="B13" s="87"/>
      <c r="C13" s="88"/>
    </row>
    <row r="14" spans="1:9" x14ac:dyDescent="0.25">
      <c r="A14" s="90"/>
      <c r="B14" s="37" t="s">
        <v>116</v>
      </c>
      <c r="C14" s="40"/>
    </row>
    <row r="15" spans="1:9" x14ac:dyDescent="0.25">
      <c r="A15" s="90"/>
      <c r="B15" s="37" t="s">
        <v>117</v>
      </c>
      <c r="C15" s="40"/>
      <c r="E15" t="s">
        <v>75</v>
      </c>
      <c r="F15" s="22">
        <v>0.7</v>
      </c>
    </row>
    <row r="16" spans="1:9" x14ac:dyDescent="0.25">
      <c r="A16" s="90"/>
      <c r="B16" s="87" t="s">
        <v>76</v>
      </c>
      <c r="C16" s="88"/>
      <c r="E16" t="s">
        <v>77</v>
      </c>
      <c r="F16" s="23">
        <v>0.3</v>
      </c>
      <c r="I16" s="25"/>
    </row>
    <row r="17" spans="1:9" x14ac:dyDescent="0.25">
      <c r="A17" s="90"/>
      <c r="B17" s="37"/>
      <c r="C17" s="41"/>
      <c r="F17" s="26"/>
      <c r="I17" s="25"/>
    </row>
    <row r="18" spans="1:9" ht="23.25" customHeight="1" x14ac:dyDescent="0.25">
      <c r="A18" s="39" t="s">
        <v>78</v>
      </c>
      <c r="B18" s="85" t="s">
        <v>75</v>
      </c>
      <c r="C18" s="86"/>
    </row>
    <row r="19" spans="1:9" ht="60" x14ac:dyDescent="0.25">
      <c r="A19" s="36" t="s">
        <v>80</v>
      </c>
      <c r="B19" s="97"/>
      <c r="C19" s="98"/>
    </row>
    <row r="20" spans="1:9" ht="15" customHeight="1" x14ac:dyDescent="0.25">
      <c r="A20" s="21" t="s">
        <v>81</v>
      </c>
      <c r="B20" s="94">
        <f>((C22+C23+C25+C26+C30+C28+C32+C34+C29+C33)-C37)*C36*C38</f>
        <v>0</v>
      </c>
      <c r="C20" s="94"/>
    </row>
    <row r="21" spans="1:9" x14ac:dyDescent="0.25">
      <c r="A21" s="7" t="s">
        <v>82</v>
      </c>
      <c r="B21" s="99" t="s">
        <v>71</v>
      </c>
      <c r="C21" s="100"/>
    </row>
    <row r="22" spans="1:9" x14ac:dyDescent="0.25">
      <c r="A22" s="81"/>
      <c r="B22" s="37" t="s">
        <v>72</v>
      </c>
      <c r="C22" s="32">
        <v>0</v>
      </c>
    </row>
    <row r="23" spans="1:9" x14ac:dyDescent="0.25">
      <c r="A23" s="82"/>
      <c r="B23" s="37" t="s">
        <v>73</v>
      </c>
      <c r="C23" s="32">
        <v>0</v>
      </c>
    </row>
    <row r="24" spans="1:9" x14ac:dyDescent="0.25">
      <c r="A24" s="82"/>
      <c r="B24" s="87" t="s">
        <v>74</v>
      </c>
      <c r="C24" s="88"/>
    </row>
    <row r="25" spans="1:9" x14ac:dyDescent="0.25">
      <c r="A25" s="82"/>
      <c r="B25" s="37" t="s">
        <v>116</v>
      </c>
      <c r="C25" s="32">
        <v>0</v>
      </c>
    </row>
    <row r="26" spans="1:9" ht="28.9" customHeight="1" x14ac:dyDescent="0.25">
      <c r="A26" s="82"/>
      <c r="B26" s="37" t="s">
        <v>118</v>
      </c>
      <c r="C26" s="32">
        <v>0</v>
      </c>
    </row>
    <row r="27" spans="1:9" x14ac:dyDescent="0.25">
      <c r="A27" s="82"/>
      <c r="B27" s="87" t="s">
        <v>149</v>
      </c>
      <c r="C27" s="88"/>
    </row>
    <row r="28" spans="1:9" x14ac:dyDescent="0.25">
      <c r="A28" s="82"/>
      <c r="B28" s="37" t="s">
        <v>157</v>
      </c>
      <c r="C28" s="32">
        <v>0</v>
      </c>
    </row>
    <row r="29" spans="1:9" x14ac:dyDescent="0.25">
      <c r="A29" s="82"/>
      <c r="B29" s="37" t="s">
        <v>72</v>
      </c>
      <c r="C29" s="32">
        <v>0</v>
      </c>
    </row>
    <row r="30" spans="1:9" x14ac:dyDescent="0.25">
      <c r="A30" s="82"/>
      <c r="B30" s="37" t="s">
        <v>73</v>
      </c>
      <c r="C30" s="32">
        <v>0</v>
      </c>
    </row>
    <row r="31" spans="1:9" x14ac:dyDescent="0.25">
      <c r="A31" s="82"/>
      <c r="B31" s="87" t="s">
        <v>150</v>
      </c>
      <c r="C31" s="88"/>
    </row>
    <row r="32" spans="1:9" x14ac:dyDescent="0.25">
      <c r="A32" s="82"/>
      <c r="B32" s="37"/>
      <c r="C32" s="32"/>
    </row>
    <row r="33" spans="1:3" x14ac:dyDescent="0.25">
      <c r="A33" s="82"/>
      <c r="B33" s="37" t="s">
        <v>72</v>
      </c>
      <c r="C33" s="32">
        <v>0</v>
      </c>
    </row>
    <row r="34" spans="1:3" x14ac:dyDescent="0.25">
      <c r="A34" s="82"/>
      <c r="B34" s="37" t="s">
        <v>73</v>
      </c>
      <c r="C34" s="32">
        <v>0</v>
      </c>
    </row>
    <row r="35" spans="1:3" x14ac:dyDescent="0.25">
      <c r="A35" s="82"/>
      <c r="B35" s="87" t="s">
        <v>136</v>
      </c>
      <c r="C35" s="88"/>
    </row>
    <row r="36" spans="1:3" x14ac:dyDescent="0.25">
      <c r="A36" s="82"/>
      <c r="B36" s="37" t="s">
        <v>153</v>
      </c>
      <c r="C36" s="33">
        <v>1</v>
      </c>
    </row>
    <row r="37" spans="1:3" x14ac:dyDescent="0.25">
      <c r="A37" s="82"/>
      <c r="B37" s="37" t="s">
        <v>137</v>
      </c>
      <c r="C37" s="34">
        <v>0</v>
      </c>
    </row>
    <row r="38" spans="1:3" x14ac:dyDescent="0.25">
      <c r="A38" s="82"/>
      <c r="B38" s="37" t="s">
        <v>156</v>
      </c>
      <c r="C38" s="33">
        <v>1</v>
      </c>
    </row>
    <row r="39" spans="1:3" x14ac:dyDescent="0.25">
      <c r="A39" s="24" t="s">
        <v>83</v>
      </c>
      <c r="B39" s="94">
        <f>IFERROR(B20*(VLOOKUP(B18,E15:F17,2,0)),16666)</f>
        <v>0</v>
      </c>
      <c r="C39" s="94"/>
    </row>
    <row r="40" spans="1:3" ht="93" customHeight="1" x14ac:dyDescent="0.25">
      <c r="A40" s="36" t="s">
        <v>151</v>
      </c>
      <c r="B40" s="95"/>
      <c r="C40" s="96"/>
    </row>
    <row r="41" spans="1:3" ht="211.5" customHeight="1" x14ac:dyDescent="0.25">
      <c r="A41" s="36" t="s">
        <v>84</v>
      </c>
      <c r="B41" s="92"/>
      <c r="C41" s="93"/>
    </row>
    <row r="42" spans="1:3" ht="25.9" customHeight="1" x14ac:dyDescent="0.25">
      <c r="A42" s="43" t="s">
        <v>141</v>
      </c>
      <c r="B42" s="43"/>
      <c r="C42" s="43"/>
    </row>
    <row r="43" spans="1:3" x14ac:dyDescent="0.25">
      <c r="A43" s="42" t="s">
        <v>142</v>
      </c>
      <c r="B43" s="91"/>
      <c r="C43" s="91"/>
    </row>
    <row r="44" spans="1:3" ht="40.9" customHeight="1" x14ac:dyDescent="0.25">
      <c r="A44" s="42" t="s">
        <v>140</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85</v>
      </c>
      <c r="B1" s="61"/>
      <c r="C1" s="61"/>
    </row>
    <row r="2" spans="1:3" x14ac:dyDescent="0.25">
      <c r="A2" s="20" t="s">
        <v>29</v>
      </c>
      <c r="B2" s="62" t="str">
        <f>'AUTOS NOTA 324'!B2:C2</f>
        <v xml:space="preserve">SINIESTRO   LEGIS </v>
      </c>
      <c r="C2" s="63"/>
    </row>
    <row r="3" spans="1:3" x14ac:dyDescent="0.25">
      <c r="A3" s="5" t="s">
        <v>1</v>
      </c>
      <c r="B3" s="47" t="str">
        <f>'AUTOS  NOTA 322'!B2:C2</f>
        <v>11001310302820240030200</v>
      </c>
      <c r="C3" s="47"/>
    </row>
    <row r="4" spans="1:3" x14ac:dyDescent="0.25">
      <c r="A4" s="5" t="s">
        <v>2</v>
      </c>
      <c r="B4" s="47" t="str">
        <f>'AUTOS  NOTA 322'!B3:C3</f>
        <v>JUZGADO VEINTIOCHO (28) CIVIL DEL CIRCUITO DE BOGOTÁ</v>
      </c>
      <c r="C4" s="47"/>
    </row>
    <row r="5" spans="1:3" x14ac:dyDescent="0.25">
      <c r="A5" s="5" t="s">
        <v>3</v>
      </c>
      <c r="B5" s="47" t="str">
        <f>'AUTOS  NOTA 322'!B4:C4</f>
        <v>SEGUROS DEL ESTADO S.A. NIT. 860.009.578-6
ALLIANZ SEGUROS S.A. NIT. 860.026.182-5
TAXI PERLA S.A. NIT. 860.004.946-0
ANDRÉS FERNÁNDEZ ORTEGÓN C.C. 80.123.619
HENRY HERNÁN ÁLVAREZ BOLAÑOS C.C. 94.071.476</v>
      </c>
      <c r="C5" s="47"/>
    </row>
    <row r="6" spans="1:3" ht="15" customHeight="1" x14ac:dyDescent="0.25">
      <c r="A6" s="5" t="s">
        <v>4</v>
      </c>
      <c r="B6" s="47" t="str">
        <f>'AUTOS  NOTA 322'!B5:C5</f>
        <v>SARA ISABEL ACUÑA OLAYA C.C. 51.683.328(MADRE)
CARLOS APRDO OSPINA C.C. 79.725.463 (PADRE)
DAIRON ANDRÉS MALDONADO PARDO C.C. 1.007.366.940 (HIJO) NACIMIENTO: 06 DE FEBRERO DEL 2000
NIKOOL VALERIA MALDINADO PARDO C.C. 1.032.677.070 (HIJA) NACIMIENTO: 20 DE DICIEMBRE DE 2003
MARIA CTALINA PARDO ACUÑA C.C. 53.017.408 (HEMANA)
FABIÁN AGUSTÍN PARDO ACUÑA C.C. 1.010.164.738 (HERMANO)
ÁNGELA VIVIANA APRDO ACUÑA C.C. 1.010.173.805 (HERMANA)</v>
      </c>
      <c r="C6" s="47"/>
    </row>
    <row r="7" spans="1:3" ht="15" customHeight="1" x14ac:dyDescent="0.25">
      <c r="A7" s="5" t="s">
        <v>5</v>
      </c>
      <c r="B7" s="47" t="str">
        <f>'AUTOS  NOTA 322'!B6:C6</f>
        <v>DEMANDA DIRECTA</v>
      </c>
      <c r="C7" s="47"/>
    </row>
    <row r="8" spans="1:3" ht="15" customHeight="1" x14ac:dyDescent="0.25">
      <c r="A8" s="31" t="s">
        <v>119</v>
      </c>
      <c r="B8" s="47" t="str">
        <f>'AUTOS  NOTA 322'!B7:C8</f>
        <v>JOHANNA ANDREA PARDO ACUÑA</v>
      </c>
      <c r="C8" s="47"/>
    </row>
    <row r="9" spans="1:3" ht="19.149999999999999" customHeight="1" x14ac:dyDescent="0.25">
      <c r="A9" s="5" t="s">
        <v>120</v>
      </c>
      <c r="B9" s="47"/>
      <c r="C9" s="47"/>
    </row>
    <row r="10" spans="1:3" x14ac:dyDescent="0.25">
      <c r="A10" s="7" t="s">
        <v>82</v>
      </c>
      <c r="B10" s="103">
        <f>'AUTOS NOTA 324'!B20:C20</f>
        <v>0</v>
      </c>
      <c r="C10" s="103"/>
    </row>
    <row r="11" spans="1:3" x14ac:dyDescent="0.25">
      <c r="A11" s="7" t="s">
        <v>139</v>
      </c>
      <c r="B11" s="104">
        <f>'AUTOS NOTA 324'!B39:C39</f>
        <v>0</v>
      </c>
      <c r="C11" s="47"/>
    </row>
    <row r="12" spans="1:3" ht="30" x14ac:dyDescent="0.25">
      <c r="A12" s="7" t="s">
        <v>86</v>
      </c>
      <c r="B12" s="101"/>
      <c r="C12" s="102"/>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2024-09-02T02:39:40Z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