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64011"/>
  <mc:AlternateContent xmlns:mc="http://schemas.openxmlformats.org/markup-compatibility/2006">
    <mc:Choice Requires="x15">
      <x15ac:absPath xmlns:x15ac="http://schemas.microsoft.com/office/spreadsheetml/2010/11/ac" url="C:\Users\darli\Downloads\"/>
    </mc:Choice>
  </mc:AlternateContent>
  <bookViews>
    <workbookView xWindow="0" yWindow="0" windowWidth="28800" windowHeight="11685"/>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62913"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B8" i="7" l="1"/>
  <c r="B20" i="8"/>
  <c r="B39" i="8"/>
  <c r="B10" i="9"/>
  <c r="B2" i="8"/>
  <c r="B2" i="9"/>
  <c r="B8" i="9"/>
  <c r="B7" i="9"/>
  <c r="B6" i="9"/>
  <c r="B5" i="9"/>
  <c r="B4" i="9"/>
  <c r="B3" i="9"/>
  <c r="B8" i="8"/>
  <c r="B7" i="8"/>
  <c r="B6" i="8"/>
  <c r="B5" i="8"/>
  <c r="B4" i="8"/>
  <c r="B3" i="8"/>
  <c r="B4" i="7"/>
  <c r="B5" i="7"/>
  <c r="B6" i="7"/>
  <c r="B7" i="7"/>
  <c r="B3" i="7"/>
  <c r="B9" i="8"/>
  <c r="B11" i="9"/>
</calcChain>
</file>

<file path=xl/sharedStrings.xml><?xml version="1.0" encoding="utf-8"?>
<sst xmlns="http://schemas.openxmlformats.org/spreadsheetml/2006/main" count="234" uniqueCount="185">
  <si>
    <t>SOLICITUD DE ANTECEDENTES -ABOGADO EXTERNO-</t>
  </si>
  <si>
    <t>Radicado(23 digitos)</t>
  </si>
  <si>
    <t>Juzgado</t>
  </si>
  <si>
    <t>Demandado</t>
  </si>
  <si>
    <t xml:space="preserve">Demandante </t>
  </si>
  <si>
    <t>Tipo de vinculacion compañía</t>
  </si>
  <si>
    <t>DEMANDA DIRECTA</t>
  </si>
  <si>
    <t xml:space="preserve">Tipo de perjucio </t>
  </si>
  <si>
    <t>RCE HOMICIDIO-LESION</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</si>
  <si>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</si>
  <si>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</si>
  <si>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</si>
  <si>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</si>
  <si>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</si>
  <si>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</si>
  <si>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</si>
  <si>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</si>
  <si>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</si>
  <si>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</si>
  <si>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</si>
  <si>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</si>
  <si>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</si>
  <si>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</si>
  <si>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</si>
  <si>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</si>
  <si>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</si>
  <si>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</si>
  <si>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Asegurado</t>
  </si>
  <si>
    <t>Nit Asegurado</t>
  </si>
  <si>
    <t>Placa vehículo asegurado (si aplica)</t>
  </si>
  <si>
    <t>No. Póliza vinculada</t>
  </si>
  <si>
    <t>Fecha de asignación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</si>
  <si>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</si>
  <si>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</si>
  <si>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</si>
  <si>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 xml:space="preserve">SINIESTRO   LEGIS </t>
  </si>
  <si>
    <t>INTERVINIENTE</t>
  </si>
  <si>
    <t>PÓLIZA</t>
  </si>
  <si>
    <t>AMPARO A AFECTAR</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</si>
  <si>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</si>
  <si>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</si>
  <si>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</si>
  <si>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</si>
  <si>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</si>
  <si>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</si>
  <si>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</si>
  <si>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</si>
  <si>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</si>
  <si>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ALLIANZ</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</si>
  <si>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</si>
  <si>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</si>
  <si>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</si>
  <si>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</si>
  <si>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</si>
  <si>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</si>
  <si>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</si>
  <si>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</si>
  <si>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</si>
  <si>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</si>
  <si>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</si>
  <si>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</si>
  <si>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</si>
  <si>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</si>
  <si>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</si>
  <si>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</si>
  <si>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</si>
  <si>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</si>
  <si>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</si>
  <si>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</si>
  <si>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</si>
  <si>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</si>
  <si>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</si>
  <si>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</si>
  <si>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</si>
  <si>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</si>
  <si>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</si>
  <si>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</si>
  <si>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</si>
  <si>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</si>
  <si>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</si>
  <si>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</si>
  <si>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</si>
  <si>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</si>
  <si>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</si>
  <si>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</si>
  <si>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</si>
  <si>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</si>
  <si>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</si>
  <si>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</si>
  <si>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</si>
  <si>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</si>
  <si>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</si>
  <si>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</si>
  <si>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</si>
  <si>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</si>
  <si>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</si>
  <si>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</si>
  <si>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</si>
  <si>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</si>
  <si>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</si>
  <si>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</si>
  <si>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</si>
  <si>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</si>
  <si>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</si>
  <si>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</si>
  <si>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</si>
  <si>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</si>
  <si>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</si>
  <si>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</si>
  <si>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</si>
  <si>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</si>
  <si>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</si>
  <si>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</si>
  <si>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SI</t>
  </si>
  <si>
    <t>CLASE DE REASEGURO</t>
  </si>
  <si>
    <t>Acompañante motorista</t>
  </si>
  <si>
    <t>LLAMADA EN GARANTIA</t>
  </si>
  <si>
    <t xml:space="preserve">RCE LESIONES </t>
  </si>
  <si>
    <t>OCURRENCIA</t>
  </si>
  <si>
    <t xml:space="preserve">SI </t>
  </si>
  <si>
    <t>NO</t>
  </si>
  <si>
    <t>CEDIDO</t>
  </si>
  <si>
    <t>FACULTATIVO</t>
  </si>
  <si>
    <t xml:space="preserve">Objetado por la Compañía </t>
  </si>
  <si>
    <t>REMOTO</t>
  </si>
  <si>
    <t xml:space="preserve">Ocupado-trabajador cuenta ajena </t>
  </si>
  <si>
    <t xml:space="preserve">Ciclista </t>
  </si>
  <si>
    <t>RCE HOMICIDIO</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</si>
  <si>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</si>
  <si>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</si>
  <si>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</si>
  <si>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</si>
  <si>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</si>
  <si>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</si>
  <si>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</si>
  <si>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</si>
  <si>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</si>
  <si>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</si>
  <si>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</si>
  <si>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</si>
  <si>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</si>
  <si>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</si>
  <si>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</si>
  <si>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</si>
  <si>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</si>
  <si>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</si>
  <si>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</si>
  <si>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</si>
  <si>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</si>
  <si>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</si>
  <si>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</si>
  <si>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</si>
  <si>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</si>
  <si>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</si>
  <si>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</si>
  <si>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</si>
  <si>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</si>
  <si>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Demandados</t>
  </si>
  <si>
    <t>Fecha de notificación (personal)</t>
  </si>
  <si>
    <t xml:space="preserve">1.    Edison Ballesteros Olave, C.C. 16.724.418 (Víctima directa)
2.    Rosa Emilia Olave de Ballesteros, C.C. 29.069.265 (madre)
3.    Rosa Ballesteros Olave, C.C.  66.814.199 (hermana)
4.    Jordy Leandro Ballesteros Lucumi, C.C. 1.144.069.939 (hermano)
5.    Demetrio Ballesteros Olave, C.C. 16.678.784 (hermano)
6.    Jesús Ballesteros Olave, C.C. 16.693.985 (hermano)
7.    John Freddy Ballesteros Olave, C.C. 16.737.547 (hermano)
8.    Wilson Ballesteros Olave, C.C.  16.652.133 (hermano)
9.    Eustaquia Ballesteros Olave, C.C.  38.942.228 (hermana)
10.   José Joaquín Ballesteros Olave, C.C.  16.799.811 (hermano)
11.   Juan David Ballesteros Valencia, C.C. 1.144.088.620 (sobrino)
12.   María Angélica Ballesteros Valencia, C.C. 1.144.055.901 (Sobrina)
13.   Samantha Copelli Ballesteros, C.C.  1.126.627.304 (sobrina)
</t>
  </si>
  <si>
    <t xml:space="preserve">1. Hernán Correa Ahunca, C.C. 94.417.673 (conductor vehículo TMP104)
2. Lina María Mejía Gómez, C.C. 67.010.660 (propietaria vehículo TMP104)
3. Allianz Seguros S.A. (aseguradora vehículo TMP104)
</t>
  </si>
  <si>
    <t>760013103004-2024-00104-00</t>
  </si>
  <si>
    <t>JUZGADO CUARTO CIVIL DEL CIRCUITO DE CALI</t>
  </si>
  <si>
    <t>Edison Ballesteros Olave</t>
  </si>
  <si>
    <t xml:space="preserve">C.C. 16.724.418 </t>
  </si>
  <si>
    <t>Carrera 43 # 37-82 en la ciudad de Cali</t>
  </si>
  <si>
    <t>320 637 5462</t>
  </si>
  <si>
    <t>mancillamarulanda@hotmail.com 
beimar.basabogados@gmail.com</t>
  </si>
  <si>
    <t>Soltero</t>
  </si>
  <si>
    <t>18 de septiembre de 1965</t>
  </si>
  <si>
    <t>20 de noviembre del 2019</t>
  </si>
  <si>
    <t>54 años</t>
  </si>
  <si>
    <t>N/A Lesiones</t>
  </si>
  <si>
    <t>Empleado</t>
  </si>
  <si>
    <t>Transportador de materiales</t>
  </si>
  <si>
    <t>1,300,000</t>
  </si>
  <si>
    <t>2 Lesionados (Edison Ballesteros Olave como pasajero del vehículo VTG190 - y Henry Ríos Bastidas como conductor del vehículo VJG190)</t>
  </si>
  <si>
    <t>N/A Medida cautelar</t>
  </si>
  <si>
    <r>
      <t xml:space="preserve">El 20 de noviembre del 2019, aproximadamente a las 11:30 horas, ocurrió un accidente de tránsito sobre la Calle 73 entre carreras 16 y 17 de la ciudad de Cali, donde estuvo involucrado el vehículo de placa </t>
    </r>
    <r>
      <rPr>
        <b/>
        <sz val="11"/>
        <color theme="1"/>
        <rFont val="Calibri"/>
        <family val="2"/>
      </rPr>
      <t>TMP104</t>
    </r>
    <r>
      <rPr>
        <sz val="11"/>
        <color theme="1"/>
        <rFont val="Calibri"/>
        <family val="2"/>
      </rPr>
      <t xml:space="preserve"> conducido por el señor Hernán Correa Ahunca, de propiedad de la señora Lina María Mejía Gómez y asegurado por Allianz; y el vehículo de placa VJG190 conducido por el señor Henry Ríos Bastidas, en el que se movilizaba el señor demandante Edison Ballesteros Olave en calidad ocupante. 
Según se asevera, el señor Hernán Correa Ahunca no respetó la distancia de seguridad entre vehículos y al intentar sobrepasar al vehículo tipo motocarro, donde se desplazaba la víctima, colisionó con el parachoques delantero del camión la parte trasera de del vehículo de placa VJG190, causando el volcamiento y provocando el accidente de tránsito. Se aporta IPAT en el que se atribuye la causal No. 121 al vehículo TMP104.
Se indica que el señor Edison Ballesteros Olave sufrió: “fractura expuesta de pie, fractura de calacaneo ortopedia fractura expuesta de metatarsianos, luxación tarsometatarsiana, herida compleja en pie, lavado desbridamiento de lesion compleja fijación externa, evolución a la necrosis de tejidos, infección ósea, osteomelitis del pie, realizan amputación subtalar del pie”. Medicina legal determinó: “Incapacidad médico legal DEFINITIVA SESENTA (60) DÍAS. SECUELAS MÉDICO LEGALES: Deformidad física que afecta el cuerpo de carácter permanente; Perturbación funcional de miembro Inferior derecho de carácter permanente; Perturbación funcional de órgano de la locomoción de carácter permanente”. En adición cuenta con dictamen de pérdida de capacidad laboral con un porcentaje del 29:00 %. 
Por los hechos cursa una investigación penal por el delito de lesiones personales culposas en contra del señor Hernán Correa Ahunca en la Fiscalía 43 Local de Cali, con radicado 760016099165201986089 en etapa de investigación.
</t>
    </r>
  </si>
  <si>
    <t>Lina María Mejía Gómez</t>
  </si>
  <si>
    <t>TMP104</t>
  </si>
  <si>
    <t>No se indica ni aporta en la demanda</t>
  </si>
  <si>
    <t>21 de junio del 2024</t>
  </si>
  <si>
    <t>19 de junio del 2024</t>
  </si>
  <si>
    <t>22 de julio del 2024 (contando 2 días de la ley 2213)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</si>
</sst>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 #,##0_-;\-&quot;$&quot;\ * #,##0_-;_-&quot;$&quot;\ * &quot;-&quot;_-;_-@_-"/>
    <numFmt numFmtId="164" formatCode="_-&quot;$&quot;\ * #,##0_-;\-&quot;$&quot;\ * #,##0_-;_-&quot;$&quot;\ * &quot;-&quot;_-;_-@"/>
    <numFmt numFmtId="165" formatCode="d/m/yyyy"/>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FF0000"/>
      <name val="Calibri"/>
      <family val="2"/>
      <scheme val="minor"/>
    </font>
    <font>
      <sz val="11"/>
      <color theme="1"/>
      <name val="Calibri"/>
      <family val="2"/>
    </font>
    <font>
      <sz val="11"/>
      <name val="Arial"/>
      <family val="2"/>
    </font>
    <font>
      <b/>
      <sz val="11"/>
      <color theme="1"/>
      <name val="Calibri"/>
      <family val="2"/>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64"/>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12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8" fillId="0" borderId="15" xfId="0" applyFont="1" applyBorder="1" applyAlignment="1">
      <alignment horizontal="left" vertical="top"/>
    </xf>
    <xf numFmtId="0" fontId="9" fillId="0" borderId="16" xfId="0" applyFont="1" applyBorder="1"/>
    <xf numFmtId="165" fontId="8" fillId="0" borderId="15" xfId="0" applyNumberFormat="1" applyFont="1" applyBorder="1" applyAlignment="1">
      <alignment horizontal="left" vertical="top"/>
    </xf>
    <xf numFmtId="0" fontId="0" fillId="7" borderId="1" xfId="0" applyFill="1" applyBorder="1" applyAlignment="1">
      <alignment horizontal="justify" vertical="top"/>
    </xf>
    <xf numFmtId="0" fontId="8" fillId="0" borderId="16" xfId="0" applyFont="1" applyBorder="1" applyAlignment="1">
      <alignment horizontal="left" vertical="top"/>
    </xf>
    <xf numFmtId="3" fontId="8" fillId="0" borderId="15" xfId="0" applyNumberFormat="1" applyFont="1" applyBorder="1" applyAlignment="1">
      <alignment horizontal="left" vertical="top" wrapText="1"/>
    </xf>
    <xf numFmtId="0" fontId="8" fillId="0" borderId="15" xfId="0" applyFont="1" applyBorder="1" applyAlignment="1">
      <alignment horizontal="left" vertical="top" wrapText="1"/>
    </xf>
    <xf numFmtId="0" fontId="8" fillId="0" borderId="18" xfId="0" applyFont="1" applyBorder="1" applyAlignment="1">
      <alignment horizontal="left" vertical="top" wrapText="1"/>
    </xf>
    <xf numFmtId="0" fontId="9" fillId="0" borderId="19" xfId="0" applyFont="1" applyBorder="1"/>
    <xf numFmtId="0" fontId="9" fillId="0" borderId="20" xfId="0" applyFont="1" applyBorder="1"/>
    <xf numFmtId="0" fontId="9" fillId="0" borderId="21" xfId="0" applyFont="1" applyBorder="1"/>
    <xf numFmtId="0" fontId="9" fillId="0" borderId="22" xfId="0" applyFont="1" applyBorder="1"/>
    <xf numFmtId="0" fontId="9" fillId="0" borderId="23" xfId="0" applyFont="1" applyBorder="1"/>
    <xf numFmtId="14" fontId="8" fillId="0" borderId="15" xfId="0" applyNumberFormat="1" applyFont="1" applyBorder="1" applyAlignment="1">
      <alignment horizontal="left" vertical="top" wrapText="1"/>
    </xf>
    <xf numFmtId="15" fontId="0" fillId="7" borderId="1" xfId="0" applyNumberFormat="1" applyFill="1" applyBorder="1" applyAlignment="1">
      <alignment horizontal="justify" vertical="top" wrapText="1"/>
    </xf>
    <xf numFmtId="0" fontId="0" fillId="7" borderId="1" xfId="0" applyFill="1" applyBorder="1" applyAlignment="1">
      <alignment horizontal="justify" vertical="top" wrapText="1"/>
    </xf>
    <xf numFmtId="0" fontId="0" fillId="0" borderId="1" xfId="0" applyBorder="1" applyAlignment="1">
      <alignment horizontal="justify" vertical="top" wrapText="1"/>
    </xf>
    <xf numFmtId="0" fontId="0" fillId="0" borderId="1" xfId="0" applyBorder="1" applyAlignment="1">
      <alignment horizontal="justify" vertical="top"/>
    </xf>
    <xf numFmtId="0" fontId="3" fillId="2" borderId="6" xfId="0" applyFont="1" applyFill="1" applyBorder="1" applyAlignment="1">
      <alignment horizontal="center" vertical="top"/>
    </xf>
    <xf numFmtId="0" fontId="0" fillId="0" borderId="2" xfId="0" applyBorder="1" applyAlignment="1">
      <alignment horizontal="left" vertical="top"/>
    </xf>
    <xf numFmtId="0" fontId="0" fillId="0" borderId="17" xfId="0" applyBorder="1" applyAlignment="1">
      <alignment horizontal="left" vertical="top"/>
    </xf>
    <xf numFmtId="0" fontId="0" fillId="0" borderId="2" xfId="0" applyBorder="1" applyAlignment="1">
      <alignment horizontal="justify" vertical="top"/>
    </xf>
    <xf numFmtId="0" fontId="0" fillId="0" borderId="3" xfId="0" applyBorder="1" applyAlignment="1">
      <alignment horizontal="justify" vertical="top"/>
    </xf>
    <xf numFmtId="164" fontId="8" fillId="0" borderId="15" xfId="0" applyNumberFormat="1" applyFont="1" applyBorder="1" applyAlignment="1">
      <alignment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Font="1" applyBorder="1" applyAlignment="1">
      <alignment horizontal="justify" vertical="top" wrapText="1"/>
    </xf>
    <xf numFmtId="0" fontId="0" fillId="0" borderId="3" xfId="0" applyFont="1" applyBorder="1" applyAlignment="1">
      <alignment horizontal="justify" vertical="top"/>
    </xf>
    <xf numFmtId="0" fontId="2" fillId="7" borderId="1" xfId="0" applyFont="1" applyFill="1" applyBorder="1" applyAlignment="1">
      <alignment horizontal="justify" vertical="top" wrapText="1"/>
    </xf>
    <xf numFmtId="0" fontId="9" fillId="0" borderId="16" xfId="0" applyFont="1" applyBorder="1" applyAlignment="1">
      <alignment wrapText="1"/>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0" fillId="7" borderId="24" xfId="0" applyFill="1" applyBorder="1" applyAlignment="1">
      <alignment horizontal="left" vertical="top" wrapText="1"/>
    </xf>
    <xf numFmtId="0" fontId="0" fillId="7" borderId="25" xfId="0" applyFill="1" applyBorder="1" applyAlignment="1">
      <alignment horizontal="left" vertical="top" wrapText="1"/>
    </xf>
    <xf numFmtId="3" fontId="0" fillId="7" borderId="1" xfId="0" applyNumberFormat="1" applyFill="1" applyBorder="1" applyAlignment="1">
      <alignment horizontal="justify" vertical="top"/>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3" tint="-0.499984740745262"/>
  </sheetPr>
  <dimension ref="A1:F78"/>
  <sheetViews>
    <sheetView tabSelected="1" zoomScaleNormal="145" workbookViewId="0">
      <selection activeCell="B37" sqref="B37"/>
    </sheetView>
  </sheetViews>
  <sheetFormatPr baseColWidth="10" defaultColWidth="0" defaultRowHeight="15" x14ac:dyDescent="0.25"/>
  <cols>
    <col min="1" max="1" width="53.42578125" style="8" customWidth="1"/>
    <col min="2" max="2" width="55.140625" style="8" customWidth="1"/>
    <col min="3" max="3" width="25" style="8" customWidth="1"/>
    <col min="4" max="16384" width="11.42578125" style="2" hidden="1"/>
  </cols>
  <sheetData>
    <row r="1" spans="1:3" ht="18.75" x14ac:dyDescent="0.25">
      <c r="A1" s="62" t="s">
        <v>0</v>
      </c>
      <c r="B1" s="62"/>
      <c r="C1" s="62"/>
    </row>
    <row r="2" spans="1:3" x14ac:dyDescent="0.25">
      <c r="A2" s="5" t="s">
        <v>1</v>
      </c>
      <c r="B2" s="68" t="s">
        <v>161</v>
      </c>
      <c r="C2" s="69"/>
    </row>
    <row r="3" spans="1:3" x14ac:dyDescent="0.25">
      <c r="A3" s="5" t="s">
        <v>2</v>
      </c>
      <c r="B3" s="65" t="s">
        <v>162</v>
      </c>
      <c r="C3" s="66"/>
    </row>
    <row r="4" spans="1:3" ht="48.75" customHeight="1" x14ac:dyDescent="0.25">
      <c r="A4" s="5" t="s">
        <v>157</v>
      </c>
      <c r="B4" s="70" t="s">
        <v>160</v>
      </c>
      <c r="C4" s="71"/>
    </row>
    <row r="5" spans="1:3" ht="201.75" customHeight="1" x14ac:dyDescent="0.2">
      <c r="A5" s="5" t="s">
        <v>4</v>
      </c>
      <c r="B5" s="50" t="s">
        <v>159</v>
      </c>
      <c r="C5" s="45"/>
    </row>
    <row r="6" spans="1:3" ht="23.1" customHeight="1" x14ac:dyDescent="0.25">
      <c r="A6" s="5" t="s">
        <v>5</v>
      </c>
      <c r="B6" s="61" t="s">
        <v>6</v>
      </c>
      <c r="C6" s="61"/>
    </row>
    <row r="7" spans="1:3" x14ac:dyDescent="0.25">
      <c r="A7" s="27" t="s">
        <v>7</v>
      </c>
      <c r="B7" s="65" t="s">
        <v>147</v>
      </c>
      <c r="C7" s="66"/>
    </row>
    <row r="8" spans="1:3" ht="30" x14ac:dyDescent="0.2">
      <c r="A8" s="28" t="s">
        <v>9</v>
      </c>
      <c r="B8" s="50" t="s">
        <v>163</v>
      </c>
      <c r="C8" s="73"/>
    </row>
    <row r="9" spans="1:3" ht="20.25" customHeight="1" x14ac:dyDescent="0.2">
      <c r="A9" s="28" t="s">
        <v>10</v>
      </c>
      <c r="B9" s="49" t="s">
        <v>164</v>
      </c>
      <c r="C9" s="45"/>
    </row>
    <row r="10" spans="1:3" ht="15.75" customHeight="1" x14ac:dyDescent="0.2">
      <c r="A10" s="28" t="s">
        <v>11</v>
      </c>
      <c r="B10" s="50" t="s">
        <v>165</v>
      </c>
      <c r="C10" s="45"/>
    </row>
    <row r="11" spans="1:3" x14ac:dyDescent="0.2">
      <c r="A11" s="29" t="s">
        <v>12</v>
      </c>
      <c r="B11" s="50" t="s">
        <v>166</v>
      </c>
      <c r="C11" s="45"/>
    </row>
    <row r="12" spans="1:3" ht="33" customHeight="1" x14ac:dyDescent="0.2">
      <c r="A12" s="5" t="s">
        <v>13</v>
      </c>
      <c r="B12" s="50" t="s">
        <v>167</v>
      </c>
      <c r="C12" s="45"/>
    </row>
    <row r="13" spans="1:3" x14ac:dyDescent="0.2">
      <c r="A13" s="5" t="s">
        <v>14</v>
      </c>
      <c r="B13" s="50" t="s">
        <v>168</v>
      </c>
      <c r="C13" s="45"/>
    </row>
    <row r="14" spans="1:3" x14ac:dyDescent="0.2">
      <c r="A14" s="5" t="s">
        <v>15</v>
      </c>
      <c r="B14" s="50" t="s">
        <v>169</v>
      </c>
      <c r="C14" s="45"/>
    </row>
    <row r="15" spans="1:3" ht="15" customHeight="1" x14ac:dyDescent="0.25">
      <c r="A15" s="5" t="s">
        <v>16</v>
      </c>
      <c r="B15" s="61" t="s">
        <v>171</v>
      </c>
      <c r="C15" s="61"/>
    </row>
    <row r="16" spans="1:3" x14ac:dyDescent="0.25">
      <c r="A16" s="5" t="s">
        <v>17</v>
      </c>
      <c r="B16" s="63" t="s">
        <v>172</v>
      </c>
      <c r="C16" s="64"/>
    </row>
    <row r="17" spans="1:3" ht="18.75" customHeight="1" x14ac:dyDescent="0.25">
      <c r="A17" s="5" t="s">
        <v>18</v>
      </c>
      <c r="B17" s="63" t="s">
        <v>173</v>
      </c>
      <c r="C17" s="64"/>
    </row>
    <row r="18" spans="1:3" x14ac:dyDescent="0.25">
      <c r="A18" s="5" t="s">
        <v>19</v>
      </c>
      <c r="B18" s="60" t="s">
        <v>174</v>
      </c>
      <c r="C18" s="60"/>
    </row>
    <row r="19" spans="1:3" ht="17.25" customHeight="1" x14ac:dyDescent="0.2">
      <c r="A19" s="5" t="s">
        <v>20</v>
      </c>
      <c r="B19" s="67" t="s">
        <v>175</v>
      </c>
      <c r="C19" s="45"/>
    </row>
    <row r="20" spans="1:3" ht="36.75" customHeight="1" x14ac:dyDescent="0.25">
      <c r="A20" s="5" t="s">
        <v>21</v>
      </c>
      <c r="B20" s="118" t="s">
        <v>176</v>
      </c>
      <c r="C20" s="119"/>
    </row>
    <row r="21" spans="1:3" x14ac:dyDescent="0.25">
      <c r="A21" s="5" t="s">
        <v>22</v>
      </c>
      <c r="B21" s="60" t="s">
        <v>146</v>
      </c>
      <c r="C21" s="60"/>
    </row>
    <row r="22" spans="1:3" x14ac:dyDescent="0.2">
      <c r="A22" s="28" t="s">
        <v>23</v>
      </c>
      <c r="B22" s="57" t="s">
        <v>170</v>
      </c>
      <c r="C22" s="45"/>
    </row>
    <row r="23" spans="1:3" ht="18" customHeight="1" x14ac:dyDescent="0.25">
      <c r="A23" s="28" t="s">
        <v>24</v>
      </c>
      <c r="B23" s="58" t="s">
        <v>177</v>
      </c>
      <c r="C23" s="59"/>
    </row>
    <row r="24" spans="1:3" ht="20.25" customHeight="1" x14ac:dyDescent="0.2">
      <c r="A24" s="28" t="s">
        <v>25</v>
      </c>
      <c r="B24" s="57" t="s">
        <v>177</v>
      </c>
      <c r="C24" s="45"/>
    </row>
    <row r="25" spans="1:3" ht="100.5" customHeight="1" x14ac:dyDescent="0.25">
      <c r="A25" s="72" t="s">
        <v>26</v>
      </c>
      <c r="B25" s="51" t="s">
        <v>178</v>
      </c>
      <c r="C25" s="52"/>
    </row>
    <row r="26" spans="1:3" x14ac:dyDescent="0.25">
      <c r="A26" s="72"/>
      <c r="B26" s="53"/>
      <c r="C26" s="54"/>
    </row>
    <row r="27" spans="1:3" ht="75.75" customHeight="1" x14ac:dyDescent="0.25">
      <c r="A27" s="72"/>
      <c r="B27" s="55"/>
      <c r="C27" s="56"/>
    </row>
    <row r="28" spans="1:3" x14ac:dyDescent="0.2">
      <c r="A28" s="28" t="s">
        <v>27</v>
      </c>
      <c r="B28" s="44" t="s">
        <v>179</v>
      </c>
      <c r="C28" s="45"/>
    </row>
    <row r="29" spans="1:3" x14ac:dyDescent="0.25">
      <c r="A29" s="28" t="s">
        <v>28</v>
      </c>
      <c r="B29" s="120">
        <v>67010660</v>
      </c>
      <c r="C29" s="47"/>
    </row>
    <row r="30" spans="1:3" x14ac:dyDescent="0.2">
      <c r="A30" s="28" t="s">
        <v>29</v>
      </c>
      <c r="B30" s="44" t="s">
        <v>180</v>
      </c>
      <c r="C30" s="45"/>
    </row>
    <row r="31" spans="1:3" x14ac:dyDescent="0.25">
      <c r="A31" s="28" t="s">
        <v>30</v>
      </c>
      <c r="B31" s="47" t="s">
        <v>181</v>
      </c>
      <c r="C31" s="47"/>
    </row>
    <row r="32" spans="1:3" x14ac:dyDescent="0.25">
      <c r="A32" s="28" t="s">
        <v>31</v>
      </c>
      <c r="B32" s="44" t="s">
        <v>182</v>
      </c>
      <c r="C32" s="48"/>
    </row>
    <row r="33" spans="1:3" x14ac:dyDescent="0.2">
      <c r="A33" s="5" t="s">
        <v>158</v>
      </c>
      <c r="B33" s="46" t="s">
        <v>183</v>
      </c>
      <c r="C33" s="45"/>
    </row>
    <row r="34" spans="1:3" ht="45" x14ac:dyDescent="0.2">
      <c r="A34" s="5" t="s">
        <v>32</v>
      </c>
      <c r="B34" s="44" t="s">
        <v>184</v>
      </c>
      <c r="C34" s="45"/>
    </row>
    <row r="35" spans="1:3" ht="15" customHeight="1" x14ac:dyDescent="0.25"/>
    <row r="36" spans="1:3" ht="15" customHeight="1" x14ac:dyDescent="0.25"/>
    <row r="43" spans="1:3" ht="15" customHeight="1" x14ac:dyDescent="0.25"/>
    <row r="48" spans="1:3" ht="18" customHeight="1" x14ac:dyDescent="0.25"/>
    <row r="51" spans="6:6" x14ac:dyDescent="0.25">
      <c r="F51" s="4"/>
    </row>
    <row r="52" spans="6:6" x14ac:dyDescent="0.25">
      <c r="F52" s="4"/>
    </row>
    <row r="53" spans="6:6" x14ac:dyDescent="0.25">
      <c r="F53" s="4"/>
    </row>
    <row r="64" spans="6:6" ht="36" customHeight="1" x14ac:dyDescent="0.25"/>
    <row r="76" ht="33.75" customHeight="1" x14ac:dyDescent="0.25"/>
    <row r="77" ht="33.75" customHeight="1" x14ac:dyDescent="0.25"/>
    <row r="78" ht="33.75" customHeight="1" x14ac:dyDescent="0.25"/>
  </sheetData>
  <dataConsolidate/>
  <mergeCells count="33">
    <mergeCell ref="B28:C28"/>
    <mergeCell ref="A1:C1"/>
    <mergeCell ref="B20:C20"/>
    <mergeCell ref="B17:C17"/>
    <mergeCell ref="B7:C7"/>
    <mergeCell ref="B18:C18"/>
    <mergeCell ref="B19:C19"/>
    <mergeCell ref="B2:C2"/>
    <mergeCell ref="B3:C3"/>
    <mergeCell ref="B4:C4"/>
    <mergeCell ref="B5:C5"/>
    <mergeCell ref="B14:C14"/>
    <mergeCell ref="B16:C16"/>
    <mergeCell ref="A25:A27"/>
    <mergeCell ref="B6:C6"/>
    <mergeCell ref="B8:C8"/>
    <mergeCell ref="B9:C9"/>
    <mergeCell ref="B10:C10"/>
    <mergeCell ref="B25:C27"/>
    <mergeCell ref="B24:C24"/>
    <mergeCell ref="B23:C23"/>
    <mergeCell ref="B22:C22"/>
    <mergeCell ref="B11:C11"/>
    <mergeCell ref="B12:C12"/>
    <mergeCell ref="B13:C13"/>
    <mergeCell ref="B21:C21"/>
    <mergeCell ref="B15:C15"/>
    <mergeCell ref="B34:C34"/>
    <mergeCell ref="B33:C33"/>
    <mergeCell ref="B31:C31"/>
    <mergeCell ref="B30:C30"/>
    <mergeCell ref="B29:C29"/>
    <mergeCell ref="B32:C32"/>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Hoja2!$I$1:$I$7</xm:f>
          </x14:formula1>
          <xm:sqref>B21:C21</xm:sqref>
        </x14:dataValidation>
        <x14:dataValidation type="list" allowBlank="1" showInputMessage="1" showErrorMessage="1">
          <x14:formula1>
            <xm:f>Hoja2!$K$1:$K$2</xm:f>
          </x14:formula1>
          <xm:sqref>B6:C6</xm:sqref>
        </x14:dataValidation>
        <x14:dataValidation type="list" allowBlank="1" showInputMessage="1" showErrorMessage="1">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3" tint="-0.499984740745262"/>
  </sheetPr>
  <dimension ref="A1:C50"/>
  <sheetViews>
    <sheetView zoomScaleNormal="100" workbookViewId="0">
      <selection activeCell="B5" sqref="B5:C5"/>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18.75" x14ac:dyDescent="0.25">
      <c r="A1" s="74" t="s">
        <v>33</v>
      </c>
      <c r="B1" s="74"/>
      <c r="C1" s="74"/>
    </row>
    <row r="2" spans="1:3" ht="15.75" customHeight="1" x14ac:dyDescent="0.25">
      <c r="A2" s="20" t="s">
        <v>34</v>
      </c>
      <c r="B2" s="75" t="s">
        <v>35</v>
      </c>
      <c r="C2" s="76"/>
    </row>
    <row r="3" spans="1:3" s="2" customFormat="1" x14ac:dyDescent="0.25">
      <c r="A3" s="5" t="s">
        <v>1</v>
      </c>
      <c r="B3" s="61" t="str">
        <f>'AUTOS  NOTA 322'!B2:C2</f>
        <v>760013103004-2024-00104-00</v>
      </c>
      <c r="C3" s="61"/>
    </row>
    <row r="4" spans="1:3" s="2" customFormat="1" x14ac:dyDescent="0.25">
      <c r="A4" s="5" t="s">
        <v>2</v>
      </c>
      <c r="B4" s="61" t="str">
        <f>'AUTOS  NOTA 322'!B3:C3</f>
        <v>JUZGADO CUARTO CIVIL DEL CIRCUITO DE CALI</v>
      </c>
      <c r="C4" s="61"/>
    </row>
    <row r="5" spans="1:3" s="2" customFormat="1" x14ac:dyDescent="0.25">
      <c r="A5" s="5" t="s">
        <v>3</v>
      </c>
      <c r="B5" s="61" t="str">
        <f>'AUTOS  NOTA 322'!B4:C4</f>
        <v xml:space="preserve">1. Hernán Correa Ahunca, C.C. 94.417.673 (conductor vehículo TMP104)
2. Lina María Mejía Gómez, C.C. 67.010.660 (propietaria vehículo TMP104)
3. Allianz Seguros S.A. (aseguradora vehículo TMP104)
</v>
      </c>
      <c r="C5" s="61"/>
    </row>
    <row r="6" spans="1:3" s="2" customFormat="1" x14ac:dyDescent="0.25">
      <c r="A6" s="5" t="s">
        <v>4</v>
      </c>
      <c r="B6" s="61" t="str">
        <f>'AUTOS  NOTA 322'!B5:C5</f>
        <v xml:space="preserve">1.    Edison Ballesteros Olave, C.C. 16.724.418 (Víctima directa)
2.    Rosa Emilia Olave de Ballesteros, C.C. 29.069.265 (madre)
3.    Rosa Ballesteros Olave, C.C.  66.814.199 (hermana)
4.    Jordy Leandro Ballesteros Lucumi, C.C. 1.144.069.939 (hermano)
5.    Demetrio Ballesteros Olave, C.C. 16.678.784 (hermano)
6.    Jesús Ballesteros Olave, C.C. 16.693.985 (hermano)
7.    John Freddy Ballesteros Olave, C.C. 16.737.547 (hermano)
8.    Wilson Ballesteros Olave, C.C.  16.652.133 (hermano)
9.    Eustaquia Ballesteros Olave, C.C.  38.942.228 (hermana)
10.   José Joaquín Ballesteros Olave, C.C.  16.799.811 (hermano)
11.   Juan David Ballesteros Valencia, C.C. 1.144.088.620 (sobrino)
12.   María Angélica Ballesteros Valencia, C.C. 1.144.055.901 (Sobrina)
13.   Samantha Copelli Ballesteros, C.C.  1.126.627.304 (sobrina)
</v>
      </c>
      <c r="C6" s="61"/>
    </row>
    <row r="7" spans="1:3" s="2" customFormat="1" x14ac:dyDescent="0.25">
      <c r="A7" s="5" t="s">
        <v>5</v>
      </c>
      <c r="B7" s="61" t="str">
        <f>'AUTOS  NOTA 322'!B6:C6</f>
        <v>DEMANDA DIRECTA</v>
      </c>
      <c r="C7" s="61"/>
    </row>
    <row r="8" spans="1:3" s="2" customFormat="1" x14ac:dyDescent="0.25">
      <c r="A8" s="31" t="s">
        <v>36</v>
      </c>
      <c r="B8" s="61" t="str">
        <f>'AUTOS  NOTA 322'!B7:C8</f>
        <v>Edison Ballesteros Olave</v>
      </c>
      <c r="C8" s="61"/>
    </row>
    <row r="9" spans="1:3" x14ac:dyDescent="0.25">
      <c r="A9" s="20" t="s">
        <v>37</v>
      </c>
      <c r="B9" s="61"/>
      <c r="C9" s="61"/>
    </row>
    <row r="10" spans="1:3" x14ac:dyDescent="0.25">
      <c r="A10" s="20" t="s">
        <v>38</v>
      </c>
      <c r="B10" s="61" t="s">
        <v>8</v>
      </c>
      <c r="C10" s="61"/>
    </row>
    <row r="11" spans="1:3" x14ac:dyDescent="0.25">
      <c r="A11" s="20" t="s">
        <v>39</v>
      </c>
      <c r="B11" s="89">
        <v>0</v>
      </c>
      <c r="C11" s="90"/>
    </row>
    <row r="12" spans="1:3" x14ac:dyDescent="0.25">
      <c r="A12" s="20" t="s">
        <v>40</v>
      </c>
      <c r="B12" s="89">
        <v>0</v>
      </c>
      <c r="C12" s="90"/>
    </row>
    <row r="13" spans="1:3" x14ac:dyDescent="0.25">
      <c r="A13" s="20" t="s">
        <v>41</v>
      </c>
      <c r="B13" s="65"/>
      <c r="C13" s="66"/>
    </row>
    <row r="14" spans="1:3" x14ac:dyDescent="0.25">
      <c r="A14" s="20" t="s">
        <v>42</v>
      </c>
      <c r="B14" s="60"/>
      <c r="C14" s="61"/>
    </row>
    <row r="15" spans="1:3" x14ac:dyDescent="0.25">
      <c r="A15" s="20" t="s">
        <v>43</v>
      </c>
      <c r="B15" s="61"/>
      <c r="C15" s="61"/>
    </row>
    <row r="16" spans="1:3" x14ac:dyDescent="0.25">
      <c r="A16" s="20" t="s">
        <v>44</v>
      </c>
      <c r="B16" s="61"/>
      <c r="C16" s="61"/>
    </row>
    <row r="17" spans="1:3" x14ac:dyDescent="0.25">
      <c r="A17" s="91" t="s">
        <v>45</v>
      </c>
      <c r="B17" s="61"/>
      <c r="C17" s="61"/>
    </row>
    <row r="18" spans="1:3" x14ac:dyDescent="0.25">
      <c r="A18" s="92"/>
      <c r="B18" s="10" t="s">
        <v>46</v>
      </c>
      <c r="C18" s="10" t="s">
        <v>47</v>
      </c>
    </row>
    <row r="19" spans="1:3" x14ac:dyDescent="0.25">
      <c r="A19" s="92"/>
      <c r="B19" s="6" t="s">
        <v>48</v>
      </c>
      <c r="C19" s="6"/>
    </row>
    <row r="20" spans="1:3" x14ac:dyDescent="0.25">
      <c r="A20" s="92"/>
      <c r="B20" s="6"/>
      <c r="C20" s="6"/>
    </row>
    <row r="21" spans="1:3" x14ac:dyDescent="0.25">
      <c r="A21" s="93"/>
      <c r="B21" s="6"/>
      <c r="C21" s="6"/>
    </row>
    <row r="22" spans="1:3" x14ac:dyDescent="0.25">
      <c r="A22" s="20" t="s">
        <v>49</v>
      </c>
      <c r="B22" s="61"/>
      <c r="C22" s="61"/>
    </row>
    <row r="23" spans="1:3" x14ac:dyDescent="0.25">
      <c r="A23" s="20" t="s">
        <v>50</v>
      </c>
      <c r="B23" s="75"/>
      <c r="C23" s="76"/>
    </row>
    <row r="24" spans="1:3" x14ac:dyDescent="0.25">
      <c r="A24" s="20" t="s">
        <v>51</v>
      </c>
      <c r="B24" s="61"/>
      <c r="C24" s="61"/>
    </row>
    <row r="25" spans="1:3" x14ac:dyDescent="0.25">
      <c r="A25" s="20" t="s">
        <v>52</v>
      </c>
      <c r="B25" s="61"/>
      <c r="C25" s="61"/>
    </row>
    <row r="26" spans="1:3" x14ac:dyDescent="0.25">
      <c r="A26" s="20" t="s">
        <v>53</v>
      </c>
      <c r="B26" s="61"/>
      <c r="C26" s="61"/>
    </row>
    <row r="27" spans="1:3" x14ac:dyDescent="0.25">
      <c r="A27" s="19" t="s">
        <v>54</v>
      </c>
      <c r="B27" s="61"/>
      <c r="C27" s="61"/>
    </row>
    <row r="28" spans="1:3" x14ac:dyDescent="0.25">
      <c r="A28" s="77" t="s">
        <v>55</v>
      </c>
      <c r="B28" s="77"/>
      <c r="C28" s="77"/>
    </row>
    <row r="29" spans="1:3" x14ac:dyDescent="0.25">
      <c r="A29" s="87" t="s">
        <v>56</v>
      </c>
      <c r="B29" s="88"/>
      <c r="C29" s="11"/>
    </row>
    <row r="30" spans="1:3" x14ac:dyDescent="0.25">
      <c r="A30" s="87" t="s">
        <v>57</v>
      </c>
      <c r="B30" s="88"/>
      <c r="C30" s="11"/>
    </row>
    <row r="31" spans="1:3" x14ac:dyDescent="0.25">
      <c r="A31" s="87" t="s">
        <v>58</v>
      </c>
      <c r="B31" s="88"/>
      <c r="C31" s="12"/>
    </row>
    <row r="32" spans="1:3" x14ac:dyDescent="0.25">
      <c r="A32" s="87" t="s">
        <v>59</v>
      </c>
      <c r="B32" s="88"/>
      <c r="C32" s="11"/>
    </row>
    <row r="33" spans="1:3" x14ac:dyDescent="0.25">
      <c r="A33" s="87" t="s">
        <v>60</v>
      </c>
      <c r="B33" s="88"/>
      <c r="C33" s="11"/>
    </row>
    <row r="34" spans="1:3" x14ac:dyDescent="0.25">
      <c r="A34" s="87" t="s">
        <v>61</v>
      </c>
      <c r="B34" s="88"/>
      <c r="C34" s="13"/>
    </row>
    <row r="35" spans="1:3" x14ac:dyDescent="0.25">
      <c r="A35" s="78" t="s">
        <v>62</v>
      </c>
      <c r="B35" s="79"/>
      <c r="C35" s="14"/>
    </row>
    <row r="36" spans="1:3" x14ac:dyDescent="0.25">
      <c r="A36" s="78" t="s">
        <v>63</v>
      </c>
      <c r="B36" s="79"/>
      <c r="C36" s="15"/>
    </row>
    <row r="37" spans="1:3" x14ac:dyDescent="0.25">
      <c r="A37" s="80" t="s">
        <v>64</v>
      </c>
      <c r="B37" s="81"/>
      <c r="C37" s="15"/>
    </row>
    <row r="38" spans="1:3" x14ac:dyDescent="0.25">
      <c r="A38" s="82"/>
      <c r="B38" s="83"/>
      <c r="C38" s="15"/>
    </row>
    <row r="39" spans="1:3" x14ac:dyDescent="0.25">
      <c r="A39" s="84"/>
      <c r="B39" s="85"/>
      <c r="C39" s="15"/>
    </row>
    <row r="40" spans="1:3" x14ac:dyDescent="0.25">
      <c r="A40" s="86" t="s">
        <v>65</v>
      </c>
      <c r="B40" s="86"/>
      <c r="C40" s="86"/>
    </row>
    <row r="41" spans="1:3" x14ac:dyDescent="0.25">
      <c r="A41" s="17" t="s">
        <v>66</v>
      </c>
      <c r="B41" s="18"/>
      <c r="C41" s="15"/>
    </row>
    <row r="42" spans="1:3" x14ac:dyDescent="0.25">
      <c r="A42" s="78" t="s">
        <v>67</v>
      </c>
      <c r="B42" s="79"/>
      <c r="C42" s="15"/>
    </row>
    <row r="43" spans="1:3" x14ac:dyDescent="0.25">
      <c r="A43" s="78" t="s">
        <v>68</v>
      </c>
      <c r="B43" s="79"/>
      <c r="C43" s="15"/>
    </row>
    <row r="44" spans="1:3" x14ac:dyDescent="0.25">
      <c r="A44" s="17" t="s">
        <v>69</v>
      </c>
      <c r="B44" s="18"/>
      <c r="C44" s="15"/>
    </row>
    <row r="45" spans="1:3" x14ac:dyDescent="0.25">
      <c r="A45" s="17" t="s">
        <v>70</v>
      </c>
      <c r="B45" s="18"/>
      <c r="C45" s="15"/>
    </row>
    <row r="46" spans="1:3" x14ac:dyDescent="0.25">
      <c r="A46" s="78" t="s">
        <v>71</v>
      </c>
      <c r="B46" s="79"/>
      <c r="C46" s="15"/>
    </row>
    <row r="47" spans="1:3" x14ac:dyDescent="0.25">
      <c r="A47" s="17" t="s">
        <v>72</v>
      </c>
      <c r="B47" s="16"/>
      <c r="C47" s="15"/>
    </row>
    <row r="48" spans="1:3" x14ac:dyDescent="0.25">
      <c r="A48" s="78" t="s">
        <v>73</v>
      </c>
      <c r="B48" s="79"/>
      <c r="C48" s="15"/>
    </row>
    <row r="49" spans="1:3" x14ac:dyDescent="0.25">
      <c r="A49" s="78" t="s">
        <v>74</v>
      </c>
      <c r="B49" s="79"/>
      <c r="C49" s="15"/>
    </row>
    <row r="50" spans="1:3" x14ac:dyDescent="0.25">
      <c r="A50" s="78" t="s">
        <v>64</v>
      </c>
      <c r="B50" s="79"/>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14:formula1>
            <xm:f>Hoja2!$C$2:$C$4</xm:f>
          </x14:formula1>
          <xm:sqref>B17:C17</xm:sqref>
        </x14:dataValidation>
        <x14:dataValidation type="list" allowBlank="1" showInputMessage="1" showErrorMessage="1">
          <x14:formula1>
            <xm:f>Hoja2!$B$1:$B$2</xm:f>
          </x14:formula1>
          <xm:sqref>B27:C27 B15:C16 B22:C23 B25:C25</xm:sqref>
        </x14:dataValidation>
        <x14:dataValidation type="list" allowBlank="1" showInputMessage="1" showErrorMessage="1">
          <x14:formula1>
            <xm:f>Hoja2!$E$2:$E$8</xm:f>
          </x14:formula1>
          <xm:sqref>B24:C24</xm:sqref>
        </x14:dataValidation>
        <x14:dataValidation type="list" allowBlank="1" showInputMessage="1" showErrorMessage="1">
          <x14:formula1>
            <xm:f>Hoja2!$L$1:$L$13</xm:f>
          </x14:formula1>
          <xm:sqref>B10:C10</xm:sqref>
        </x14:dataValidation>
        <x14:dataValidation type="list" allowBlank="1" showInputMessage="1" showErrorMessage="1">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3" tint="-0.499984740745262"/>
  </sheetPr>
  <dimension ref="A1:I44"/>
  <sheetViews>
    <sheetView zoomScale="115" zoomScaleNormal="115" workbookViewId="0">
      <selection activeCell="C38" sqref="C38"/>
    </sheetView>
  </sheetViews>
  <sheetFormatPr baseColWidth="10" defaultColWidth="0" defaultRowHeight="15" x14ac:dyDescent="0.25"/>
  <cols>
    <col min="1" max="1" width="41.85546875" customWidth="1"/>
    <col min="2" max="2" width="35.42578125" customWidth="1"/>
    <col min="3" max="3" width="54.85546875" customWidth="1"/>
    <col min="4" max="8" width="11.42578125" hidden="1" customWidth="1"/>
    <col min="9" max="9" width="12" hidden="1" customWidth="1"/>
    <col min="10" max="16384" width="11.42578125" hidden="1"/>
  </cols>
  <sheetData>
    <row r="1" spans="1:9" ht="18.75" x14ac:dyDescent="0.25">
      <c r="A1" s="74" t="s">
        <v>75</v>
      </c>
      <c r="B1" s="74"/>
      <c r="C1" s="74"/>
    </row>
    <row r="2" spans="1:9" ht="15" customHeight="1" x14ac:dyDescent="0.25">
      <c r="A2" s="35" t="s">
        <v>34</v>
      </c>
      <c r="B2" s="98" t="str">
        <f>'AUTOS NOTA 321'!B2:C2</f>
        <v xml:space="preserve">SINIESTRO   LEGIS </v>
      </c>
      <c r="C2" s="99"/>
    </row>
    <row r="3" spans="1:9" x14ac:dyDescent="0.25">
      <c r="A3" s="36" t="s">
        <v>1</v>
      </c>
      <c r="B3" s="102" t="str">
        <f>'AUTOS  NOTA 322'!B2:C2</f>
        <v>760013103004-2024-00104-00</v>
      </c>
      <c r="C3" s="102"/>
    </row>
    <row r="4" spans="1:9" x14ac:dyDescent="0.25">
      <c r="A4" s="36" t="s">
        <v>2</v>
      </c>
      <c r="B4" s="102" t="str">
        <f>'AUTOS  NOTA 322'!B3:C3</f>
        <v>JUZGADO CUARTO CIVIL DEL CIRCUITO DE CALI</v>
      </c>
      <c r="C4" s="102"/>
    </row>
    <row r="5" spans="1:9" x14ac:dyDescent="0.25">
      <c r="A5" s="36" t="s">
        <v>3</v>
      </c>
      <c r="B5" s="102" t="str">
        <f>'AUTOS  NOTA 322'!B4:C4</f>
        <v xml:space="preserve">1. Hernán Correa Ahunca, C.C. 94.417.673 (conductor vehículo TMP104)
2. Lina María Mejía Gómez, C.C. 67.010.660 (propietaria vehículo TMP104)
3. Allianz Seguros S.A. (aseguradora vehículo TMP104)
</v>
      </c>
      <c r="C5" s="102"/>
    </row>
    <row r="6" spans="1:9" ht="15" customHeight="1" x14ac:dyDescent="0.25">
      <c r="A6" s="36" t="s">
        <v>4</v>
      </c>
      <c r="B6" s="102" t="str">
        <f>'AUTOS  NOTA 322'!B5:C5</f>
        <v xml:space="preserve">1.    Edison Ballesteros Olave, C.C. 16.724.418 (Víctima directa)
2.    Rosa Emilia Olave de Ballesteros, C.C. 29.069.265 (madre)
3.    Rosa Ballesteros Olave, C.C.  66.814.199 (hermana)
4.    Jordy Leandro Ballesteros Lucumi, C.C. 1.144.069.939 (hermano)
5.    Demetrio Ballesteros Olave, C.C. 16.678.784 (hermano)
6.    Jesús Ballesteros Olave, C.C. 16.693.985 (hermano)
7.    John Freddy Ballesteros Olave, C.C. 16.737.547 (hermano)
8.    Wilson Ballesteros Olave, C.C.  16.652.133 (hermano)
9.    Eustaquia Ballesteros Olave, C.C.  38.942.228 (hermana)
10.   José Joaquín Ballesteros Olave, C.C.  16.799.811 (hermano)
11.   Juan David Ballesteros Valencia, C.C. 1.144.088.620 (sobrino)
12.   María Angélica Ballesteros Valencia, C.C. 1.144.055.901 (Sobrina)
13.   Samantha Copelli Ballesteros, C.C.  1.126.627.304 (sobrina)
</v>
      </c>
      <c r="C6" s="102"/>
    </row>
    <row r="7" spans="1:9" x14ac:dyDescent="0.25">
      <c r="A7" s="36" t="s">
        <v>5</v>
      </c>
      <c r="B7" s="102" t="str">
        <f>'AUTOS  NOTA 322'!B6:C6</f>
        <v>DEMANDA DIRECTA</v>
      </c>
      <c r="C7" s="102"/>
    </row>
    <row r="8" spans="1:9" x14ac:dyDescent="0.25">
      <c r="A8" s="38" t="s">
        <v>36</v>
      </c>
      <c r="B8" s="102" t="str">
        <f>'AUTOS  NOTA 322'!B7:C8</f>
        <v>Edison Ballesteros Olave</v>
      </c>
      <c r="C8" s="102"/>
    </row>
    <row r="9" spans="1:9" ht="30" x14ac:dyDescent="0.25">
      <c r="A9" s="36" t="s">
        <v>76</v>
      </c>
      <c r="B9" s="96">
        <f>SUM(C11,C12,C14,C15,C17)</f>
        <v>0</v>
      </c>
      <c r="C9" s="97"/>
    </row>
    <row r="10" spans="1:9" x14ac:dyDescent="0.25">
      <c r="A10" s="103" t="s">
        <v>77</v>
      </c>
      <c r="B10" s="100" t="s">
        <v>78</v>
      </c>
      <c r="C10" s="101"/>
    </row>
    <row r="11" spans="1:9" x14ac:dyDescent="0.25">
      <c r="A11" s="103"/>
      <c r="B11" s="37" t="s">
        <v>79</v>
      </c>
      <c r="C11" s="32"/>
    </row>
    <row r="12" spans="1:9" x14ac:dyDescent="0.25">
      <c r="A12" s="103"/>
      <c r="B12" s="37" t="s">
        <v>80</v>
      </c>
      <c r="C12" s="32"/>
    </row>
    <row r="13" spans="1:9" x14ac:dyDescent="0.25">
      <c r="A13" s="103"/>
      <c r="B13" s="100"/>
      <c r="C13" s="101"/>
    </row>
    <row r="14" spans="1:9" x14ac:dyDescent="0.25">
      <c r="A14" s="103"/>
      <c r="B14" s="37" t="s">
        <v>81</v>
      </c>
      <c r="C14" s="40"/>
    </row>
    <row r="15" spans="1:9" x14ac:dyDescent="0.25">
      <c r="A15" s="103"/>
      <c r="B15" s="37" t="s">
        <v>82</v>
      </c>
      <c r="C15" s="40"/>
      <c r="E15" t="s">
        <v>83</v>
      </c>
      <c r="F15" s="22">
        <v>0.7</v>
      </c>
    </row>
    <row r="16" spans="1:9" x14ac:dyDescent="0.25">
      <c r="A16" s="103"/>
      <c r="B16" s="100" t="s">
        <v>84</v>
      </c>
      <c r="C16" s="101"/>
      <c r="E16" t="s">
        <v>85</v>
      </c>
      <c r="F16" s="23">
        <v>0.3</v>
      </c>
      <c r="I16" s="25"/>
    </row>
    <row r="17" spans="1:9" x14ac:dyDescent="0.25">
      <c r="A17" s="103"/>
      <c r="B17" s="37"/>
      <c r="C17" s="41"/>
      <c r="F17" s="26"/>
      <c r="I17" s="25"/>
    </row>
    <row r="18" spans="1:9" ht="23.25" customHeight="1" x14ac:dyDescent="0.25">
      <c r="A18" s="39" t="s">
        <v>86</v>
      </c>
      <c r="B18" s="98" t="s">
        <v>83</v>
      </c>
      <c r="C18" s="99"/>
    </row>
    <row r="19" spans="1:9" ht="60" x14ac:dyDescent="0.25">
      <c r="A19" s="36" t="s">
        <v>87</v>
      </c>
      <c r="B19" s="110"/>
      <c r="C19" s="111"/>
    </row>
    <row r="20" spans="1:9" ht="15" customHeight="1" x14ac:dyDescent="0.25">
      <c r="A20" s="21" t="s">
        <v>88</v>
      </c>
      <c r="B20" s="107">
        <f>((C22+C23+C25+C26+C30+C28+C32+C34+C29+C33)-C37)*C36*C38</f>
        <v>0</v>
      </c>
      <c r="C20" s="107"/>
    </row>
    <row r="21" spans="1:9" x14ac:dyDescent="0.25">
      <c r="A21" s="7" t="s">
        <v>89</v>
      </c>
      <c r="B21" s="112" t="s">
        <v>78</v>
      </c>
      <c r="C21" s="113"/>
    </row>
    <row r="22" spans="1:9" x14ac:dyDescent="0.25">
      <c r="A22" s="94"/>
      <c r="B22" s="37" t="s">
        <v>79</v>
      </c>
      <c r="C22" s="32">
        <v>0</v>
      </c>
    </row>
    <row r="23" spans="1:9" x14ac:dyDescent="0.25">
      <c r="A23" s="95"/>
      <c r="B23" s="37" t="s">
        <v>80</v>
      </c>
      <c r="C23" s="32">
        <v>0</v>
      </c>
    </row>
    <row r="24" spans="1:9" x14ac:dyDescent="0.25">
      <c r="A24" s="95"/>
      <c r="B24" s="100" t="s">
        <v>90</v>
      </c>
      <c r="C24" s="101"/>
    </row>
    <row r="25" spans="1:9" x14ac:dyDescent="0.25">
      <c r="A25" s="95"/>
      <c r="B25" s="37" t="s">
        <v>81</v>
      </c>
      <c r="C25" s="32">
        <v>0</v>
      </c>
    </row>
    <row r="26" spans="1:9" ht="29.1" customHeight="1" x14ac:dyDescent="0.25">
      <c r="A26" s="95"/>
      <c r="B26" s="37" t="s">
        <v>91</v>
      </c>
      <c r="C26" s="32">
        <v>0</v>
      </c>
    </row>
    <row r="27" spans="1:9" x14ac:dyDescent="0.25">
      <c r="A27" s="95"/>
      <c r="B27" s="100" t="s">
        <v>92</v>
      </c>
      <c r="C27" s="101"/>
    </row>
    <row r="28" spans="1:9" x14ac:dyDescent="0.25">
      <c r="A28" s="95"/>
      <c r="B28" s="37" t="s">
        <v>93</v>
      </c>
      <c r="C28" s="32">
        <v>0</v>
      </c>
    </row>
    <row r="29" spans="1:9" x14ac:dyDescent="0.25">
      <c r="A29" s="95"/>
      <c r="B29" s="37" t="s">
        <v>79</v>
      </c>
      <c r="C29" s="32">
        <v>0</v>
      </c>
    </row>
    <row r="30" spans="1:9" x14ac:dyDescent="0.25">
      <c r="A30" s="95"/>
      <c r="B30" s="37" t="s">
        <v>80</v>
      </c>
      <c r="C30" s="32">
        <v>0</v>
      </c>
    </row>
    <row r="31" spans="1:9" x14ac:dyDescent="0.25">
      <c r="A31" s="95"/>
      <c r="B31" s="100" t="s">
        <v>94</v>
      </c>
      <c r="C31" s="101"/>
    </row>
    <row r="32" spans="1:9" x14ac:dyDescent="0.25">
      <c r="A32" s="95"/>
      <c r="B32" s="37"/>
      <c r="C32" s="32"/>
    </row>
    <row r="33" spans="1:3" x14ac:dyDescent="0.25">
      <c r="A33" s="95"/>
      <c r="B33" s="37" t="s">
        <v>79</v>
      </c>
      <c r="C33" s="32">
        <v>0</v>
      </c>
    </row>
    <row r="34" spans="1:3" x14ac:dyDescent="0.25">
      <c r="A34" s="95"/>
      <c r="B34" s="37" t="s">
        <v>80</v>
      </c>
      <c r="C34" s="32">
        <v>0</v>
      </c>
    </row>
    <row r="35" spans="1:3" x14ac:dyDescent="0.25">
      <c r="A35" s="95"/>
      <c r="B35" s="100" t="s">
        <v>95</v>
      </c>
      <c r="C35" s="101"/>
    </row>
    <row r="36" spans="1:3" x14ac:dyDescent="0.25">
      <c r="A36" s="95"/>
      <c r="B36" s="37" t="s">
        <v>96</v>
      </c>
      <c r="C36" s="33">
        <v>1</v>
      </c>
    </row>
    <row r="37" spans="1:3" x14ac:dyDescent="0.25">
      <c r="A37" s="95"/>
      <c r="B37" s="37" t="s">
        <v>40</v>
      </c>
      <c r="C37" s="34">
        <v>0</v>
      </c>
    </row>
    <row r="38" spans="1:3" x14ac:dyDescent="0.25">
      <c r="A38" s="95"/>
      <c r="B38" s="37" t="s">
        <v>97</v>
      </c>
      <c r="C38" s="33">
        <v>1</v>
      </c>
    </row>
    <row r="39" spans="1:3" x14ac:dyDescent="0.25">
      <c r="A39" s="24" t="s">
        <v>98</v>
      </c>
      <c r="B39" s="107">
        <f>IFERROR(B20*(VLOOKUP(B18,E15:F17,2,0)),16666)</f>
        <v>0</v>
      </c>
      <c r="C39" s="107"/>
    </row>
    <row r="40" spans="1:3" ht="93" customHeight="1" x14ac:dyDescent="0.25">
      <c r="A40" s="36" t="s">
        <v>99</v>
      </c>
      <c r="B40" s="108"/>
      <c r="C40" s="109"/>
    </row>
    <row r="41" spans="1:3" ht="211.5" customHeight="1" x14ac:dyDescent="0.25">
      <c r="A41" s="36" t="s">
        <v>100</v>
      </c>
      <c r="B41" s="105"/>
      <c r="C41" s="106"/>
    </row>
    <row r="42" spans="1:3" ht="26.1" customHeight="1" x14ac:dyDescent="0.25">
      <c r="A42" s="43" t="s">
        <v>101</v>
      </c>
      <c r="B42" s="43"/>
      <c r="C42" s="43"/>
    </row>
    <row r="43" spans="1:3" x14ac:dyDescent="0.25">
      <c r="A43" s="42" t="s">
        <v>102</v>
      </c>
      <c r="B43" s="104"/>
      <c r="C43" s="104"/>
    </row>
    <row r="44" spans="1:3" ht="41.1" customHeight="1" x14ac:dyDescent="0.25">
      <c r="A44" s="42" t="s">
        <v>103</v>
      </c>
      <c r="B44" s="104"/>
      <c r="C44" s="104"/>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Hoja2!$F$1:$F$3</xm:f>
          </x14:formula1>
          <xm:sqref>B18</xm:sqref>
        </x14:dataValidation>
        <x14:dataValidation type="list" allowBlank="1" showInputMessage="1" showErrorMessage="1">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A1"/>
  <sheetViews>
    <sheetView workbookViewId="0">
      <selection activeCell="I29" sqref="I29"/>
    </sheetView>
  </sheetViews>
  <sheetFormatPr baseColWidth="10" defaultColWidth="11.42578125"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3" tint="-0.499984740745262"/>
  </sheetPr>
  <dimension ref="A1:C17"/>
  <sheetViews>
    <sheetView workbookViewId="0">
      <selection activeCell="C28" sqref="C28:C2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74" t="s">
        <v>104</v>
      </c>
      <c r="B1" s="74"/>
      <c r="C1" s="74"/>
    </row>
    <row r="2" spans="1:3" x14ac:dyDescent="0.25">
      <c r="A2" s="20" t="s">
        <v>34</v>
      </c>
      <c r="B2" s="75" t="str">
        <f>'AUTOS NOTA 324'!B2:C2</f>
        <v xml:space="preserve">SINIESTRO   LEGIS </v>
      </c>
      <c r="C2" s="76"/>
    </row>
    <row r="3" spans="1:3" x14ac:dyDescent="0.25">
      <c r="A3" s="5" t="s">
        <v>1</v>
      </c>
      <c r="B3" s="61" t="str">
        <f>'AUTOS  NOTA 322'!B2:C2</f>
        <v>760013103004-2024-00104-00</v>
      </c>
      <c r="C3" s="61"/>
    </row>
    <row r="4" spans="1:3" x14ac:dyDescent="0.25">
      <c r="A4" s="5" t="s">
        <v>2</v>
      </c>
      <c r="B4" s="61" t="str">
        <f>'AUTOS  NOTA 322'!B3:C3</f>
        <v>JUZGADO CUARTO CIVIL DEL CIRCUITO DE CALI</v>
      </c>
      <c r="C4" s="61"/>
    </row>
    <row r="5" spans="1:3" x14ac:dyDescent="0.25">
      <c r="A5" s="5" t="s">
        <v>3</v>
      </c>
      <c r="B5" s="61" t="str">
        <f>'AUTOS  NOTA 322'!B4:C4</f>
        <v xml:space="preserve">1. Hernán Correa Ahunca, C.C. 94.417.673 (conductor vehículo TMP104)
2. Lina María Mejía Gómez, C.C. 67.010.660 (propietaria vehículo TMP104)
3. Allianz Seguros S.A. (aseguradora vehículo TMP104)
</v>
      </c>
      <c r="C5" s="61"/>
    </row>
    <row r="6" spans="1:3" ht="15" customHeight="1" x14ac:dyDescent="0.25">
      <c r="A6" s="5" t="s">
        <v>4</v>
      </c>
      <c r="B6" s="61" t="str">
        <f>'AUTOS  NOTA 322'!B5:C5</f>
        <v xml:space="preserve">1.    Edison Ballesteros Olave, C.C. 16.724.418 (Víctima directa)
2.    Rosa Emilia Olave de Ballesteros, C.C. 29.069.265 (madre)
3.    Rosa Ballesteros Olave, C.C.  66.814.199 (hermana)
4.    Jordy Leandro Ballesteros Lucumi, C.C. 1.144.069.939 (hermano)
5.    Demetrio Ballesteros Olave, C.C. 16.678.784 (hermano)
6.    Jesús Ballesteros Olave, C.C. 16.693.985 (hermano)
7.    John Freddy Ballesteros Olave, C.C. 16.737.547 (hermano)
8.    Wilson Ballesteros Olave, C.C.  16.652.133 (hermano)
9.    Eustaquia Ballesteros Olave, C.C.  38.942.228 (hermana)
10.   José Joaquín Ballesteros Olave, C.C.  16.799.811 (hermano)
11.   Juan David Ballesteros Valencia, C.C. 1.144.088.620 (sobrino)
12.   María Angélica Ballesteros Valencia, C.C. 1.144.055.901 (Sobrina)
13.   Samantha Copelli Ballesteros, C.C.  1.126.627.304 (sobrina)
</v>
      </c>
      <c r="C6" s="61"/>
    </row>
    <row r="7" spans="1:3" ht="15" customHeight="1" x14ac:dyDescent="0.25">
      <c r="A7" s="5" t="s">
        <v>5</v>
      </c>
      <c r="B7" s="61" t="str">
        <f>'AUTOS  NOTA 322'!B6:C6</f>
        <v>DEMANDA DIRECTA</v>
      </c>
      <c r="C7" s="61"/>
    </row>
    <row r="8" spans="1:3" ht="15" customHeight="1" x14ac:dyDescent="0.25">
      <c r="A8" s="31" t="s">
        <v>36</v>
      </c>
      <c r="B8" s="61" t="str">
        <f>'AUTOS  NOTA 322'!B7:C8</f>
        <v>Edison Ballesteros Olave</v>
      </c>
      <c r="C8" s="61"/>
    </row>
    <row r="9" spans="1:3" ht="18.95" customHeight="1" x14ac:dyDescent="0.25">
      <c r="A9" s="5" t="s">
        <v>105</v>
      </c>
      <c r="B9" s="61"/>
      <c r="C9" s="61"/>
    </row>
    <row r="10" spans="1:3" x14ac:dyDescent="0.25">
      <c r="A10" s="7" t="s">
        <v>89</v>
      </c>
      <c r="B10" s="116">
        <f>'AUTOS NOTA 324'!B20:C20</f>
        <v>0</v>
      </c>
      <c r="C10" s="116"/>
    </row>
    <row r="11" spans="1:3" x14ac:dyDescent="0.25">
      <c r="A11" s="7" t="s">
        <v>106</v>
      </c>
      <c r="B11" s="117">
        <f>'AUTOS NOTA 324'!B39:C39</f>
        <v>0</v>
      </c>
      <c r="C11" s="61"/>
    </row>
    <row r="12" spans="1:3" ht="30" x14ac:dyDescent="0.25">
      <c r="A12" s="7" t="s">
        <v>107</v>
      </c>
      <c r="B12" s="114"/>
      <c r="C12" s="115"/>
    </row>
    <row r="13" spans="1:3" ht="45" x14ac:dyDescent="0.25">
      <c r="A13" s="5" t="s">
        <v>108</v>
      </c>
      <c r="B13" s="61"/>
      <c r="C13" s="61"/>
    </row>
    <row r="14" spans="1:3" ht="45" x14ac:dyDescent="0.25">
      <c r="A14" s="5" t="s">
        <v>109</v>
      </c>
      <c r="B14" s="61"/>
      <c r="C14" s="61"/>
    </row>
    <row r="15" spans="1:3" x14ac:dyDescent="0.25">
      <c r="A15" s="5" t="s">
        <v>110</v>
      </c>
      <c r="B15" s="6"/>
      <c r="C15" s="6"/>
    </row>
    <row r="16" spans="1:3" x14ac:dyDescent="0.25">
      <c r="A16" s="7" t="s">
        <v>111</v>
      </c>
      <c r="B16" s="61"/>
      <c r="C16" s="61"/>
    </row>
    <row r="17" spans="1:3" x14ac:dyDescent="0.25">
      <c r="A17" s="6" t="s">
        <v>112</v>
      </c>
      <c r="B17" s="115"/>
      <c r="C17" s="115"/>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Hoja2!$B$1:$B$2</xm:f>
          </x14:formula1>
          <xm:sqref>B13:C13 B15 B16:C16</xm:sqref>
        </x14:dataValidation>
        <x14:dataValidation type="list" allowBlank="1" showInputMessage="1" showErrorMessage="1">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O13"/>
  <sheetViews>
    <sheetView topLeftCell="G1" workbookViewId="0">
      <selection activeCell="L26" sqref="L26"/>
    </sheetView>
  </sheetViews>
  <sheetFormatPr baseColWidth="10" defaultColWidth="11.42578125" defaultRowHeight="15" x14ac:dyDescent="0.25"/>
  <cols>
    <col min="4" max="4" width="20.140625" bestFit="1" customWidth="1"/>
    <col min="5" max="5" width="42.85546875" bestFit="1" customWidth="1"/>
    <col min="12" max="12" width="30.42578125" customWidth="1"/>
    <col min="13" max="13" width="16" customWidth="1"/>
  </cols>
  <sheetData>
    <row r="1" spans="1:15" x14ac:dyDescent="0.25">
      <c r="A1" s="9" t="s">
        <v>41</v>
      </c>
      <c r="B1" t="s">
        <v>113</v>
      </c>
      <c r="C1" s="9" t="s">
        <v>45</v>
      </c>
      <c r="D1" s="9" t="s">
        <v>114</v>
      </c>
      <c r="E1" s="3" t="s">
        <v>51</v>
      </c>
      <c r="F1" s="2" t="s">
        <v>83</v>
      </c>
      <c r="G1" s="4">
        <v>0</v>
      </c>
      <c r="H1" t="s">
        <v>18</v>
      </c>
      <c r="I1" t="s">
        <v>115</v>
      </c>
      <c r="K1" t="s">
        <v>116</v>
      </c>
      <c r="L1" s="30" t="s">
        <v>117</v>
      </c>
      <c r="M1" t="s">
        <v>118</v>
      </c>
      <c r="N1" t="s">
        <v>83</v>
      </c>
      <c r="O1" t="s">
        <v>119</v>
      </c>
    </row>
    <row r="2" spans="1:15" x14ac:dyDescent="0.25">
      <c r="A2" t="s">
        <v>118</v>
      </c>
      <c r="B2" t="s">
        <v>120</v>
      </c>
      <c r="C2" t="s">
        <v>121</v>
      </c>
      <c r="D2" s="2" t="s">
        <v>122</v>
      </c>
      <c r="E2" s="1" t="s">
        <v>123</v>
      </c>
      <c r="F2" s="2" t="s">
        <v>124</v>
      </c>
      <c r="G2" s="4">
        <v>0.7</v>
      </c>
      <c r="H2" t="s">
        <v>125</v>
      </c>
      <c r="I2" t="s">
        <v>126</v>
      </c>
      <c r="K2" t="s">
        <v>6</v>
      </c>
      <c r="L2" s="30" t="s">
        <v>127</v>
      </c>
      <c r="M2" t="s">
        <v>128</v>
      </c>
      <c r="N2" t="s">
        <v>85</v>
      </c>
      <c r="O2" t="s">
        <v>120</v>
      </c>
    </row>
    <row r="3" spans="1:15" x14ac:dyDescent="0.25">
      <c r="A3" t="s">
        <v>128</v>
      </c>
      <c r="C3" t="s">
        <v>129</v>
      </c>
      <c r="D3" s="2" t="s">
        <v>130</v>
      </c>
      <c r="E3" s="1" t="s">
        <v>131</v>
      </c>
      <c r="F3" s="2" t="s">
        <v>85</v>
      </c>
      <c r="G3" s="4">
        <v>0.3</v>
      </c>
      <c r="H3" t="s">
        <v>132</v>
      </c>
      <c r="I3" t="s">
        <v>133</v>
      </c>
      <c r="L3" s="30" t="s">
        <v>8</v>
      </c>
      <c r="M3" t="s">
        <v>134</v>
      </c>
      <c r="N3" t="s">
        <v>124</v>
      </c>
    </row>
    <row r="4" spans="1:15" x14ac:dyDescent="0.25">
      <c r="A4" t="s">
        <v>134</v>
      </c>
      <c r="C4" t="s">
        <v>135</v>
      </c>
      <c r="E4" s="1" t="s">
        <v>136</v>
      </c>
      <c r="H4" t="s">
        <v>137</v>
      </c>
      <c r="I4" t="s">
        <v>138</v>
      </c>
      <c r="L4" t="s">
        <v>139</v>
      </c>
    </row>
    <row r="5" spans="1:15" x14ac:dyDescent="0.25">
      <c r="A5" t="s">
        <v>140</v>
      </c>
      <c r="E5" s="1" t="s">
        <v>141</v>
      </c>
      <c r="H5" t="s">
        <v>142</v>
      </c>
      <c r="I5" t="s">
        <v>143</v>
      </c>
      <c r="L5" s="30" t="s">
        <v>144</v>
      </c>
    </row>
    <row r="6" spans="1:15" x14ac:dyDescent="0.25">
      <c r="E6" s="1" t="s">
        <v>145</v>
      </c>
      <c r="I6" t="s">
        <v>146</v>
      </c>
      <c r="L6" s="30" t="s">
        <v>147</v>
      </c>
    </row>
    <row r="7" spans="1:15" x14ac:dyDescent="0.25">
      <c r="E7" s="1" t="s">
        <v>148</v>
      </c>
      <c r="I7" t="s">
        <v>149</v>
      </c>
      <c r="L7" s="30" t="s">
        <v>150</v>
      </c>
    </row>
    <row r="8" spans="1:15" x14ac:dyDescent="0.25">
      <c r="E8" s="1" t="s">
        <v>151</v>
      </c>
      <c r="L8" s="30" t="s">
        <v>92</v>
      </c>
    </row>
    <row r="9" spans="1:15" x14ac:dyDescent="0.25">
      <c r="L9" s="30" t="s">
        <v>152</v>
      </c>
    </row>
    <row r="10" spans="1:15" x14ac:dyDescent="0.25">
      <c r="L10" s="30" t="s">
        <v>153</v>
      </c>
    </row>
    <row r="11" spans="1:15" x14ac:dyDescent="0.25">
      <c r="L11" s="30" t="s">
        <v>154</v>
      </c>
    </row>
    <row r="12" spans="1:15" x14ac:dyDescent="0.25">
      <c r="L12" s="30" t="s">
        <v>155</v>
      </c>
    </row>
    <row r="13" spans="1:15" x14ac:dyDescent="0.25">
      <c r="L13" s="30" t="s">
        <v>156</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CD393833B186944A0A837CB0070EACA" ma:contentTypeVersion="13" ma:contentTypeDescription="Crear nuevo documento." ma:contentTypeScope="" ma:versionID="eeeac8d1312976f434a862a9a96f825b">
  <xsd:schema xmlns:xsd="http://www.w3.org/2001/XMLSchema" xmlns:xs="http://www.w3.org/2001/XMLSchema" xmlns:p="http://schemas.microsoft.com/office/2006/metadata/properties" xmlns:ns2="39c72b90-33f0-47a8-93a0-b0e80e69708d" xmlns:ns3="55bf16b8-db60-4153-a954-9d3ee6a964fe" targetNamespace="http://schemas.microsoft.com/office/2006/metadata/properties" ma:root="true" ma:fieldsID="a69dd81a64fdd8bfc6400a7eab938425" ns2:_="" ns3:_="">
    <xsd:import namespace="39c72b90-33f0-47a8-93a0-b0e80e69708d"/>
    <xsd:import namespace="55bf16b8-db60-4153-a954-9d3ee6a964f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c72b90-33f0-47a8-93a0-b0e80e6970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bf16b8-db60-4153-a954-9d3ee6a964fe"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7" nillable="true" ma:displayName="Taxonomy Catch All Column" ma:hidden="true" ma:list="{590a5bc6-11ed-4d54-9942-1af284d4f5da}" ma:internalName="TaxCatchAll" ma:showField="CatchAllData" ma:web="55bf16b8-db60-4153-a954-9d3ee6a964f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5bf16b8-db60-4153-a954-9d3ee6a964fe" xsi:nil="true"/>
    <lcf76f155ced4ddcb4097134ff3c332f xmlns="39c72b90-33f0-47a8-93a0-b0e80e69708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AF98B96-7C7F-44C7-8B5A-F4B36CE497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c72b90-33f0-47a8-93a0-b0e80e69708d"/>
    <ds:schemaRef ds:uri="55bf16b8-db60-4153-a954-9d3ee6a964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9263B0A-97A7-42E4-99E8-454365A2A7B8}">
  <ds:schemaRefs>
    <ds:schemaRef ds:uri="http://schemas.microsoft.com/sharepoint/v3/contenttype/forms"/>
  </ds:schemaRefs>
</ds:datastoreItem>
</file>

<file path=customXml/itemProps3.xml><?xml version="1.0" encoding="utf-8"?>
<ds:datastoreItem xmlns:ds="http://schemas.openxmlformats.org/officeDocument/2006/customXml" ds:itemID="{F45074D7-AEE7-4C2E-9709-DA873087EC2C}">
  <ds:schemaRefs>
    <ds:schemaRef ds:uri="http://purl.org/dc/elements/1.1/"/>
    <ds:schemaRef ds:uri="http://purl.org/dc/dcmitype/"/>
    <ds:schemaRef ds:uri="http://www.w3.org/XML/1998/namespace"/>
    <ds:schemaRef ds:uri="http://schemas.openxmlformats.org/package/2006/metadata/core-properties"/>
    <ds:schemaRef ds:uri="http://schemas.microsoft.com/office/2006/documentManagement/types"/>
    <ds:schemaRef ds:uri="http://schemas.microsoft.com/office/2006/metadata/properties"/>
    <ds:schemaRef ds:uri="http://purl.org/dc/terms/"/>
    <ds:schemaRef ds:uri="http://schemas.microsoft.com/office/infopath/2007/PartnerControls"/>
    <ds:schemaRef ds:uri="55bf16b8-db60-4153-a954-9d3ee6a964fe"/>
    <ds:schemaRef ds:uri="39c72b90-33f0-47a8-93a0-b0e80e69708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Darling Muñoz</cp:lastModifiedBy>
  <cp:revision/>
  <dcterms:created xsi:type="dcterms:W3CDTF">2020-12-07T14:41:17Z</dcterms:created>
  <dcterms:modified xsi:type="dcterms:W3CDTF">2024-06-24T16:55:03Z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0x0101005CD393833B186944A0A837CB0070EACA</vt:lpwstr>
  </property>
</Properties>
</file>