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filterPrivacy="1" defaultThemeVersion="124226"/>
  <xr:revisionPtr revIDLastSave="0" documentId="13_ncr:1_{B007828A-37A6-4997-8CDF-BE4B5E452619}" xr6:coauthVersionLast="47" xr6:coauthVersionMax="47" xr10:uidLastSave="{00000000-0000-0000-0000-000000000000}"/>
  <bookViews>
    <workbookView xWindow="-108" yWindow="-108" windowWidth="23256" windowHeight="12456"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<sst xmlns="http://schemas.openxmlformats.org/spreadsheetml/2006/main" count="170" uniqueCount="144">
  <si>
    <t xml:space="preserve"> </t>
  </si>
  <si>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</si>
  <si>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</si>
  <si>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</si>
  <si>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</si>
  <si>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</si>
  <si>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</si>
  <si>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</si>
  <si>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</si>
  <si>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</si>
  <si>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</si>
  <si>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</si>
  <si>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</si>
  <si>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</si>
  <si>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</si>
  <si>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</si>
  <si>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</si>
  <si>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</si>
  <si>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</si>
  <si>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</si>
  <si>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</si>
  <si>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</si>
  <si>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</si>
  <si>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</si>
  <si>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</si>
  <si>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</si>
  <si>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</si>
  <si>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</si>
  <si>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</si>
  <si>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</si>
  <si>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</si>
  <si>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</si>
  <si>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</si>
  <si>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</si>
  <si>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</si>
  <si>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</si>
  <si>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</si>
  <si>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</si>
  <si>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</si>
  <si>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</si>
  <si>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</si>
  <si>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</si>
  <si>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</si>
  <si>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</si>
  <si>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</si>
  <si>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</si>
  <si>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</si>
  <si>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</si>
  <si>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</si>
  <si>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</si>
  <si>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</si>
  <si>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</si>
  <si>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</si>
  <si>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</si>
  <si>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</si>
  <si>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</si>
  <si>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</si>
  <si>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</si>
  <si>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</si>
  <si>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</si>
  <si>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</si>
  <si>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</si>
  <si>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</si>
  <si>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</si>
  <si>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</si>
  <si>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</si>
  <si>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</si>
  <si>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</si>
  <si>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</si>
  <si>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</si>
  <si>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</si>
  <si>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</si>
  <si>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</si>
  <si>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</si>
  <si>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</si>
  <si>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</si>
  <si>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</si>
  <si>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</si>
  <si>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</si>
  <si>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</si>
  <si>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</si>
  <si>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</si>
  <si>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</si>
  <si>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</si>
  <si>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</si>
  <si>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</si>
  <si>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</si>
  <si>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</si>
  <si>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</si>
  <si>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</si>
  <si>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</si>
  <si>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</si>
  <si>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</si>
  <si>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</si>
  <si>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</si>
  <si>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</si>
  <si>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</si>
  <si>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</si>
  <si>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</si>
  <si>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</si>
  <si>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</si>
  <si>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</si>
  <si>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</si>
  <si>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</si>
  <si>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</si>
  <si>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</si>
  <si>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</si>
  <si>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</si>
  <si>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</si>
  <si>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</si>
  <si>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</si>
  <si>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</si>
  <si>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</si>
  <si>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</si>
  <si>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</si>
  <si>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</si>
  <si>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</si>
  <si>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</si>
  <si>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</si>
  <si>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</si>
  <si>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</si>
  <si>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</si>
  <si>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</si>
  <si>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</si>
  <si>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</si>
  <si>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</si>
  <si>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</si>
  <si>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</si>
  <si>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</si>
  <si>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JUZGADO CATORCE (14°) CIVIL DEL CIRCUITO DE CAL</t>
  </si>
  <si>
    <t>760013103014-2024-00096-00</t>
  </si>
  <si>
    <t>GHA ABOGADOS &amp; ASOCIADOS</t>
  </si>
  <si>
    <t>POLIZA DE AUTOMOVILES COLECTIVA PESADOS-SEMIPESADOS</t>
  </si>
  <si>
    <t>15 de mayo del 2021</t>
  </si>
  <si>
    <t xml:space="preserve">Las pretensiones de la demanda van encaminadas al reconocimiento de $1.383.594.881 por perjuicios patrimoniales y extrapatrimoniales, discriminados de la siguiente manera: 
Perjuicios patrimoniales: 557.351.841
Lucro Cesante para OLEISA OBANDO CUERO en calidad de compañera permanente de la víctima: $431.108.738
Lucro Cesante para YEFFERSON MEDINA OBANDO en calidad de hijo de la víctima: $126.243.103 
Lucro Cesante para YIDIS TATIANA MEDINA en calidad de hija de la víctima: $145.904.307
“Daño material” (no especifican cual) para MARTHA IRENE PALOMINO en calidad de madre de la víctima: 45.426.300
“Daño material” (no especifican cual) para MANUEL SANTOS MEDINA LOANGO en calidad de padre de la víctima: 45.426.300
Perjuicios extrapatrimoniales:  826.243.040
Daño moral para OLEISA OBANDO CUERO en calidad de compañera permanente de la víctima: $ 73,771,700
Daño moral para YEFFERSON MEDINA OBANDO en calidad de hijo de la víctima: $73,771,700
Daño moral para YIDIS TATIANA MEDINA en calidad de hija de la víctima: $ 73,771,700
Daño moral para MARTHA IRENE PALOMINO en calidad de madre de la víctima: $73,771,700
Daño moral para JOHN FREDDY PALOMINO en calidad de hermano de la víctima: $ 59,017,360
Daño moral para JOSE MANUEL PALOMINO en calidad de hermano de la víctima: $59,017,360
Daño moral para YUBER FLORES PALOMINO en calidad de hermano de la víctima: $59,017,360
Daño moral para VICTOR ALONSO MEDINA en calidad de hermano de la víctima: $59,017,360
Daño moral para JULIVES MEDINA ANGULO en calidad de hermano de la víctima: $59,017,360
Daño moral para LUZ ESTELLA MEDINA en calidad de hermana de la víctima: $59,017,360
Daño moral para PAOLA ROCIO MEDINA en calidad de hermana de la víctima: $59,017,360
Daño moral para FLOR MAYIBE MEDINA en calidad de hermana de la víctima: $59,017,360
Daño moral para DUBAN MEDINA ANGULO en calidad de hermano de la víctima: $59,017,360
</t>
  </si>
  <si>
    <t>07 /11/2024 Notificación por estados de la admisión del llamamiento en garantía</t>
  </si>
  <si>
    <t>Ismael Burgos Carabalí (conductor)
Ingenio del Cauca S.A.S. (propietario)
Mapfre Seguros Generales de Colombia S.A. 
Aress Corredores Seguros S.A.S.</t>
  </si>
  <si>
    <t>Martha Irene Palomino Torres (madre de la víctima)
Oleisa Obando cuero (compañera permanente)
Jefferson Medina Obando (hijo de la víctima)
Yidis Tatiana Medina Obando (hijo de la víctima)
Yuber Flórez Palomino (hermano de la víctima)
Duban Medina Angulo (hermano de la víctima)
Víctor Alfonso Medina Angulo (hermano de la víctima)
Julives Medina Angulo (hermano de la víctima)
Luz Estella Medina Angulo (hermano de la víctima)
José Manuel Palomino (sobrino de la víctima)
Jhon Freddy Palomino Torres (sobrino de la víctima)</t>
  </si>
  <si>
    <t>Ingenio del Cauca S.A.S.</t>
  </si>
  <si>
    <t>884,967,452</t>
  </si>
  <si>
    <t>El día 06 de diciembre del 2024, se radico escrito de contestación a la demanda y al llamamiento en garantía</t>
  </si>
  <si>
    <t>De conformidad con los hechos de la demanda el día 15 de octubre de 2017, el señor WILLIAN MEDINA PALOMINO, dentro de las instalaciones de Ingenio del Cauca SAS, siendo el guarda vías , fue atropellado por la tracto mula de placa KUK-808, tipo tracto camión, motor 10D1360, chasis 1HSXHAPT47J400751, de propiedad del Ingenio del Cauca S.A.S, conducida por el señor ISMAEL BURGOS CARABALI, identificado con cédula de ciudadanía No. 10.556.006, trabajador dependiente al servicio de INGENIO DEL CAUCA S.A.S.
El siniestro en el cual falleció el señor MEDINA PALOMINO, de acuerdo al informe de accidente de tránsito No. A02905 de fecha 15 de octubre de 2017, fue a las 21:45 p.m., más o menos, cuando el causante estaba ejecutando la jornada laboral asignada; hecho lamentable ocurrido a la altura de la hacienda el Brillante, ubicada en la vereda Domingo Largo jurisdicción del municipio de Candelaria (Valle), justo al ser atropellado por la tracto mula de placa KUK-808, motor 10D1360, chasis 1HSXHAPT47J400751, color Verde, propiedad del INGENIO DEL CAUCA S.A.S, Nit. 891300237-9, vehículo amparado con la póliza de responsabilidad civil extracontractual No. 2917116009232 de la ASEGURADORA MAFRE SEGUROS GENERALES DE COLOMBIA S.A.
La investigación penal para establecer las circunstancias de modo, tiempo y lugar que dieron origen a la ocurrencia del accidente, se radicó en cabeza de la fiscalía 130 seccional delegada de la ciudad de Candelaria (Valle); quien instruye la causa penal por el delito de homicidio culposo en accidente de tránsito, radicada bajo el SPOA 761306000169201780018, sin existencia de pronunciamiento de fondo a la fecha.</t>
  </si>
  <si>
    <t xml:space="preserve">La contingencia se califica como EVENTUAL, toda vez que se encuentran en discusión dos puntos esenciales, i) la vinculación laboral del fallecido con Ingenio del Cauca SAS y ii) la responsabilidad del asegurado en el accidente de tránsito.
Se precisa en primer lugar que la póliza automóvil colectiva pesados-semipesados No. 2917116009232, presta cobertura temporal  frente a los hechos objeto del litigio. Al respecto, debe decirse que la misma fue pactada para la vigencia comprendida desde el 10 de septiembre del 2016 hasta el 09 de agosto de 2017 y prorrogada hasta el 9 de agosto del 2018, y los hechos ocurrieron el 15 de octubre del 2017, es decir dentro de la vigencia de la póliza. Respecto de la cobertura material, debe decirse que la misma sera objeto de debate en el transcurso del proceso, comoquiera que en este asunto se esta defendiendo la existencia de una responsabilidad patronal, dado que en la demanda se afirma que el señor Medina Palomino se encontraba laborando para Ingenio del Cauca SAS, sin embargo, en la respuesta al derecho de petición presentado ante dicha sociedad aquel manifestó que no tenía ninguna relación laboral con el causante. De manera que, la cobertura meterial de la póliza deberá ser verificada en el curso del proceso. Es importante resaltar que, si bien dentro de la contestación a la demanda y al llamamiento en garantía se alegó, la falta de cobertura material frente a la responsabilidad civil patronal, la cual en principio se podía entender por el relato de los argumentos fácticos del escrito genitor, lo cierto es que la misma será discutida en el proceso por cuanto la sociedad Incauca S.A.S., dentro del descorre efectuado a la excepción previa y las excepciones de mérito formuladas en la contestación,  expuso y afirmó que el causante, señor William Medina Palomino, no tenía ningún tipo de vinculo o relación laboral con el asegurado. 
Respecto de la responsabilidad del asegurado, debe decirse que la misma no se encuentra demostrada, toda vez que el Informe Policial de Accidente de Tránsito, no codifica ninguna hipótesis de accidente de tránsito al vehículo de placa KUK-808 de propiedad del asegurado, además, se dejó consignada una anotación en el IPAT que dice “peatón en la vía”. Así mismo, en la declaración rendida por el señor Duberley Arteaga, ante la Fiscalía, se evidencia que dicha persona estaba en el lugar y hora de los hechos, quien manifiesta que en la manera en la cual estaba en cuerpo del occiso, se precisa que el señor William Medina Angulo (q.e.p.d.), estaba de espalda y no vio el tractocamión, pese a que llevaba 3 años en el cargo de Auxiliar de Tránsito, y la función del hoy fallecido, era precisamente dar vía a los diferentes vehículos. Sin perjuicio de lo anterior, no se puede pasar por alto que la conducción de vehículos es catalogada como una actividad peligrosa y la responsabilidad que devenga de dicha ejecución se presume, encontrando que la única manera de desvirtuarla es acreditar la configuración de cualquiera de los eximentes de responsabilidad. Para el caso particular, se defendará la existencia del hecho exclusivo de la víctima.
Lo esgrimido sin perjuicio del carácter contingente del proceso.
</t>
  </si>
  <si>
    <t>La liquidación objetiva arroja un total de $884.967.452, teniendo en cuenta los siguientes valores: 
1.	Daño moral: $450.000.000
•	Daño moral para OLEISA OBANDO CUERO en calidad de compañera permanente de la víctima: $60.000.000
•	Daño moral para YEFFERSON MEDINA OBANDO en calidad de hijo de la víctima: $60.000.000	  
•	Daño moral para YIDIS TATIANA MEDINA en calidad de hija de la víctima: $60.000.000
•	Daño moral para MARTHA IRENE PALOMINO en calidad de madre de la víctima: $60.000.000
•	Daño moral para JOHN FREDDY PALOMINO en calidad de hermano de la víctima: $30.000.000
•	Daño moral para JOSE MANUEL PALOMINO en calidad de hermano de la víctima: $30.000.000
•	Daño moral para YUBER FLORES PALOMINO en calidad de hermano de la víctima: $30.000.000
•	Daño moral para VICTOR ALONSO MEDINA en calidad de hermano de la víctima: $30.000.000
•	Daño moral para JULIVES MEDINA ANGULO en calidad de hermano de la víctima: $30.000.000
•	Daño moral para LUZ ESTELLA MEDINA en calidad de hermana de la víctima: $30.000.000
•	Daño moral para DUBAN MEDINA ANGULO en calidad de hermano de la víctima: $30.000.000
Respecto a los perjuicios morales, se tuvieron en cuenta los lineamientos jurisprudenciales fijados por la Sala Civil de la Corte Suprema de Justicia para la tasación de los perjuicios morales en casos análogos de fallecimiento, en los que la Corte ha fijado como baremo indemnizatorio el tope de $60.000.000 para los familiares en primer grado de consanguinidad y afinidad, en los casos más graves, como el fallecimiento de la víctima (SC13925-2016 del 30 de septiembre del 2016 con radicación No. 05001-31-03-003-2005-00174-01). 
2.	Lucro cesante: $434.967.452
Se debe precisar que, dentro del escrito genitor no se aportó contrato laboral y mucho menos certificado de ingresos económicos del causante, además, se debe exponer que la sociedad Incauca S.A.S., expuso que el señor William Medina Palomino no era trabajador de dicha empresa y no tenían ningún vínculo laboral. Sin embargo, se precisa que para la fecha de su fallecimiento, la víctima contaba con 38 años, es decir, en una edad laboralmente productiva, por lo que ateniendo los postulados jurisprudenciales, se infiere que el causante percibía al menos un ingreso igual al SMLMV.
De cara a lo anterior, se reconoce el lucro cesante, para las siguientes personas, resaltando que el calculo del mismo se hace con el SMLMV actual (2024):
•	Para Yefferson Medina Obando, hijo de la víctima, se precisa que obra en el expediente registro de nacimiento, donde se constata la relación filial con el causante, y además para la fecha de fallecimiento del señor William Medina Palomino, el hoy demandante era menor de edad, presumiendo de esa manera la dependencia económica, hasta los 25 años. En ese orden de ideas se reconoce el siguiente valor: Por lucro cesante consolidado $51.760.819 y por lucro cesante futuro $146.449.726, para un total de $198.210.545
•	Para Yidis Tatiana Medina Obando, hija de la víctima, se precisa que obra en el expediente registro de nacimiento, donde se constata la relación filial con el causante, y además para la fecha de fallecimiento del señor William Medina Palomino, la hoy demandante era menor de edad, presumiendo de esa manera la dependencia económica, hasta los 25 años. En ese orden de ideas se reconoce el siguiente valor: Por lucro cesante consolidado $51.760.819 y por lucro cesante futuro $275.653.004, para un total de $327.413.823.
Se precisa que, si bien la liquidación objetiva para la menor Yidis Tatiana Medina Obando es igual a $327.413.823, se reconoce la suma de $236.756.907, la cual fue solicitada en la demanda por ser un valor menor.
Respecto de la señora Olga Obando Cuero, se debe precisar que no se reconoce ninguna suma económica bajo el concepto de lucro cesante, comoquiera que no se encuentra probada la dependencia economica entre ella y el causante, máxime teniendo en cuenta que, en la búsqueda de la plataforma publica del ADRES, se evidencia que la señora Olga Obando Cuero está afiliada al régimen en salud bajo el sistema contributivo como cotizante, actualmente activo y afiliada desde el año 2007, permitiendo inferir que la misma cuenta con ingresos económicos y que no tenían ninguna dependencia con el causante.
Finalmente, para la señora Martha Palomino, en calidad de madre, no se le reconoce ninguna suma económica. Se debe precisar que la jurisprudencia actual, ha limitado el período de dependencia de los padres hasta los 25 años del hijo, cuando no obra prueba de que la misma se hubiese dado con posterioridad a esta edad, pues se estima que a esa edad (25 años) éstos últimos se emancipan del seno familiar y conforman su propia familia, y en ese sentido, dejan de aportar económicamente a sus padres. (Sentencias 15.129 del 9 de junio de 2005; C.P. Ruth Stella Correa.  16064 del 6 de junio de 2007; CP: Dr. Ramiro Saavedra Becerra). Teniendo en cuenta que, en el caso concreto, para la fecha de los hechos el hoy fallecido tenía la edad de 38 años, debía necesariamente probarse por parte de la señora Martha Palomino, que aquella dependían económicamente de este, pero no fue el caso, pues no obra prueba siquiera sumaria que así lo demuestre. En ese orden de ideas, no se reconoce ninguna suma económica.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</si>
</sst>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8">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7" fillId="0" borderId="1" xfId="0" applyFont="1" applyBorder="1" applyAlignment="1" applyProtection="1">
      <alignment horizontal="left" vertical="top" wrapText="1"/>
      <protection locked="0"/>
    </xf>
    <xf numFmtId="0" fontId="0" fillId="0" borderId="1" xfId="0" applyBorder="1" applyAlignment="1" applyProtection="1">
      <alignment horizontal="left" vertical="top"/>
      <protection locked="0"/>
    </xf>
    <xf numFmtId="0" fontId="3" fillId="2" borderId="1" xfId="0" applyFont="1" applyFill="1" applyBorder="1" applyAlignment="1">
      <alignment horizontal="center" vertical="center"/>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wrapText="1"/>
      <protection locked="0"/>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1" xfId="0" applyFont="1" applyBorder="1" applyAlignment="1" applyProtection="1">
      <alignment horizontal="center" vertical="center"/>
      <protection locked="0"/>
    </xf>
    <xf numFmtId="14" fontId="7" fillId="0" borderId="1" xfId="0" applyNumberFormat="1" applyFont="1" applyBorder="1" applyAlignment="1" applyProtection="1">
      <alignment horizontal="left" vertical="top" wrapText="1"/>
      <protection locked="0"/>
    </xf>
    <xf numFmtId="0" fontId="9" fillId="0" borderId="1" xfId="0" applyFont="1" applyBorder="1" applyAlignment="1">
      <alignment horizontal="center" vertical="center"/>
    </xf>
    <xf numFmtId="6"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2"/>
  <sheetViews>
    <sheetView tabSelected="1" zoomScale="110" zoomScaleNormal="110" workbookViewId="0">
      <selection activeCell="B11" sqref="B11:H11"/>
    </sheetView>
  </sheetViews>
  <sheetFormatPr baseColWidth="10" defaultColWidth="11.44140625" defaultRowHeight="14.4" x14ac:dyDescent="0.3"/>
  <cols>
    <col min="1" max="1" width="20.44140625" customWidth="1"/>
    <col min="2" max="2" width="23.5546875" customWidth="1"/>
    <col min="3" max="3" width="13.44140625" customWidth="1"/>
    <col min="4" max="4" width="22.109375" customWidth="1"/>
    <col min="5" max="5" width="14.109375" customWidth="1"/>
    <col min="8" max="8" width="4.109375" customWidth="1"/>
    <col min="15" max="15" width="36.44140625" style="27" bestFit="1" customWidth="1"/>
    <col min="16" max="16" width="28" style="27" bestFit="1" customWidth="1"/>
    <col min="17" max="17" width="38.44140625" style="27" bestFit="1" customWidth="1"/>
    <col min="18" max="18" width="15.88671875" style="27" customWidth="1"/>
    <col min="19" max="19" width="27.44140625" style="27" bestFit="1" customWidth="1"/>
    <col min="20" max="20" width="11.44140625" style="27"/>
  </cols>
  <sheetData>
    <row r="1" spans="1:19" x14ac:dyDescent="0.3">
      <c r="B1" t="s">
        <v>0</v>
      </c>
    </row>
    <row r="2" spans="1:19" ht="21" x14ac:dyDescent="0.3">
      <c r="A2" s="49" t="s">
        <v>1</v>
      </c>
      <c r="B2" s="49"/>
      <c r="C2" s="49"/>
      <c r="D2" s="49"/>
      <c r="E2" s="49"/>
      <c r="F2" s="49"/>
      <c r="G2" s="49"/>
      <c r="H2" s="49"/>
      <c r="O2" s="23"/>
      <c r="P2" s="24"/>
      <c r="Q2" s="24"/>
      <c r="R2" s="24"/>
      <c r="S2" s="24"/>
    </row>
    <row r="3" spans="1:19" x14ac:dyDescent="0.3">
      <c r="A3" s="46" t="s">
        <v>2</v>
      </c>
      <c r="B3" s="46"/>
      <c r="C3" s="46"/>
      <c r="D3" s="50"/>
      <c r="E3" s="50"/>
      <c r="F3" s="50"/>
      <c r="G3" s="50"/>
      <c r="H3" s="50"/>
      <c r="O3" s="25"/>
      <c r="P3" s="25"/>
      <c r="Q3" s="26"/>
      <c r="R3" s="26"/>
    </row>
    <row r="4" spans="1:19" x14ac:dyDescent="0.3">
      <c r="A4" s="40" t="s">
        <v>3</v>
      </c>
      <c r="B4" s="47" t="s">
        <v>126</v>
      </c>
      <c r="C4" s="47"/>
      <c r="D4" s="47"/>
      <c r="E4" s="40" t="s">
        <v>4</v>
      </c>
      <c r="F4" s="51" t="s">
        <v>100</v>
      </c>
      <c r="G4" s="51"/>
      <c r="H4" s="51"/>
      <c r="O4" s="25"/>
      <c r="P4" s="25"/>
      <c r="Q4" s="26"/>
      <c r="R4" s="26"/>
    </row>
    <row r="5" spans="1:19" x14ac:dyDescent="0.3">
      <c r="A5" s="40" t="s">
        <v>5</v>
      </c>
      <c r="B5" s="55" t="s">
        <v>135</v>
      </c>
      <c r="C5" s="55"/>
      <c r="D5" s="55"/>
      <c r="E5" s="40" t="s">
        <v>6</v>
      </c>
      <c r="F5" s="54" t="s">
        <v>102</v>
      </c>
      <c r="G5" s="54"/>
      <c r="H5" s="54"/>
      <c r="O5" s="25"/>
      <c r="P5" s="25"/>
      <c r="Q5" s="26"/>
      <c r="R5" s="26"/>
    </row>
    <row r="6" spans="1:19" ht="30.75" customHeight="1" x14ac:dyDescent="0.3">
      <c r="A6" s="40" t="s">
        <v>7</v>
      </c>
      <c r="B6" s="51" t="s">
        <v>137</v>
      </c>
      <c r="C6" s="51"/>
      <c r="D6" s="51"/>
      <c r="E6" s="51"/>
      <c r="F6" s="51"/>
      <c r="G6" s="51"/>
      <c r="H6" s="51"/>
      <c r="O6" s="25"/>
      <c r="P6" s="25"/>
      <c r="Q6" s="26"/>
      <c r="R6" s="28"/>
    </row>
    <row r="7" spans="1:19" ht="30.75" customHeight="1" x14ac:dyDescent="0.3">
      <c r="A7" s="40" t="s">
        <v>8</v>
      </c>
      <c r="B7" s="51" t="s">
        <v>136</v>
      </c>
      <c r="C7" s="51"/>
      <c r="D7" s="51"/>
      <c r="E7" s="51"/>
      <c r="F7" s="51"/>
      <c r="G7" s="51"/>
      <c r="H7" s="51"/>
      <c r="O7" s="25"/>
      <c r="P7" s="25"/>
      <c r="Q7" s="26"/>
      <c r="R7" s="28"/>
    </row>
    <row r="8" spans="1:19" ht="32.25" customHeight="1" x14ac:dyDescent="0.3">
      <c r="A8" s="40" t="s">
        <v>9</v>
      </c>
      <c r="B8" s="51" t="s">
        <v>138</v>
      </c>
      <c r="C8" s="51"/>
      <c r="D8" s="51"/>
      <c r="E8" s="51"/>
      <c r="F8" s="51"/>
      <c r="G8" s="51"/>
      <c r="H8" s="51"/>
      <c r="O8" s="25"/>
      <c r="P8" s="25"/>
      <c r="Q8" s="26"/>
      <c r="R8" s="28"/>
    </row>
    <row r="9" spans="1:19" ht="70.5" customHeight="1" x14ac:dyDescent="0.3">
      <c r="A9" s="40" t="s">
        <v>10</v>
      </c>
      <c r="B9" s="47" t="s">
        <v>134</v>
      </c>
      <c r="C9" s="47"/>
      <c r="D9" s="47"/>
      <c r="E9" s="47"/>
      <c r="F9" s="47"/>
      <c r="G9" s="47"/>
      <c r="H9" s="47"/>
      <c r="O9" s="25"/>
      <c r="P9" s="25"/>
      <c r="Q9" s="26"/>
      <c r="R9" s="28"/>
    </row>
    <row r="10" spans="1:19" x14ac:dyDescent="0.3">
      <c r="A10" s="40" t="s">
        <v>11</v>
      </c>
      <c r="B10" s="52">
        <v>884967452</v>
      </c>
      <c r="C10" s="52"/>
      <c r="D10" s="52"/>
      <c r="E10" s="52"/>
      <c r="F10" s="52"/>
      <c r="G10" s="52"/>
      <c r="H10" s="52"/>
      <c r="O10" s="25"/>
      <c r="P10" s="28"/>
      <c r="Q10" s="26"/>
      <c r="R10" s="28"/>
    </row>
    <row r="11" spans="1:19" ht="164.25" customHeight="1" x14ac:dyDescent="0.3">
      <c r="A11" s="40" t="s">
        <v>12</v>
      </c>
      <c r="B11" s="53" t="s">
        <v>141</v>
      </c>
      <c r="C11" s="53"/>
      <c r="D11" s="53"/>
      <c r="E11" s="53"/>
      <c r="F11" s="53"/>
      <c r="G11" s="53"/>
      <c r="H11" s="53"/>
      <c r="O11" s="25"/>
      <c r="P11" s="28"/>
      <c r="Q11" s="26"/>
      <c r="R11" s="28"/>
    </row>
    <row r="12" spans="1:19" ht="93" customHeight="1" x14ac:dyDescent="0.3">
      <c r="A12" s="40" t="s">
        <v>13</v>
      </c>
      <c r="B12" s="53" t="s">
        <v>142</v>
      </c>
      <c r="C12" s="53"/>
      <c r="D12" s="53"/>
      <c r="E12" s="53"/>
      <c r="F12" s="53"/>
      <c r="G12" s="53"/>
      <c r="H12" s="53"/>
      <c r="O12" s="25"/>
      <c r="P12" s="28"/>
      <c r="Q12" s="26"/>
      <c r="R12" s="28"/>
    </row>
    <row r="13" spans="1:19" ht="27.6" x14ac:dyDescent="0.3">
      <c r="A13" s="40" t="s">
        <v>14</v>
      </c>
      <c r="B13" s="41" t="s">
        <v>107</v>
      </c>
      <c r="C13" s="40" t="s">
        <v>15</v>
      </c>
      <c r="D13" s="42"/>
      <c r="E13" s="40" t="s">
        <v>16</v>
      </c>
      <c r="F13" s="51" t="s">
        <v>131</v>
      </c>
      <c r="G13" s="51"/>
      <c r="H13" s="51"/>
    </row>
    <row r="14" spans="1:19" ht="27.6" x14ac:dyDescent="0.3">
      <c r="A14" s="40" t="s">
        <v>17</v>
      </c>
      <c r="B14" s="51" t="s">
        <v>129</v>
      </c>
      <c r="C14" s="51"/>
      <c r="D14" s="51"/>
      <c r="E14" s="43" t="s">
        <v>18</v>
      </c>
      <c r="F14" s="51" t="s">
        <v>130</v>
      </c>
      <c r="G14" s="51"/>
      <c r="H14" s="51"/>
      <c r="P14" s="28"/>
      <c r="Q14" s="26"/>
      <c r="R14" s="28"/>
    </row>
    <row r="15" spans="1:19" ht="26.25" customHeight="1" x14ac:dyDescent="0.3">
      <c r="A15" s="40" t="s">
        <v>19</v>
      </c>
      <c r="B15" s="44"/>
      <c r="C15" s="40" t="s">
        <v>20</v>
      </c>
      <c r="D15" s="44">
        <v>2917116009232</v>
      </c>
      <c r="E15" s="45" t="s">
        <v>21</v>
      </c>
      <c r="F15" s="51" t="s">
        <v>132</v>
      </c>
      <c r="G15" s="51"/>
      <c r="H15" s="51"/>
      <c r="O15" s="25"/>
      <c r="P15" s="28"/>
      <c r="Q15" s="26"/>
      <c r="R15" s="28"/>
    </row>
    <row r="16" spans="1:19" ht="30.75" customHeight="1" x14ac:dyDescent="0.3">
      <c r="A16" s="40" t="s">
        <v>22</v>
      </c>
      <c r="B16" s="59" t="s">
        <v>117</v>
      </c>
      <c r="C16" s="60"/>
      <c r="D16" s="60"/>
      <c r="E16" s="60"/>
      <c r="F16" s="60"/>
      <c r="G16" s="60"/>
      <c r="H16" s="61"/>
      <c r="O16" s="25"/>
      <c r="P16" s="28"/>
      <c r="Q16" s="26"/>
      <c r="R16" s="28"/>
    </row>
    <row r="17" spans="1:8" ht="27.6" x14ac:dyDescent="0.3">
      <c r="A17" s="40" t="s">
        <v>23</v>
      </c>
      <c r="B17" s="50">
        <v>43023</v>
      </c>
      <c r="C17" s="50"/>
      <c r="D17" s="50"/>
      <c r="E17" s="40" t="s">
        <v>24</v>
      </c>
      <c r="F17" s="50" t="s">
        <v>133</v>
      </c>
      <c r="G17" s="54"/>
      <c r="H17" s="54"/>
    </row>
    <row r="18" spans="1:8" x14ac:dyDescent="0.3">
      <c r="A18" s="56" t="s">
        <v>25</v>
      </c>
      <c r="B18" s="56"/>
      <c r="C18" s="56"/>
      <c r="D18" s="56"/>
      <c r="E18" s="56"/>
      <c r="F18" s="56"/>
      <c r="G18" s="56"/>
      <c r="H18" s="56"/>
    </row>
    <row r="19" spans="1:8" ht="25.5" customHeight="1" x14ac:dyDescent="0.3">
      <c r="A19" s="57" t="s">
        <v>139</v>
      </c>
      <c r="B19" s="58"/>
      <c r="C19" s="58"/>
      <c r="D19" s="58"/>
      <c r="E19" s="58"/>
      <c r="F19" s="58"/>
      <c r="G19" s="58"/>
      <c r="H19" s="58"/>
    </row>
    <row r="20" spans="1:8" ht="120.75" customHeight="1" x14ac:dyDescent="0.3">
      <c r="A20" s="47" t="s">
        <v>143</v>
      </c>
      <c r="B20" s="47"/>
      <c r="C20" s="47"/>
      <c r="D20" s="47"/>
      <c r="E20" s="47"/>
      <c r="F20" s="47"/>
      <c r="G20" s="47"/>
      <c r="H20" s="47"/>
    </row>
    <row r="21" spans="1:8" x14ac:dyDescent="0.3">
      <c r="A21" s="46" t="s">
        <v>26</v>
      </c>
      <c r="B21" s="46"/>
      <c r="C21" s="46"/>
      <c r="D21" s="46"/>
      <c r="E21" s="46"/>
      <c r="F21" s="46"/>
      <c r="G21" s="46"/>
      <c r="H21" s="46"/>
    </row>
    <row r="22" spans="1:8" ht="135.75" customHeight="1" x14ac:dyDescent="0.3">
      <c r="A22" s="48" t="s">
        <v>140</v>
      </c>
      <c r="B22" s="48"/>
      <c r="C22" s="48"/>
      <c r="D22" s="48"/>
      <c r="E22" s="48"/>
      <c r="F22" s="48"/>
      <c r="G22" s="48"/>
      <c r="H22" s="48"/>
    </row>
  </sheetData>
  <mergeCells count="26">
    <mergeCell ref="B5:D5"/>
    <mergeCell ref="B4:D4"/>
    <mergeCell ref="F4:H4"/>
    <mergeCell ref="A18:H18"/>
    <mergeCell ref="A19:H19"/>
    <mergeCell ref="F14:H14"/>
    <mergeCell ref="B6:H6"/>
    <mergeCell ref="B17:D17"/>
    <mergeCell ref="F17:H17"/>
    <mergeCell ref="B16:H1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81" yWindow="526" count="10">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00000000-0002-0000-0000-000002000000}"/>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00000000-0002-0000-0000-000003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4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5000000}"/>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7000000}"/>
    <dataValidation allowBlank="1" showInputMessage="1" showErrorMessage="1" promptTitle="FECHA DE INFORME" prompt="INGRESAR LA FECHA EN LA QUE SE DILIGENCIA EL INFORME" sqref="D3:H3" xr:uid="{00000000-0002-0000-0000-000008000000}"/>
    <dataValidation allowBlank="1" showInputMessage="1" showErrorMessage="1" promptTitle="ESTADO ACTUAL DEL PROCESO" prompt="Se debe incluir las actuaciones adelantadas." sqref="A22" xr:uid="{00000000-0002-0000-0000-000009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4140625" defaultRowHeight="14.4" x14ac:dyDescent="0.3"/>
  <cols>
    <col min="1" max="1" width="22.5546875" style="4" customWidth="1"/>
    <col min="2" max="2" width="19.109375" style="4" customWidth="1"/>
    <col min="3" max="3" width="14.33203125" style="4" customWidth="1"/>
    <col min="4" max="4" width="23.88671875" style="4" customWidth="1"/>
    <col min="5" max="5" width="19.33203125" style="4" customWidth="1"/>
    <col min="6" max="6" width="20.6640625" style="4" customWidth="1"/>
    <col min="7" max="9" width="11.44140625" style="4"/>
    <col min="10" max="10" width="20.5546875" style="4" bestFit="1" customWidth="1"/>
    <col min="11" max="16384" width="11.44140625" style="4"/>
  </cols>
  <sheetData>
    <row r="2" spans="1:6" ht="21" x14ac:dyDescent="0.3">
      <c r="A2" s="49" t="s">
        <v>27</v>
      </c>
      <c r="B2" s="49"/>
      <c r="C2" s="49"/>
      <c r="D2" s="49"/>
      <c r="E2" s="49"/>
      <c r="F2" s="49"/>
    </row>
    <row r="3" spans="1:6" x14ac:dyDescent="0.3">
      <c r="A3" s="2" t="s">
        <v>7</v>
      </c>
      <c r="B3" s="66" t="str">
        <f>'1. ABOGADO EXTERNO'!B6:H6</f>
        <v>Martha Irene Palomino Torres (madre de la víctima)
Oleisa Obando cuero (compañera permanente)
Jefferson Medina Obando (hijo de la víctima)
Yidis Tatiana Medina Obando (hijo de la víctima)
Yuber Flórez Palomino (hermano de la víctima)
Duban Medina Angulo (hermano de la víctima)
Víctor Alfonso Medina Angulo (hermano de la víctima)
Julives Medina Angulo (hermano de la víctima)
Luz Estella Medina Angulo (hermano de la víctima)
José Manuel Palomino (sobrino de la víctima)
Jhon Freddy Palomino Torres (sobrino de la víctima)</v>
      </c>
      <c r="C3" s="66"/>
      <c r="D3" s="66"/>
      <c r="E3" s="66"/>
      <c r="F3" s="66"/>
    </row>
    <row r="4" spans="1:6" x14ac:dyDescent="0.3">
      <c r="A4" s="2" t="s">
        <v>28</v>
      </c>
      <c r="B4" s="36"/>
      <c r="C4" s="2" t="s">
        <v>29</v>
      </c>
      <c r="D4" s="67"/>
      <c r="E4" s="67"/>
      <c r="F4" s="67"/>
    </row>
    <row r="5" spans="1:6" x14ac:dyDescent="0.3">
      <c r="A5" s="2" t="s">
        <v>9</v>
      </c>
      <c r="B5" s="66"/>
      <c r="C5" s="66"/>
      <c r="D5" s="66"/>
      <c r="E5" s="66"/>
      <c r="F5" s="66"/>
    </row>
    <row r="6" spans="1:6" x14ac:dyDescent="0.3">
      <c r="A6" s="2" t="s">
        <v>30</v>
      </c>
      <c r="B6" s="32"/>
      <c r="C6" s="2" t="s">
        <v>31</v>
      </c>
      <c r="D6" s="39"/>
      <c r="E6" s="2" t="s">
        <v>32</v>
      </c>
      <c r="F6" s="39"/>
    </row>
    <row r="7" spans="1:6" ht="39.75" customHeight="1" x14ac:dyDescent="0.3">
      <c r="A7" s="2" t="s">
        <v>33</v>
      </c>
      <c r="B7" s="32"/>
      <c r="C7" s="2" t="s">
        <v>34</v>
      </c>
      <c r="D7" s="33"/>
      <c r="E7" s="2" t="s">
        <v>35</v>
      </c>
      <c r="F7" s="34"/>
    </row>
    <row r="8" spans="1:6" ht="35.25" customHeight="1" x14ac:dyDescent="0.3">
      <c r="A8" s="2" t="s">
        <v>36</v>
      </c>
      <c r="B8" s="35"/>
      <c r="C8" s="2" t="s">
        <v>37</v>
      </c>
      <c r="D8" s="35"/>
      <c r="E8" s="2" t="s">
        <v>38</v>
      </c>
      <c r="F8" s="36"/>
    </row>
    <row r="9" spans="1:6" ht="37.5" customHeight="1" x14ac:dyDescent="0.3">
      <c r="A9" s="2" t="s">
        <v>39</v>
      </c>
      <c r="B9" s="5"/>
      <c r="C9" s="64" t="s">
        <v>40</v>
      </c>
      <c r="D9" s="66"/>
      <c r="E9" s="2" t="s">
        <v>41</v>
      </c>
      <c r="F9" s="1"/>
    </row>
    <row r="10" spans="1:6" x14ac:dyDescent="0.3">
      <c r="A10" s="2" t="s">
        <v>42</v>
      </c>
      <c r="B10" s="5"/>
      <c r="C10" s="64"/>
      <c r="D10" s="66"/>
      <c r="E10" s="2" t="s">
        <v>43</v>
      </c>
      <c r="F10" s="1"/>
    </row>
    <row r="11" spans="1:6" ht="46.5" customHeight="1" x14ac:dyDescent="0.3">
      <c r="A11" s="2" t="s">
        <v>44</v>
      </c>
      <c r="B11" s="37"/>
      <c r="C11" s="2" t="s">
        <v>24</v>
      </c>
      <c r="D11" s="37"/>
      <c r="E11" s="2" t="s">
        <v>10</v>
      </c>
      <c r="F11" s="38"/>
    </row>
    <row r="12" spans="1:6" ht="167.25" customHeight="1" x14ac:dyDescent="0.3">
      <c r="A12" s="2" t="s">
        <v>45</v>
      </c>
      <c r="B12" s="63"/>
      <c r="C12" s="63"/>
      <c r="D12" s="63"/>
      <c r="E12" s="63"/>
      <c r="F12" s="63"/>
    </row>
    <row r="13" spans="1:6" ht="21" x14ac:dyDescent="0.3">
      <c r="A13" s="49" t="s">
        <v>46</v>
      </c>
      <c r="B13" s="49"/>
      <c r="C13" s="49"/>
      <c r="D13" s="49"/>
      <c r="E13" s="49"/>
      <c r="F13" s="49"/>
    </row>
    <row r="14" spans="1:6" x14ac:dyDescent="0.3">
      <c r="A14" s="62"/>
      <c r="B14" s="62"/>
      <c r="C14" s="62"/>
      <c r="D14" s="62"/>
      <c r="E14" s="62"/>
      <c r="F14" s="62"/>
    </row>
    <row r="15" spans="1:6" x14ac:dyDescent="0.3">
      <c r="A15" s="62"/>
      <c r="B15" s="62"/>
      <c r="C15" s="62"/>
      <c r="D15" s="62"/>
      <c r="E15" s="62"/>
      <c r="F15" s="62"/>
    </row>
    <row r="16" spans="1:6" x14ac:dyDescent="0.3">
      <c r="A16" s="62"/>
      <c r="B16" s="62"/>
      <c r="C16" s="62"/>
      <c r="D16" s="62"/>
      <c r="E16" s="62"/>
      <c r="F16" s="62"/>
    </row>
    <row r="17" spans="1:6" x14ac:dyDescent="0.3">
      <c r="A17" s="62"/>
      <c r="B17" s="62"/>
      <c r="C17" s="62"/>
      <c r="D17" s="62"/>
      <c r="E17" s="62"/>
      <c r="F17" s="62"/>
    </row>
    <row r="18" spans="1:6" x14ac:dyDescent="0.3">
      <c r="A18" s="62"/>
      <c r="B18" s="62"/>
      <c r="C18" s="62"/>
      <c r="D18" s="62"/>
      <c r="E18" s="62"/>
      <c r="F18" s="62"/>
    </row>
    <row r="19" spans="1:6" x14ac:dyDescent="0.3">
      <c r="A19" s="62"/>
      <c r="B19" s="62"/>
      <c r="C19" s="62"/>
      <c r="D19" s="62"/>
      <c r="E19" s="62"/>
      <c r="F19" s="62"/>
    </row>
    <row r="20" spans="1:6" x14ac:dyDescent="0.3">
      <c r="A20" s="62"/>
      <c r="B20" s="62"/>
      <c r="C20" s="62"/>
      <c r="D20" s="62"/>
      <c r="E20" s="62"/>
      <c r="F20" s="62"/>
    </row>
    <row r="21" spans="1:6" x14ac:dyDescent="0.3">
      <c r="A21" s="62"/>
      <c r="B21" s="62"/>
      <c r="C21" s="62"/>
      <c r="D21" s="62"/>
      <c r="E21" s="62"/>
      <c r="F21" s="62"/>
    </row>
    <row r="22" spans="1:6" x14ac:dyDescent="0.3">
      <c r="A22" s="62"/>
      <c r="B22" s="62"/>
      <c r="C22" s="62"/>
      <c r="D22" s="62"/>
      <c r="E22" s="62"/>
      <c r="F22" s="62"/>
    </row>
    <row r="23" spans="1:6" x14ac:dyDescent="0.3">
      <c r="A23" s="62"/>
      <c r="B23" s="62"/>
      <c r="C23" s="62"/>
      <c r="D23" s="62"/>
      <c r="E23" s="62"/>
      <c r="F23" s="62"/>
    </row>
    <row r="24" spans="1:6" x14ac:dyDescent="0.3">
      <c r="A24" s="62"/>
      <c r="B24" s="62"/>
      <c r="C24" s="62"/>
      <c r="D24" s="62"/>
      <c r="E24" s="62"/>
      <c r="F24" s="62"/>
    </row>
    <row r="25" spans="1:6" x14ac:dyDescent="0.3">
      <c r="A25" s="62"/>
      <c r="B25" s="62"/>
      <c r="C25" s="62"/>
      <c r="D25" s="62"/>
      <c r="E25" s="62"/>
      <c r="F25" s="62"/>
    </row>
    <row r="26" spans="1:6" x14ac:dyDescent="0.3">
      <c r="A26" s="62"/>
      <c r="B26" s="62"/>
      <c r="C26" s="62"/>
      <c r="D26" s="62"/>
      <c r="E26" s="62"/>
      <c r="F26" s="62"/>
    </row>
    <row r="27" spans="1:6" x14ac:dyDescent="0.3">
      <c r="A27" s="62"/>
      <c r="B27" s="62"/>
      <c r="C27" s="62"/>
      <c r="D27" s="62"/>
      <c r="E27" s="62"/>
      <c r="F27" s="62"/>
    </row>
    <row r="28" spans="1:6" x14ac:dyDescent="0.3">
      <c r="A28" s="62"/>
      <c r="B28" s="62"/>
      <c r="C28" s="62"/>
      <c r="D28" s="62"/>
      <c r="E28" s="62"/>
      <c r="F28" s="62"/>
    </row>
    <row r="29" spans="1:6" x14ac:dyDescent="0.3">
      <c r="A29" s="62"/>
      <c r="B29" s="62"/>
      <c r="C29" s="62"/>
      <c r="D29" s="62"/>
      <c r="E29" s="62"/>
      <c r="F29" s="62"/>
    </row>
    <row r="30" spans="1:6" x14ac:dyDescent="0.3">
      <c r="A30" s="62"/>
      <c r="B30" s="62"/>
      <c r="C30" s="62"/>
      <c r="D30" s="62"/>
      <c r="E30" s="62"/>
      <c r="F30" s="62"/>
    </row>
    <row r="31" spans="1:6" x14ac:dyDescent="0.3">
      <c r="A31" s="62"/>
      <c r="B31" s="62"/>
      <c r="C31" s="62"/>
      <c r="D31" s="62"/>
      <c r="E31" s="62"/>
      <c r="F31" s="62"/>
    </row>
    <row r="32" spans="1:6" x14ac:dyDescent="0.3">
      <c r="A32" s="62"/>
      <c r="B32" s="62"/>
      <c r="C32" s="62"/>
      <c r="D32" s="62"/>
      <c r="E32" s="62"/>
      <c r="F32" s="62"/>
    </row>
    <row r="33" spans="1:6" x14ac:dyDescent="0.3">
      <c r="A33" s="62"/>
      <c r="B33" s="62"/>
      <c r="C33" s="62"/>
      <c r="D33" s="62"/>
      <c r="E33" s="62"/>
      <c r="F33" s="62"/>
    </row>
    <row r="34" spans="1:6" x14ac:dyDescent="0.3">
      <c r="A34" s="62"/>
      <c r="B34" s="62"/>
      <c r="C34" s="62"/>
      <c r="D34" s="62"/>
      <c r="E34" s="62"/>
      <c r="F34" s="62"/>
    </row>
    <row r="35" spans="1:6" x14ac:dyDescent="0.3">
      <c r="A35" s="62"/>
      <c r="B35" s="62"/>
      <c r="C35" s="62"/>
      <c r="D35" s="62"/>
      <c r="E35" s="62"/>
      <c r="F35" s="62"/>
    </row>
    <row r="36" spans="1:6" x14ac:dyDescent="0.3">
      <c r="A36" s="62"/>
      <c r="B36" s="62"/>
      <c r="C36" s="62"/>
      <c r="D36" s="62"/>
      <c r="E36" s="62"/>
      <c r="F36" s="62"/>
    </row>
    <row r="37" spans="1:6" x14ac:dyDescent="0.3">
      <c r="A37" s="64" t="s">
        <v>47</v>
      </c>
      <c r="B37" s="64"/>
      <c r="C37" s="65"/>
      <c r="D37" s="64" t="s">
        <v>48</v>
      </c>
      <c r="E37" s="64"/>
      <c r="F37" s="64"/>
    </row>
    <row r="38" spans="1:6" x14ac:dyDescent="0.3">
      <c r="A38" s="2" t="s">
        <v>49</v>
      </c>
      <c r="B38" s="2" t="s">
        <v>50</v>
      </c>
      <c r="C38" s="65"/>
      <c r="D38" s="2" t="s">
        <v>49</v>
      </c>
      <c r="E38" s="64" t="s">
        <v>50</v>
      </c>
      <c r="F38" s="64"/>
    </row>
    <row r="39" spans="1:6" x14ac:dyDescent="0.3">
      <c r="A39" s="3"/>
      <c r="B39" s="3"/>
      <c r="C39" s="65"/>
      <c r="D39" s="3"/>
      <c r="E39" s="62"/>
      <c r="F39" s="62"/>
    </row>
    <row r="40" spans="1:6" x14ac:dyDescent="0.3">
      <c r="A40" s="3"/>
      <c r="B40" s="3"/>
      <c r="C40" s="65"/>
      <c r="D40" s="3"/>
      <c r="E40" s="62"/>
      <c r="F40" s="62"/>
    </row>
    <row r="41" spans="1:6" x14ac:dyDescent="0.3">
      <c r="A41" s="3"/>
      <c r="B41" s="3"/>
      <c r="C41" s="65"/>
      <c r="D41" s="3"/>
      <c r="E41" s="62"/>
      <c r="F41" s="62"/>
    </row>
    <row r="42" spans="1:6" x14ac:dyDescent="0.3">
      <c r="A42" s="3"/>
      <c r="B42" s="3"/>
      <c r="C42" s="65"/>
      <c r="D42" s="3"/>
      <c r="E42" s="62"/>
      <c r="F42" s="62"/>
    </row>
    <row r="43" spans="1:6" x14ac:dyDescent="0.3">
      <c r="A43" s="3"/>
      <c r="B43" s="3"/>
      <c r="C43" s="65"/>
      <c r="D43" s="3"/>
      <c r="E43" s="62"/>
      <c r="F43" s="62"/>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4140625" defaultRowHeight="14.4" x14ac:dyDescent="0.3"/>
  <cols>
    <col min="1" max="1" width="7.109375" customWidth="1"/>
    <col min="2" max="2" width="15.6640625" bestFit="1" customWidth="1"/>
    <col min="3" max="3" width="20.44140625" customWidth="1"/>
    <col min="4" max="4" width="14.5546875" customWidth="1"/>
    <col min="5" max="5" width="21.33203125" customWidth="1"/>
    <col min="6" max="6" width="34.88671875" customWidth="1"/>
    <col min="7" max="7" width="16.109375" customWidth="1"/>
    <col min="8" max="8" width="15.5546875" bestFit="1" customWidth="1"/>
    <col min="12" max="12" width="13.88671875" customWidth="1"/>
    <col min="13" max="13" width="13.44140625" customWidth="1"/>
    <col min="14" max="14" width="12.44140625" customWidth="1"/>
    <col min="16" max="16" width="18.33203125" bestFit="1" customWidth="1"/>
    <col min="23" max="23" width="15" bestFit="1" customWidth="1"/>
  </cols>
  <sheetData>
    <row r="1" spans="1:28" ht="55.2" x14ac:dyDescent="0.3">
      <c r="A1" s="7" t="s">
        <v>51</v>
      </c>
      <c r="B1" s="7" t="s">
        <v>3</v>
      </c>
      <c r="C1" s="7" t="s">
        <v>52</v>
      </c>
      <c r="D1" s="8" t="s">
        <v>5</v>
      </c>
      <c r="E1" s="9" t="s">
        <v>53</v>
      </c>
      <c r="F1" s="10" t="s">
        <v>54</v>
      </c>
      <c r="G1" s="9" t="s">
        <v>10</v>
      </c>
      <c r="H1" s="11" t="s">
        <v>55</v>
      </c>
      <c r="I1" s="9" t="s">
        <v>12</v>
      </c>
      <c r="J1" s="9" t="s">
        <v>56</v>
      </c>
      <c r="K1" s="9" t="s">
        <v>57</v>
      </c>
      <c r="L1" s="9" t="s">
        <v>58</v>
      </c>
      <c r="M1" s="9" t="s">
        <v>59</v>
      </c>
      <c r="N1" s="12" t="s">
        <v>60</v>
      </c>
      <c r="O1" s="12" t="s">
        <v>61</v>
      </c>
      <c r="P1" s="12" t="s">
        <v>34</v>
      </c>
      <c r="Q1" s="9" t="s">
        <v>16</v>
      </c>
      <c r="R1" s="10" t="s">
        <v>22</v>
      </c>
      <c r="S1" s="10" t="s">
        <v>62</v>
      </c>
      <c r="T1" s="10" t="s">
        <v>63</v>
      </c>
      <c r="U1" s="13" t="s">
        <v>64</v>
      </c>
      <c r="V1" s="13" t="s">
        <v>65</v>
      </c>
      <c r="W1" s="9" t="s">
        <v>66</v>
      </c>
      <c r="X1" s="9" t="s">
        <v>17</v>
      </c>
      <c r="Y1" s="9" t="s">
        <v>67</v>
      </c>
      <c r="Z1" s="14" t="s">
        <v>68</v>
      </c>
      <c r="AA1" s="10" t="s">
        <v>69</v>
      </c>
      <c r="AB1" s="10" t="s">
        <v>70</v>
      </c>
    </row>
    <row r="2" spans="1:28" ht="48" customHeight="1" x14ac:dyDescent="0.3">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3">
      <c r="A3" s="1">
        <v>1</v>
      </c>
      <c r="B3" s="1" t="str">
        <f>'1. ABOGADO EXTERNO'!B4</f>
        <v>9. Otros.</v>
      </c>
      <c r="C3" s="1" t="str">
        <f>'1. ABOGADO EXTERNO'!F4</f>
        <v>1. Primera Instancia</v>
      </c>
      <c r="D3" s="6" t="str">
        <f>'1. ABOGADO EXTERNO'!B5</f>
        <v>07 /11/2024 Notificación por estados de la admisión del llamamiento en garantía</v>
      </c>
      <c r="E3" s="17" t="str">
        <f>'1. ABOGADO EXTERNO'!B6</f>
        <v>Martha Irene Palomino Torres (madre de la víctima)
Oleisa Obando cuero (compañera permanente)
Jefferson Medina Obando (hijo de la víctima)
Yidis Tatiana Medina Obando (hijo de la víctima)
Yuber Flórez Palomino (hermano de la víctima)
Duban Medina Angulo (hermano de la víctima)
Víctor Alfonso Medina Angulo (hermano de la víctima)
Julives Medina Angulo (hermano de la víctima)
Luz Estella Medina Angulo (hermano de la víctima)
José Manuel Palomino (sobrino de la víctima)
Jhon Freddy Palomino Torres (sobrino de la víctima)</v>
      </c>
      <c r="F3" s="17" t="str">
        <f>'1. ABOGADO EXTERNO'!B7</f>
        <v>Ismael Burgos Carabalí (conductor)
Ingenio del Cauca S.A.S. (propietario)
Mapfre Seguros Generales de Colombia S.A. 
Aress Corredores Seguros S.A.S.</v>
      </c>
      <c r="G3" s="17" t="str">
        <f>'1. ABOGADO EXTERNO'!B9</f>
        <v xml:space="preserve">Las pretensiones de la demanda van encaminadas al reconocimiento de $1.383.594.881 por perjuicios patrimoniales y extrapatrimoniales, discriminados de la siguiente manera: 
Perjuicios patrimoniales: 557.351.841
Lucro Cesante para OLEISA OBANDO CUERO en calidad de compañera permanente de la víctima: $431.108.738
Lucro Cesante para YEFFERSON MEDINA OBANDO en calidad de hijo de la víctima: $126.243.103 
Lucro Cesante para YIDIS TATIANA MEDINA en calidad de hija de la víctima: $145.904.307
“Daño material” (no especifican cual) para MARTHA IRENE PALOMINO en calidad de madre de la víctima: 45.426.300
“Daño material” (no especifican cual) para MANUEL SANTOS MEDINA LOANGO en calidad de padre de la víctima: 45.426.300
Perjuicios extrapatrimoniales:  826.243.040
Daño moral para OLEISA OBANDO CUERO en calidad de compañera permanente de la víctima: $ 73,771,700
Daño moral para YEFFERSON MEDINA OBANDO en calidad de hijo de la víctima: $73,771,700
Daño moral para YIDIS TATIANA MEDINA en calidad de hija de la víctima: $ 73,771,700
Daño moral para MARTHA IRENE PALOMINO en calidad de madre de la víctima: $73,771,700
Daño moral para JOHN FREDDY PALOMINO en calidad de hermano de la víctima: $ 59,017,360
Daño moral para JOSE MANUEL PALOMINO en calidad de hermano de la víctima: $59,017,360
Daño moral para YUBER FLORES PALOMINO en calidad de hermano de la víctima: $59,017,360
Daño moral para VICTOR ALONSO MEDINA en calidad de hermano de la víctima: $59,017,360
Daño moral para JULIVES MEDINA ANGULO en calidad de hermano de la víctima: $59,017,360
Daño moral para LUZ ESTELLA MEDINA en calidad de hermana de la víctima: $59,017,360
Daño moral para PAOLA ROCIO MEDINA en calidad de hermana de la víctima: $59,017,360
Daño moral para FLOR MAYIBE MEDINA en calidad de hermana de la víctima: $59,017,360
Daño moral para DUBAN MEDINA ANGULO en calidad de hermano de la víctima: $59,017,360
</v>
      </c>
      <c r="H3" s="18">
        <f>'1. ABOGADO EXTERNO'!B10</f>
        <v>884967452</v>
      </c>
      <c r="I3" s="17" t="str">
        <f>'1. ABOGADO EXTERNO'!B11</f>
        <v>De conformidad con los hechos de la demanda el día 15 de octubre de 2017, el señor WILLIAN MEDINA PALOMINO, dentro de las instalaciones de Ingenio del Cauca SAS, siendo el guarda vías , fue atropellado por la tracto mula de placa KUK-808, tipo tracto camión, motor 10D1360, chasis 1HSXHAPT47J400751, de propiedad del Ingenio del Cauca S.A.S, conducida por el señor ISMAEL BURGOS CARABALI, identificado con cédula de ciudadanía No. 10.556.006, trabajador dependiente al servicio de INGENIO DEL CAUCA S.A.S.
El siniestro en el cual falleció el señor MEDINA PALOMINO, de acuerdo al informe de accidente de tránsito No. A02905 de fecha 15 de octubre de 2017, fue a las 21:45 p.m., más o menos, cuando el causante estaba ejecutando la jornada laboral asignada; hecho lamentable ocurrido a la altura de la hacienda el Brillante, ubicada en la vereda Domingo Largo jurisdicción del municipio de Candelaria (Valle), justo al ser atropellado por la tracto mula de placa KUK-808, motor 10D1360, chasis 1HSXHAPT47J400751, color Verde, propiedad del INGENIO DEL CAUCA S.A.S, Nit. 891300237-9, vehículo amparado con la póliza de responsabilidad civil extracontractual No. 2917116009232 de la ASEGURADORA MAFRE SEGUROS GENERALES DE COLOMBIA S.A.
La investigación penal para establecer las circunstancias de modo, tiempo y lugar que dieron origen a la ocurrencia del accidente, se radicó en cabeza de la fiscalía 130 seccional delegada de la ciudad de Candelaria (Valle); quien instruye la causa penal por el delito de homicidio culposo en accidente de tránsito, radicada bajo el SPOA 761306000169201780018, sin existencia de pronunciamiento de fondo a la fecha.</v>
      </c>
      <c r="J3" s="17" t="str">
        <f>'1. ABOGADO EXTERNO'!B12</f>
        <v xml:space="preserve">La contingencia se califica como EVENTUAL, toda vez que se encuentran en discusión dos puntos esenciales, i) la vinculación laboral del fallecido con Ingenio del Cauca SAS y ii) la responsabilidad del asegurado en el accidente de tránsito.
Se precisa en primer lugar que la póliza automóvil colectiva pesados-semipesados No. 2917116009232, presta cobertura temporal  frente a los hechos objeto del litigio. Al respecto, debe decirse que la misma fue pactada para la vigencia comprendida desde el 10 de septiembre del 2016 hasta el 09 de agosto de 2017 y prorrogada hasta el 9 de agosto del 2018, y los hechos ocurrieron el 15 de octubre del 2017, es decir dentro de la vigencia de la póliza. Respecto de la cobertura material, debe decirse que la misma sera objeto de debate en el transcurso del proceso, comoquiera que en este asunto se esta defendiendo la existencia de una responsabilidad patronal, dado que en la demanda se afirma que el señor Medina Palomino se encontraba laborando para Ingenio del Cauca SAS, sin embargo, en la respuesta al derecho de petición presentado ante dicha sociedad aquel manifestó que no tenía ninguna relación laboral con el causante. De manera que, la cobertura meterial de la póliza deberá ser verificada en el curso del proceso. Es importante resaltar que, si bien dentro de la contestación a la demanda y al llamamiento en garantía se alegó, la falta de cobertura material frente a la responsabilidad civil patronal, la cual en principio se podía entender por el relato de los argumentos fácticos del escrito genitor, lo cierto es que la misma será discutida en el proceso por cuanto la sociedad Incauca S.A.S., dentro del descorre efectuado a la excepción previa y las excepciones de mérito formuladas en la contestación,  expuso y afirmó que el causante, señor William Medina Palomino, no tenía ningún tipo de vinculo o relación laboral con el asegurado. 
Respecto de la responsabilidad del asegurado, debe decirse que la misma no se encuentra demostrada, toda vez que el Informe Policial de Accidente de Tránsito, no codifica ninguna hipótesis de accidente de tránsito al vehículo de placa KUK-808 de propiedad del asegurado, además, se dejó consignada una anotación en el IPAT que dice “peatón en la vía”. Así mismo, en la declaración rendida por el señor Duberley Arteaga, ante la Fiscalía, se evidencia que dicha persona estaba en el lugar y hora de los hechos, quien manifiesta que en la manera en la cual estaba en cuerpo del occiso, se precisa que el señor William Medina Angulo (q.e.p.d.), estaba de espalda y no vio el tractocamión, pese a que llevaba 3 años en el cargo de Auxiliar de Tránsito, y la función del hoy fallecido, era precisamente dar vía a los diferentes vehículos. Sin perjuicio de lo anterior, no se puede pasar por alto que la conducción de vehículos es catalogada como una actividad peligrosa y la responsabilidad que devenga de dicha ejecución se presume, encontrando que la única manera de desvirtuarla es acreditar la configuración de cualquiera de los eximentes de responsabilidad. Para el caso particular, se defendará la existencia del hecho exclusivo de la víctima.
Lo esgrimido sin perjuicio del carácter contingente del proceso.
</v>
      </c>
      <c r="K3" s="22" t="str">
        <f>'1. ABOGADO EXTERNO'!B13</f>
        <v>2 Eventual (50% en contra y 50% a favor )</v>
      </c>
      <c r="L3" s="22"/>
      <c r="M3" s="22"/>
      <c r="N3" s="30" t="s">
        <v>0</v>
      </c>
      <c r="O3" s="19" t="s">
        <v>0</v>
      </c>
      <c r="P3" s="18">
        <f>'2. ABOGADO INTERNO '!D7</f>
        <v>0</v>
      </c>
      <c r="Q3" s="17"/>
      <c r="R3" s="17" t="str">
        <f>'1. ABOGADO EXTERNO'!B16</f>
        <v>R.C.E.</v>
      </c>
      <c r="S3" s="17"/>
      <c r="T3" s="1"/>
      <c r="U3" s="20"/>
      <c r="V3" s="17"/>
      <c r="W3" s="21">
        <f>'2. ABOGADO INTERNO '!B8</f>
        <v>0</v>
      </c>
      <c r="X3" s="22" t="str">
        <f>'1. ABOGADO EXTERNO'!B14</f>
        <v>JUZGADO CATORCE (14°) CIVIL DEL CIRCUITO DE CAL</v>
      </c>
      <c r="Y3" s="1" t="str">
        <f>'1. ABOGADO EXTERNO'!F14</f>
        <v>760013103014-2024-00096-00</v>
      </c>
      <c r="Z3" s="1" t="str">
        <f>'1. ABOGADO EXTERNO'!F5</f>
        <v xml:space="preserve">VIGENTE </v>
      </c>
      <c r="AA3" s="17" t="str">
        <f>'1. ABOGADO EXTERNO'!A22</f>
        <v>El día 06 de diciembre del 2024, se radico escrito de contestación a la demanda y al llamamiento en garantía</v>
      </c>
      <c r="AB3" s="17"/>
    </row>
    <row r="4" spans="1:28" x14ac:dyDescent="0.3">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3">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4140625" defaultRowHeight="14.4" x14ac:dyDescent="0.3"/>
  <cols>
    <col min="1" max="1" width="22.6640625" customWidth="1"/>
    <col min="2" max="2" width="27.6640625" bestFit="1" customWidth="1"/>
    <col min="3" max="3" width="40.33203125" bestFit="1" customWidth="1"/>
    <col min="4" max="4" width="11.88671875" bestFit="1" customWidth="1"/>
    <col min="5" max="5" width="24" bestFit="1" customWidth="1"/>
    <col min="6" max="6" width="19.33203125" bestFit="1" customWidth="1"/>
  </cols>
  <sheetData>
    <row r="1" spans="1:6" x14ac:dyDescent="0.3">
      <c r="A1" s="23" t="s">
        <v>3</v>
      </c>
      <c r="B1" s="24" t="s">
        <v>4</v>
      </c>
      <c r="C1" s="24" t="s">
        <v>32</v>
      </c>
      <c r="D1" s="24" t="s">
        <v>6</v>
      </c>
      <c r="E1" s="24" t="s">
        <v>98</v>
      </c>
      <c r="F1" s="29" t="s">
        <v>40</v>
      </c>
    </row>
    <row r="2" spans="1:6" x14ac:dyDescent="0.3">
      <c r="A2" s="25"/>
      <c r="B2" s="25"/>
      <c r="C2" s="26"/>
      <c r="D2" s="26"/>
      <c r="E2" s="27"/>
      <c r="F2" s="4"/>
    </row>
    <row r="3" spans="1:6" x14ac:dyDescent="0.3">
      <c r="A3" s="25" t="s">
        <v>99</v>
      </c>
      <c r="B3" s="25" t="s">
        <v>100</v>
      </c>
      <c r="C3" s="26" t="s">
        <v>101</v>
      </c>
      <c r="D3" s="26" t="s">
        <v>102</v>
      </c>
      <c r="E3" s="27" t="s">
        <v>103</v>
      </c>
      <c r="F3" s="4" t="s">
        <v>104</v>
      </c>
    </row>
    <row r="4" spans="1:6" x14ac:dyDescent="0.3">
      <c r="A4" s="25" t="s">
        <v>105</v>
      </c>
      <c r="B4" s="25" t="s">
        <v>106</v>
      </c>
      <c r="C4" s="26" t="s">
        <v>107</v>
      </c>
      <c r="D4" s="26" t="s">
        <v>108</v>
      </c>
      <c r="E4" s="27" t="s">
        <v>109</v>
      </c>
      <c r="F4" s="4" t="s">
        <v>110</v>
      </c>
    </row>
    <row r="5" spans="1:6" x14ac:dyDescent="0.3">
      <c r="A5" s="25" t="s">
        <v>111</v>
      </c>
      <c r="B5" s="25" t="s">
        <v>112</v>
      </c>
      <c r="C5" s="26" t="s">
        <v>113</v>
      </c>
      <c r="D5" s="28"/>
      <c r="E5" s="27" t="s">
        <v>114</v>
      </c>
    </row>
    <row r="6" spans="1:6" x14ac:dyDescent="0.3">
      <c r="A6" s="25" t="s">
        <v>115</v>
      </c>
      <c r="B6" s="25" t="s">
        <v>116</v>
      </c>
      <c r="C6" s="26"/>
      <c r="D6" s="28"/>
      <c r="E6" s="27" t="s">
        <v>117</v>
      </c>
    </row>
    <row r="7" spans="1:6" x14ac:dyDescent="0.3">
      <c r="A7" s="25" t="s">
        <v>118</v>
      </c>
      <c r="B7" s="25"/>
      <c r="C7" s="26"/>
      <c r="D7" s="28"/>
      <c r="E7" s="27" t="s">
        <v>119</v>
      </c>
    </row>
    <row r="8" spans="1:6" x14ac:dyDescent="0.3">
      <c r="A8" s="25" t="s">
        <v>120</v>
      </c>
      <c r="B8" s="25"/>
      <c r="C8" s="26"/>
      <c r="D8" s="28"/>
      <c r="E8" s="27" t="s">
        <v>121</v>
      </c>
    </row>
    <row r="9" spans="1:6" x14ac:dyDescent="0.3">
      <c r="A9" s="25" t="s">
        <v>122</v>
      </c>
      <c r="B9" s="28"/>
      <c r="C9" s="26"/>
      <c r="D9" s="28"/>
      <c r="E9" s="27" t="s">
        <v>123</v>
      </c>
    </row>
    <row r="10" spans="1:6" x14ac:dyDescent="0.3">
      <c r="A10" s="25" t="s">
        <v>124</v>
      </c>
      <c r="B10" s="28"/>
      <c r="C10" s="26"/>
      <c r="D10" s="28"/>
      <c r="E10" s="27" t="s">
        <v>125</v>
      </c>
    </row>
    <row r="11" spans="1:6" x14ac:dyDescent="0.3">
      <c r="A11" s="25" t="s">
        <v>126</v>
      </c>
      <c r="B11" s="28"/>
      <c r="C11" s="26"/>
      <c r="D11" s="28"/>
      <c r="E11" s="27" t="s">
        <v>127</v>
      </c>
    </row>
    <row r="12" spans="1:6" x14ac:dyDescent="0.3">
      <c r="A12" s="27"/>
      <c r="B12" s="27"/>
      <c r="C12" s="27"/>
      <c r="D12" s="27"/>
      <c r="E12" s="27" t="s">
        <v>128</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5bf16b8-db60-4153-a954-9d3ee6a964fe" xsi:nil="true"/>
    <lcf76f155ced4ddcb4097134ff3c332f xmlns="39c72b90-33f0-47a8-93a0-b0e80e69708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CD393833B186944A0A837CB0070EACA" ma:contentTypeVersion="15" ma:contentTypeDescription="Create a new document." ma:contentTypeScope="" ma:versionID="d35a2ec10f7197e932cb6668a2972ac9">
  <xsd:schema xmlns:xsd="http://www.w3.org/2001/XMLSchema" xmlns:xs="http://www.w3.org/2001/XMLSchema" xmlns:p="http://schemas.microsoft.com/office/2006/metadata/properties" xmlns:ns2="39c72b90-33f0-47a8-93a0-b0e80e69708d" xmlns:ns3="55bf16b8-db60-4153-a954-9d3ee6a964fe" targetNamespace="http://schemas.microsoft.com/office/2006/metadata/properties" ma:root="true" ma:fieldsID="8fb490fc83d1ca89c041dcc1bb2fc55d" ns2:_="" ns3:_="">
    <xsd:import namespace="39c72b90-33f0-47a8-93a0-b0e80e69708d"/>
    <xsd:import namespace="55bf16b8-db60-4153-a954-9d3ee6a964f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c72b90-33f0-47a8-93a0-b0e80e6970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5bf16b8-db60-4153-a954-9d3ee6a964f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590a5bc6-11ed-4d54-9942-1af284d4f5da}" ma:internalName="TaxCatchAll" ma:showField="CatchAllData" ma:web="55bf16b8-db60-4153-a954-9d3ee6a964f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55bf16b8-db60-4153-a954-9d3ee6a964fe"/>
    <ds:schemaRef ds:uri="39c72b90-33f0-47a8-93a0-b0e80e69708d"/>
  </ds:schemaRefs>
</ds:datastoreItem>
</file>

<file path=customXml/itemProps2.xml><?xml version="1.0" encoding="utf-8"?>
<ds:datastoreItem xmlns:ds="http://schemas.openxmlformats.org/officeDocument/2006/customXml" ds:itemID="{BFCEEC53-0545-409C-A761-963FB16F23A5}">
  <ds:schemaRefs>
    <ds:schemaRef ds:uri="http://schemas.microsoft.com/sharepoint/v3/contenttype/forms"/>
  </ds:schemaRefs>
</ds:datastoreItem>
</file>

<file path=customXml/itemProps3.xml><?xml version="1.0" encoding="utf-8"?>
<ds:datastoreItem xmlns:ds="http://schemas.openxmlformats.org/officeDocument/2006/customXml" ds:itemID="{29EC8184-3030-41A4-88D7-24A04D085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c72b90-33f0-47a8-93a0-b0e80e69708d"/>
    <ds:schemaRef ds:uri="55bf16b8-db60-4153-a954-9d3ee6a964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2024-12-12T21:58:20Z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0x0101005CD393833B186944A0A837CB0070EACA</vt:lpwstr>
  </property>
  <property fmtid="{D5CDD505-2E9C-101B-9397-08002B2CF9AE}" pid="3" name="MediaServiceImageTags">
    <vt:lpwstr/>
  </property>
</Properties>
</file>