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https://allianzms-my.sharepoint.com/personal/david_giraldo_allianz_co/Documents/ANTECEDENTES/CALI/MARCELA RIVERA/"/>
    </mc:Choice>
  </mc:AlternateContent>
  <xr:revisionPtr revIDLastSave="1" documentId="8_{D2712F6A-BFE6-4A8C-9C38-0FAC4CF05930}" xr6:coauthVersionLast="47" xr6:coauthVersionMax="47" xr10:uidLastSave="{F5C5ECCC-D044-453F-AC14-BA481919C202}"/>
  <bookViews>
    <workbookView xWindow="21480" yWindow="-120" windowWidth="19440" windowHeight="1488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c r="C11" i="11"/>
  <c r="C10" i="11"/>
  <c r="B7" i="10"/>
  <c r="B7" i="14"/>
  <c r="B6" i="14"/>
  <c r="B5" i="14"/>
  <c r="B4" i="14"/>
  <c r="B3" i="14"/>
  <c r="B2" i="14"/>
  <c r="B4" i="11"/>
  <c r="B5" i="11"/>
  <c r="B6" i="11"/>
  <c r="B7" i="11"/>
  <c r="B3" i="11"/>
  <c r="B2" i="11"/>
  <c r="B15" i="5"/>
  <c r="B8" i="11"/>
  <c r="B4" i="10"/>
  <c r="B5" i="10"/>
  <c r="B6" i="10"/>
  <c r="B3" i="10"/>
</calcChain>
</file>

<file path=xl/sharedStrings.xml><?xml version="1.0" encoding="utf-8"?>
<sst xmlns="http://schemas.openxmlformats.org/spreadsheetml/2006/main" count="213" uniqueCount="156">
  <si>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</si>
  <si>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</si>
  <si>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</si>
  <si>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</si>
  <si>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</si>
  <si>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</si>
  <si>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</si>
  <si>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</si>
  <si>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</si>
  <si>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</si>
  <si>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</si>
  <si>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</si>
  <si>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</si>
  <si>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</si>
  <si>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</si>
  <si>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</si>
  <si>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</si>
  <si>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</si>
  <si>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</si>
  <si>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</si>
  <si>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</si>
  <si>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</si>
  <si>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</si>
  <si>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</si>
  <si>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</si>
  <si>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</si>
  <si>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</si>
  <si>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</si>
  <si>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</si>
  <si>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</si>
  <si>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</si>
  <si>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</si>
  <si>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</si>
  <si>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</si>
  <si>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</si>
  <si>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</si>
  <si>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</si>
  <si>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</si>
  <si>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</si>
  <si>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</si>
  <si>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</si>
  <si>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</si>
  <si>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</si>
  <si>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</si>
  <si>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</si>
  <si>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</si>
  <si>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</si>
  <si>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</si>
  <si>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</si>
  <si>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</si>
  <si>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</si>
  <si>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</si>
  <si>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</si>
  <si>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</si>
  <si>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</si>
  <si>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</si>
  <si>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</si>
  <si>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</si>
  <si>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</si>
  <si>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</si>
  <si>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</si>
  <si>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</si>
  <si>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</si>
  <si>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</si>
  <si>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</si>
  <si>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</si>
  <si>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</si>
  <si>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</si>
  <si>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</si>
  <si>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</si>
  <si>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</si>
  <si>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</si>
  <si>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</si>
  <si>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</si>
  <si>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</si>
  <si>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</si>
  <si>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</si>
  <si>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</si>
  <si>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</si>
  <si>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</si>
  <si>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</si>
  <si>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</si>
  <si>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</si>
  <si>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</si>
  <si>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</si>
  <si>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</si>
  <si>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</si>
  <si>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</si>
  <si>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</si>
  <si>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</si>
  <si>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</si>
  <si>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</si>
  <si>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</si>
  <si>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</si>
  <si>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</si>
  <si>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</si>
  <si>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</si>
  <si>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</si>
  <si>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</si>
  <si>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</si>
  <si>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</si>
  <si>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</si>
  <si>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</si>
  <si>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</si>
  <si>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</si>
  <si>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</si>
  <si>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</si>
  <si>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</si>
  <si>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</si>
  <si>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</si>
  <si>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</si>
  <si>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</si>
  <si>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</si>
  <si>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</si>
  <si>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</si>
  <si>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</si>
  <si>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</si>
  <si>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</si>
  <si>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</si>
  <si>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</si>
  <si>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</si>
  <si>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</si>
  <si>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</si>
  <si>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</si>
  <si>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</si>
  <si>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</si>
  <si>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</si>
  <si>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</si>
  <si>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</si>
  <si>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</si>
  <si>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</si>
  <si>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</si>
  <si>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</si>
  <si>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</si>
  <si>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</si>
  <si>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760014003007202200307-00</t>
  </si>
  <si>
    <t>JUZGADO SÉPTIMO CIVIL MUNICIPAL DE CALI</t>
  </si>
  <si>
    <t>1. LUIS FERNANDO VAQUERO PATIÑO (propietario vehículo)
2. POSTEC DE OCCIDENTE S. A. (asegurado)</t>
  </si>
  <si>
    <t>1. DIANA MARCELA RIVERA SÁNCHEZ (victima)
2. MARICEL SÁNCHEZ (madre de la víctima)</t>
  </si>
  <si>
    <t>17 de marzo del 2020</t>
  </si>
  <si>
    <t>N/A (Medidas cautelares)</t>
  </si>
  <si>
    <t>P.L.O. (Predios, Labores y Operaciones)</t>
  </si>
  <si>
    <r>
      <t xml:space="preserve">1. EL 17 de marzo del 2020, aproximadamente a 11.00 am, a la altura de Meléndez Altos de Santa Helena, más exactamente en la carrera 100 A 1 Oeste 1C-33 de la ciudad de Cali, ocurrió un accidente de tránsito donde se vieron involucrados el automotor de placa VKJ-088 de transporte de carga, conducido por el señor Henry González Barrios, y de propiedad de Luis Fernando Vaquero Patiño; y la motocicleta de placas PXW-49D, conducida por la señora Diana Marcela Rivera Sánchez.
2. El camión de placa VKJ-088, estaba transportando una carga de ladrillos que había sido despachado por la empresa POSTEC S. A.
3. Cuando el vehículo de placa VKJ-088, se movilizaba sobre la carrera 100 con la carga de los ladrillos, parte de esta carga cae, y golpea a la señora Diana Marcela Rivera, ocasionándole las siguientes lesiones: </t>
    </r>
    <r>
      <rPr>
        <i/>
        <sz val="11"/>
        <color theme="1"/>
        <rFont val="Calibri"/>
        <family val="2"/>
        <scheme val="minor"/>
      </rPr>
      <t>“trauma en fémur y rodilla izquierda con limitación funcional (...) fractura conminuta desplazada de platillos tibiales izquierdo”.</t>
    </r>
    <r>
      <rPr>
        <sz val="11"/>
        <color theme="1"/>
        <rFont val="Calibri"/>
        <family val="2"/>
        <scheme val="minor"/>
      </rPr>
      <t xml:space="preserve">
4. La autoridad de tránsito no llegó al lugar del accidente.
5. Actualmente existe un proceso penal en la fiscalía 39 Local, con el SPOA No. 76001-6099-165-2020-53916, el cual está Activo.
6. Medicina legal determinó 95 días como incapacidad médico legal, con afectaciones transitorias y permanentes.
7. La señora Diana Rivera tiene una PCL dictaminada por el 15.05%.
8. Mediante derecho de petición, la sociedad POSTEC DE OCCIDENTE S. A., informó que contratan transporte de carga con el transportista independiente Luis Fernando Vaquero.
9. Para la fecha de los hechos, Diana Marcela Rivera Sánchez, se desempeñaba como trabajadora independiente, recibiendo unos ingresos mensuales de $1.000.000.
10. El núcleo familiar de Diana Marcela Rivera Sánchez, está conformado únicamente por su madre señora Maricela Sánchez.</t>
    </r>
  </si>
  <si>
    <t>POSTEC DE OCCIDENTE S.A.</t>
  </si>
  <si>
    <t>19 de junio del 2024</t>
  </si>
  <si>
    <t>Fecha de notificación (PERSONAL)</t>
  </si>
  <si>
    <t>17 de junio del 2024</t>
  </si>
  <si>
    <t>18 de julio del 2024 (contando los 2 días de la Ley 2213)</t>
  </si>
  <si>
    <t>022571717 / 0 - Negocios empresariales</t>
  </si>
  <si>
    <t>DIANA MARCELA RIVERA SÁNCHEZ C.C. 1.144.190.815</t>
  </si>
  <si>
    <t>rc CFONTRATISTAS Y SUBCONTRATISTAS</t>
  </si>
  <si>
    <t>10% MIN 829.000</t>
  </si>
  <si>
    <t>16-11-2019 HASTA 16-11-2020</t>
  </si>
  <si>
    <t>X</t>
  </si>
  <si>
    <t>FALTA DE DEMOSTRACION DEL NEXO CAUSAL</t>
  </si>
  <si>
    <t>APJ 32481 STRO  115848389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</si>
</sst>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i/>
      <sz val="11"/>
      <color theme="1"/>
      <name val="Calibri"/>
      <family val="2"/>
      <scheme val="minor"/>
    </font>
    <font>
      <sz val="11"/>
      <color rgb="FF00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8" fillId="0" borderId="2" xfId="0" applyFont="1" applyBorder="1" applyAlignment="1">
      <alignment horizontal="justify" vertical="top" wrapText="1"/>
    </xf>
    <xf numFmtId="0" fontId="0" fillId="0" borderId="1" xfId="0" applyBorder="1" applyAlignment="1">
      <alignment horizontal="left" vertical="top"/>
    </xf>
    <xf numFmtId="0" fontId="0" fillId="0" borderId="1" xfId="0" applyBorder="1" applyAlignment="1">
      <alignment horizontal="center" vertical="top"/>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44" fontId="0" fillId="0" borderId="2" xfId="3" applyFont="1" applyBorder="1" applyAlignment="1">
      <alignment horizontal="center" vertical="top"/>
    </xf>
    <xf numFmtId="44" fontId="0" fillId="0" borderId="11" xfId="3" applyFont="1" applyBorder="1" applyAlignment="1">
      <alignment horizontal="center" vertical="top"/>
    </xf>
    <xf numFmtId="0" fontId="0" fillId="0" borderId="2" xfId="0" applyBorder="1" applyAlignment="1">
      <alignment vertical="top" wrapText="1"/>
    </xf>
    <xf numFmtId="0" fontId="0" fillId="0" borderId="3" xfId="0" applyBorder="1" applyAlignment="1">
      <alignment vertical="top" wrapText="1"/>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abSelected="1" zoomScale="110" zoomScaleNormal="110" workbookViewId="0">
      <selection activeCell="B25" sqref="B25:C2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0</v>
      </c>
      <c r="B1" s="49"/>
      <c r="C1" s="49"/>
    </row>
    <row r="2" spans="1:3" x14ac:dyDescent="0.25">
      <c r="A2" s="5" t="s">
        <v>1</v>
      </c>
      <c r="B2" s="50" t="s">
        <v>135</v>
      </c>
      <c r="C2" s="51"/>
    </row>
    <row r="3" spans="1:3" x14ac:dyDescent="0.25">
      <c r="A3" s="5" t="s">
        <v>2</v>
      </c>
      <c r="B3" s="52" t="s">
        <v>136</v>
      </c>
      <c r="C3" s="53"/>
    </row>
    <row r="4" spans="1:3" x14ac:dyDescent="0.25">
      <c r="A4" s="5" t="s">
        <v>3</v>
      </c>
      <c r="B4" s="47" t="s">
        <v>137</v>
      </c>
      <c r="C4" s="53"/>
    </row>
    <row r="5" spans="1:3" ht="14.45" customHeight="1" x14ac:dyDescent="0.25">
      <c r="A5" s="5" t="s">
        <v>4</v>
      </c>
      <c r="B5" s="54" t="s">
        <v>138</v>
      </c>
      <c r="C5" s="53"/>
    </row>
    <row r="6" spans="1:3" x14ac:dyDescent="0.25">
      <c r="A6" s="5" t="s">
        <v>5</v>
      </c>
      <c r="B6" s="36" t="s">
        <v>6</v>
      </c>
      <c r="C6" s="36"/>
    </row>
    <row r="7" spans="1:3" x14ac:dyDescent="0.25">
      <c r="A7" s="5" t="s">
        <v>7</v>
      </c>
      <c r="B7" s="36" t="s">
        <v>149</v>
      </c>
      <c r="C7" s="36"/>
    </row>
    <row r="8" spans="1:3" x14ac:dyDescent="0.25">
      <c r="A8" s="5" t="s">
        <v>8</v>
      </c>
      <c r="B8" s="38" t="s">
        <v>139</v>
      </c>
      <c r="C8" s="38"/>
    </row>
    <row r="9" spans="1:3" x14ac:dyDescent="0.25">
      <c r="A9" s="5" t="s">
        <v>9</v>
      </c>
      <c r="B9" s="38" t="s">
        <v>140</v>
      </c>
      <c r="C9" s="38"/>
    </row>
    <row r="10" spans="1:3" x14ac:dyDescent="0.25">
      <c r="A10" s="5" t="s">
        <v>10</v>
      </c>
      <c r="B10" s="38" t="s">
        <v>140</v>
      </c>
      <c r="C10" s="38"/>
    </row>
    <row r="11" spans="1:3" ht="23.25" customHeight="1" x14ac:dyDescent="0.25">
      <c r="A11" s="5" t="s">
        <v>11</v>
      </c>
      <c r="B11" s="47" t="s">
        <v>141</v>
      </c>
      <c r="C11" s="48"/>
    </row>
    <row r="12" spans="1:3" x14ac:dyDescent="0.25">
      <c r="A12" s="37" t="s">
        <v>12</v>
      </c>
      <c r="B12" s="38" t="s">
        <v>142</v>
      </c>
      <c r="C12" s="36"/>
    </row>
    <row r="13" spans="1:3" ht="30" customHeight="1" x14ac:dyDescent="0.25">
      <c r="A13" s="37"/>
      <c r="B13" s="36"/>
      <c r="C13" s="36"/>
    </row>
    <row r="14" spans="1:3" ht="73.5" customHeight="1" x14ac:dyDescent="0.25">
      <c r="A14" s="37"/>
      <c r="B14" s="36"/>
      <c r="C14" s="36"/>
    </row>
    <row r="15" spans="1:3" ht="30" x14ac:dyDescent="0.25">
      <c r="A15" s="5" t="s">
        <v>13</v>
      </c>
      <c r="B15" s="41">
        <f>SUM(C17,C18,C20,C21,C23)</f>
        <v>98827590</v>
      </c>
      <c r="C15" s="42"/>
    </row>
    <row r="16" spans="1:3" ht="33.75" customHeight="1" x14ac:dyDescent="0.25">
      <c r="A16" s="43" t="s">
        <v>14</v>
      </c>
      <c r="B16" s="44" t="s">
        <v>15</v>
      </c>
      <c r="C16" s="44"/>
    </row>
    <row r="17" spans="1:3" ht="33.75" customHeight="1" x14ac:dyDescent="0.25">
      <c r="A17" s="43"/>
      <c r="B17" s="11" t="s">
        <v>16</v>
      </c>
      <c r="C17" s="6">
        <v>36302590</v>
      </c>
    </row>
    <row r="18" spans="1:3" ht="33.75" customHeight="1" x14ac:dyDescent="0.25">
      <c r="A18" s="43"/>
      <c r="B18" s="11" t="s">
        <v>17</v>
      </c>
      <c r="C18" s="6">
        <v>2525000</v>
      </c>
    </row>
    <row r="19" spans="1:3" x14ac:dyDescent="0.25">
      <c r="A19" s="43"/>
      <c r="B19" s="45" t="s">
        <v>18</v>
      </c>
      <c r="C19" s="46"/>
    </row>
    <row r="20" spans="1:3" x14ac:dyDescent="0.25">
      <c r="A20" s="43"/>
      <c r="B20" s="11" t="s">
        <v>70</v>
      </c>
      <c r="C20" s="6">
        <v>40000000</v>
      </c>
    </row>
    <row r="21" spans="1:3" x14ac:dyDescent="0.25">
      <c r="A21" s="43"/>
      <c r="B21" s="11" t="s">
        <v>71</v>
      </c>
      <c r="C21" s="6">
        <v>20000000</v>
      </c>
    </row>
    <row r="22" spans="1:3" x14ac:dyDescent="0.25">
      <c r="A22" s="43"/>
      <c r="B22" s="45" t="s">
        <v>19</v>
      </c>
      <c r="C22" s="46"/>
    </row>
    <row r="23" spans="1:3" x14ac:dyDescent="0.25">
      <c r="A23" s="43"/>
      <c r="B23" s="11"/>
      <c r="C23" s="16"/>
    </row>
    <row r="24" spans="1:3" x14ac:dyDescent="0.25">
      <c r="A24" s="5" t="s">
        <v>20</v>
      </c>
      <c r="B24" s="36" t="s">
        <v>143</v>
      </c>
      <c r="C24" s="36"/>
    </row>
    <row r="25" spans="1:3" x14ac:dyDescent="0.25">
      <c r="A25" s="5" t="s">
        <v>21</v>
      </c>
      <c r="B25" s="36">
        <v>9010864562</v>
      </c>
      <c r="C25" s="36"/>
    </row>
    <row r="26" spans="1:3" x14ac:dyDescent="0.25">
      <c r="A26" s="5" t="s">
        <v>22</v>
      </c>
      <c r="B26" s="36" t="s">
        <v>148</v>
      </c>
      <c r="C26" s="36"/>
    </row>
    <row r="27" spans="1:3" x14ac:dyDescent="0.25">
      <c r="A27" s="5" t="s">
        <v>23</v>
      </c>
      <c r="B27" s="39" t="s">
        <v>144</v>
      </c>
      <c r="C27" s="40"/>
    </row>
    <row r="28" spans="1:3" x14ac:dyDescent="0.25">
      <c r="A28" s="5" t="s">
        <v>145</v>
      </c>
      <c r="B28" s="35" t="s">
        <v>146</v>
      </c>
      <c r="C28" s="35"/>
    </row>
    <row r="29" spans="1:3" x14ac:dyDescent="0.25">
      <c r="A29" s="5" t="s">
        <v>24</v>
      </c>
      <c r="B29" s="36" t="s">
        <v>147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zoomScale="70" zoomScaleNormal="70" workbookViewId="0">
      <selection activeCell="B25" sqref="B25:C25"/>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1" t="s">
        <v>25</v>
      </c>
      <c r="B1" s="61"/>
      <c r="C1" s="61"/>
    </row>
    <row r="2" spans="1:3" x14ac:dyDescent="0.25">
      <c r="A2" s="13" t="s">
        <v>26</v>
      </c>
      <c r="B2" s="62" t="s">
        <v>155</v>
      </c>
      <c r="C2" s="63"/>
    </row>
    <row r="3" spans="1:3" x14ac:dyDescent="0.25">
      <c r="A3" s="5" t="s">
        <v>1</v>
      </c>
      <c r="B3" s="36" t="str">
        <f>'GENERALES NOTA 322'!B2:C2</f>
        <v>760014003007202200307-00</v>
      </c>
      <c r="C3" s="36"/>
    </row>
    <row r="4" spans="1:3" x14ac:dyDescent="0.25">
      <c r="A4" s="5" t="s">
        <v>2</v>
      </c>
      <c r="B4" s="36" t="str">
        <f>'GENERALES NOTA 322'!B3:C3</f>
        <v>JUZGADO SÉPTIMO CIVIL MUNICIPAL DE CALI</v>
      </c>
      <c r="C4" s="36"/>
    </row>
    <row r="5" spans="1:3" x14ac:dyDescent="0.25">
      <c r="A5" s="5" t="s">
        <v>3</v>
      </c>
      <c r="B5" s="36" t="str">
        <f>'GENERALES NOTA 322'!B4:C4</f>
        <v>1. LUIS FERNANDO VAQUERO PATIÑO (propietario vehículo)
2. POSTEC DE OCCIDENTE S. A. (asegurado)</v>
      </c>
      <c r="C5" s="36"/>
    </row>
    <row r="6" spans="1:3" x14ac:dyDescent="0.25">
      <c r="A6" s="5" t="s">
        <v>4</v>
      </c>
      <c r="B6" s="36" t="str">
        <f>'GENERALES NOTA 322'!B5:C5</f>
        <v>1. DIANA MARCELA RIVERA SÁNCHEZ (victima)
2. MARICEL SÁNCHEZ (madre de la víctima)</v>
      </c>
      <c r="C6" s="36"/>
    </row>
    <row r="7" spans="1:3" x14ac:dyDescent="0.25">
      <c r="A7" s="5" t="s">
        <v>5</v>
      </c>
      <c r="B7" s="36" t="str">
        <f>'GENERALES NOTA 322'!B6:C6</f>
        <v>LLAMADA EN GARANTIA</v>
      </c>
      <c r="C7" s="36"/>
    </row>
    <row r="8" spans="1:3" x14ac:dyDescent="0.25">
      <c r="A8" s="13" t="s">
        <v>27</v>
      </c>
      <c r="B8" s="36">
        <v>22571717</v>
      </c>
      <c r="C8" s="36"/>
    </row>
    <row r="9" spans="1:3" x14ac:dyDescent="0.25">
      <c r="A9" s="13" t="s">
        <v>11</v>
      </c>
      <c r="B9" s="36" t="s">
        <v>150</v>
      </c>
      <c r="C9" s="36"/>
    </row>
    <row r="10" spans="1:3" x14ac:dyDescent="0.25">
      <c r="A10" s="13" t="s">
        <v>28</v>
      </c>
      <c r="B10" s="86">
        <v>1000000000</v>
      </c>
      <c r="C10" s="87"/>
    </row>
    <row r="11" spans="1:3" x14ac:dyDescent="0.25">
      <c r="A11" s="13" t="s">
        <v>29</v>
      </c>
      <c r="B11" s="62" t="s">
        <v>151</v>
      </c>
      <c r="C11" s="63"/>
    </row>
    <row r="12" spans="1:3" x14ac:dyDescent="0.25">
      <c r="A12" s="13" t="s">
        <v>30</v>
      </c>
      <c r="B12" s="52" t="s">
        <v>103</v>
      </c>
      <c r="C12" s="53"/>
    </row>
    <row r="13" spans="1:3" x14ac:dyDescent="0.25">
      <c r="A13" s="13" t="s">
        <v>31</v>
      </c>
      <c r="B13" s="36" t="s">
        <v>152</v>
      </c>
      <c r="C13" s="36"/>
    </row>
    <row r="14" spans="1:3" x14ac:dyDescent="0.25">
      <c r="A14" s="13" t="s">
        <v>32</v>
      </c>
      <c r="B14" s="36" t="s">
        <v>99</v>
      </c>
      <c r="C14" s="36"/>
    </row>
    <row r="15" spans="1:3" x14ac:dyDescent="0.25">
      <c r="A15" s="13" t="s">
        <v>33</v>
      </c>
      <c r="B15" s="36" t="s">
        <v>99</v>
      </c>
      <c r="C15" s="36"/>
    </row>
    <row r="16" spans="1:3" x14ac:dyDescent="0.25">
      <c r="A16" s="59" t="s">
        <v>34</v>
      </c>
      <c r="B16" s="36"/>
      <c r="C16" s="36"/>
    </row>
    <row r="17" spans="1:3" x14ac:dyDescent="0.25">
      <c r="A17" s="60"/>
      <c r="B17" s="9" t="s">
        <v>35</v>
      </c>
      <c r="C17" s="10" t="s">
        <v>36</v>
      </c>
    </row>
    <row r="18" spans="1:3" x14ac:dyDescent="0.25">
      <c r="A18" s="60"/>
      <c r="B18" s="11"/>
      <c r="C18" s="11"/>
    </row>
    <row r="19" spans="1:3" x14ac:dyDescent="0.25">
      <c r="A19" s="60"/>
      <c r="B19" s="11"/>
      <c r="C19" s="11"/>
    </row>
    <row r="20" spans="1:3" x14ac:dyDescent="0.25">
      <c r="A20" s="60"/>
      <c r="B20" s="11"/>
      <c r="C20" s="11"/>
    </row>
    <row r="21" spans="1:3" x14ac:dyDescent="0.25">
      <c r="A21" s="13" t="s">
        <v>37</v>
      </c>
      <c r="B21" s="36" t="s">
        <v>98</v>
      </c>
      <c r="C21" s="36"/>
    </row>
    <row r="22" spans="1:3" x14ac:dyDescent="0.25">
      <c r="A22" s="13" t="s">
        <v>38</v>
      </c>
      <c r="B22" s="52"/>
      <c r="C22" s="53"/>
    </row>
    <row r="23" spans="1:3" x14ac:dyDescent="0.25">
      <c r="A23" s="13" t="s">
        <v>39</v>
      </c>
      <c r="B23" s="36" t="s">
        <v>133</v>
      </c>
      <c r="C23" s="36"/>
    </row>
    <row r="24" spans="1:3" x14ac:dyDescent="0.25">
      <c r="A24" s="13" t="s">
        <v>40</v>
      </c>
      <c r="B24" s="36" t="s">
        <v>98</v>
      </c>
      <c r="C24" s="36"/>
    </row>
    <row r="25" spans="1:3" x14ac:dyDescent="0.25">
      <c r="A25" s="13" t="s">
        <v>41</v>
      </c>
      <c r="B25" s="36" t="s">
        <v>98</v>
      </c>
      <c r="C25" s="36"/>
    </row>
    <row r="26" spans="1:3" x14ac:dyDescent="0.25">
      <c r="A26" s="12" t="s">
        <v>42</v>
      </c>
      <c r="B26" s="36" t="s">
        <v>99</v>
      </c>
      <c r="C26" s="36"/>
    </row>
    <row r="27" spans="1:3" x14ac:dyDescent="0.25">
      <c r="A27" s="58" t="s">
        <v>43</v>
      </c>
      <c r="B27" s="58"/>
      <c r="C27" s="58"/>
    </row>
    <row r="28" spans="1:3" ht="14.45" customHeight="1" x14ac:dyDescent="0.25">
      <c r="A28" s="88" t="s">
        <v>44</v>
      </c>
      <c r="B28" s="89" t="s">
        <v>153</v>
      </c>
      <c r="C28" s="31"/>
    </row>
    <row r="29" spans="1:3" ht="14.45" customHeight="1" x14ac:dyDescent="0.25">
      <c r="A29" s="88" t="s">
        <v>45</v>
      </c>
      <c r="B29" s="89" t="s">
        <v>153</v>
      </c>
      <c r="C29" s="31"/>
    </row>
    <row r="30" spans="1:3" ht="14.45" customHeight="1" x14ac:dyDescent="0.25">
      <c r="A30" s="88" t="s">
        <v>46</v>
      </c>
      <c r="B30" s="89" t="s">
        <v>153</v>
      </c>
      <c r="C30" s="32"/>
    </row>
    <row r="31" spans="1:3" ht="14.45" customHeight="1" x14ac:dyDescent="0.25">
      <c r="A31" s="88" t="s">
        <v>47</v>
      </c>
      <c r="B31" s="89" t="s">
        <v>153</v>
      </c>
      <c r="C31" s="31"/>
    </row>
    <row r="32" spans="1:3" x14ac:dyDescent="0.25">
      <c r="A32" s="88" t="s">
        <v>48</v>
      </c>
      <c r="B32" s="89"/>
      <c r="C32" s="31"/>
    </row>
    <row r="33" spans="1:3" ht="14.45" customHeight="1" x14ac:dyDescent="0.25">
      <c r="A33" s="88" t="s">
        <v>49</v>
      </c>
      <c r="B33" s="89" t="s">
        <v>153</v>
      </c>
      <c r="C33" s="31"/>
    </row>
    <row r="34" spans="1:3" ht="14.45" customHeight="1" x14ac:dyDescent="0.25">
      <c r="A34" s="88" t="s">
        <v>50</v>
      </c>
      <c r="B34" s="89" t="s">
        <v>153</v>
      </c>
      <c r="C34" s="33"/>
    </row>
    <row r="35" spans="1:3" x14ac:dyDescent="0.25">
      <c r="A35" s="88" t="s">
        <v>51</v>
      </c>
      <c r="B35" s="89" t="s">
        <v>153</v>
      </c>
      <c r="C35" s="34" t="s">
        <v>154</v>
      </c>
    </row>
    <row r="36" spans="1:3" x14ac:dyDescent="0.25">
      <c r="A36" s="57" t="s">
        <v>52</v>
      </c>
      <c r="B36" s="57"/>
      <c r="C36" s="57"/>
    </row>
    <row r="37" spans="1:3" x14ac:dyDescent="0.25">
      <c r="A37" s="55" t="s">
        <v>53</v>
      </c>
      <c r="B37" s="55"/>
      <c r="C37" s="11"/>
    </row>
    <row r="38" spans="1:3" x14ac:dyDescent="0.25">
      <c r="A38" s="55" t="s">
        <v>54</v>
      </c>
      <c r="B38" s="55"/>
      <c r="C38" s="11"/>
    </row>
    <row r="39" spans="1:3" x14ac:dyDescent="0.25">
      <c r="A39" s="55" t="s">
        <v>55</v>
      </c>
      <c r="B39" s="55"/>
      <c r="C39" s="11"/>
    </row>
    <row r="40" spans="1:3" x14ac:dyDescent="0.25">
      <c r="A40" s="55" t="s">
        <v>56</v>
      </c>
      <c r="B40" s="55"/>
      <c r="C40" s="11"/>
    </row>
    <row r="41" spans="1:3" x14ac:dyDescent="0.25">
      <c r="A41" s="55" t="s">
        <v>57</v>
      </c>
      <c r="B41" s="55"/>
      <c r="C41" s="11"/>
    </row>
    <row r="42" spans="1:3" x14ac:dyDescent="0.25">
      <c r="A42" s="55" t="s">
        <v>58</v>
      </c>
      <c r="B42" s="55"/>
      <c r="C42" s="11"/>
    </row>
    <row r="43" spans="1:3" x14ac:dyDescent="0.25">
      <c r="A43" s="55" t="s">
        <v>59</v>
      </c>
      <c r="B43" s="55"/>
      <c r="C43" s="11"/>
    </row>
    <row r="44" spans="1:3" x14ac:dyDescent="0.25">
      <c r="A44" s="55" t="s">
        <v>60</v>
      </c>
      <c r="B44" s="55"/>
      <c r="C44" s="11"/>
    </row>
    <row r="45" spans="1:3" x14ac:dyDescent="0.25">
      <c r="A45" s="55" t="s">
        <v>61</v>
      </c>
      <c r="B45" s="55"/>
      <c r="C45" s="11"/>
    </row>
    <row r="46" spans="1:3" x14ac:dyDescent="0.25">
      <c r="A46" s="55" t="s">
        <v>62</v>
      </c>
      <c r="B46" s="55"/>
      <c r="C46" s="11"/>
    </row>
    <row r="47" spans="1:3" x14ac:dyDescent="0.25">
      <c r="A47" s="55" t="s">
        <v>63</v>
      </c>
      <c r="B47" s="55"/>
      <c r="C47" s="11"/>
    </row>
    <row r="48" spans="1:3" x14ac:dyDescent="0.25">
      <c r="A48" s="55" t="s">
        <v>64</v>
      </c>
      <c r="B48" s="55"/>
      <c r="C48" s="11"/>
    </row>
    <row r="49" spans="1:3" x14ac:dyDescent="0.25">
      <c r="A49" s="55" t="s">
        <v>65</v>
      </c>
      <c r="B49" s="55"/>
      <c r="C49" s="11"/>
    </row>
    <row r="50" spans="1:3" x14ac:dyDescent="0.25">
      <c r="A50" s="55" t="s">
        <v>66</v>
      </c>
      <c r="B50" s="55"/>
      <c r="C50" s="11"/>
    </row>
    <row r="51" spans="1:3" x14ac:dyDescent="0.25">
      <c r="A51" s="55" t="s">
        <v>67</v>
      </c>
      <c r="B51" s="55"/>
      <c r="C51" s="11"/>
    </row>
    <row r="52" spans="1:3" x14ac:dyDescent="0.25">
      <c r="A52" s="55" t="s">
        <v>68</v>
      </c>
      <c r="B52" s="55"/>
      <c r="C52" s="11"/>
    </row>
    <row r="53" spans="1:3" x14ac:dyDescent="0.25">
      <c r="A53" s="56"/>
      <c r="B53" s="56"/>
      <c r="C53" s="11"/>
    </row>
  </sheetData>
  <mergeCells count="42">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41:B41"/>
    <mergeCell ref="A36:C36"/>
    <mergeCell ref="A37:B37"/>
    <mergeCell ref="A38:B38"/>
    <mergeCell ref="A39:B39"/>
    <mergeCell ref="A40:B40"/>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opLeftCell="A4" zoomScaleNormal="100" workbookViewId="0">
      <selection activeCell="C23" sqref="C23"/>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1" t="s">
        <v>69</v>
      </c>
      <c r="B1" s="61"/>
      <c r="C1" s="61"/>
    </row>
    <row r="2" spans="1:6" x14ac:dyDescent="0.25">
      <c r="A2" s="20" t="s">
        <v>26</v>
      </c>
      <c r="B2" s="68" t="str">
        <f>'[2]AUTOS NOTA 321'!B2:C2</f>
        <v xml:space="preserve">SINIESTRO   LEGIS </v>
      </c>
      <c r="C2" s="69"/>
    </row>
    <row r="3" spans="1:6" x14ac:dyDescent="0.25">
      <c r="A3" s="21" t="s">
        <v>1</v>
      </c>
      <c r="B3" s="70" t="str">
        <f>'GENERALES NOTA 322'!B2:C2</f>
        <v>760014003007202200307-00</v>
      </c>
      <c r="C3" s="70"/>
    </row>
    <row r="4" spans="1:6" x14ac:dyDescent="0.25">
      <c r="A4" s="21" t="s">
        <v>2</v>
      </c>
      <c r="B4" s="70" t="str">
        <f>'GENERALES NOTA 322'!B3:C3</f>
        <v>JUZGADO SÉPTIMO CIVIL MUNICIPAL DE CALI</v>
      </c>
      <c r="C4" s="70"/>
    </row>
    <row r="5" spans="1:6" x14ac:dyDescent="0.25">
      <c r="A5" s="21" t="s">
        <v>3</v>
      </c>
      <c r="B5" s="70" t="str">
        <f>'GENERALES NOTA 322'!B4:C4</f>
        <v>1. LUIS FERNANDO VAQUERO PATIÑO (propietario vehículo)
2. POSTEC DE OCCIDENTE S. A. (asegurado)</v>
      </c>
      <c r="C5" s="70"/>
    </row>
    <row r="6" spans="1:6" ht="14.45" customHeight="1" x14ac:dyDescent="0.25">
      <c r="A6" s="21" t="s">
        <v>4</v>
      </c>
      <c r="B6" s="70" t="str">
        <f>'GENERALES NOTA 322'!B5:C5</f>
        <v>1. DIANA MARCELA RIVERA SÁNCHEZ (victima)
2. MARICEL SÁNCHEZ (madre de la víctima)</v>
      </c>
      <c r="C6" s="70"/>
    </row>
    <row r="7" spans="1:6" x14ac:dyDescent="0.25">
      <c r="A7" s="21" t="s">
        <v>5</v>
      </c>
      <c r="B7" s="70" t="str">
        <f>'GENERALES NOTA 322'!B6:C6</f>
        <v>LLAMADA EN GARANTIA</v>
      </c>
      <c r="C7" s="70"/>
    </row>
    <row r="8" spans="1:6" ht="30" x14ac:dyDescent="0.25">
      <c r="A8" s="21" t="s">
        <v>13</v>
      </c>
      <c r="B8" s="64">
        <f>'GENERALES NOTA 322'!B15:C15</f>
        <v>98827590</v>
      </c>
      <c r="C8" s="65"/>
    </row>
    <row r="9" spans="1:6" x14ac:dyDescent="0.25">
      <c r="A9" s="71" t="s">
        <v>14</v>
      </c>
      <c r="B9" s="72" t="s">
        <v>15</v>
      </c>
      <c r="C9" s="73"/>
    </row>
    <row r="10" spans="1:6" x14ac:dyDescent="0.25">
      <c r="A10" s="71"/>
      <c r="B10" s="22" t="s">
        <v>16</v>
      </c>
      <c r="C10" s="19">
        <f>'GENERALES NOTA 322'!C17</f>
        <v>36302590</v>
      </c>
    </row>
    <row r="11" spans="1:6" x14ac:dyDescent="0.25">
      <c r="A11" s="71"/>
      <c r="B11" s="22" t="s">
        <v>17</v>
      </c>
      <c r="C11" s="19">
        <f>'GENERALES NOTA 322'!C18</f>
        <v>2525000</v>
      </c>
    </row>
    <row r="12" spans="1:6" x14ac:dyDescent="0.25">
      <c r="A12" s="71"/>
      <c r="B12" s="72"/>
      <c r="C12" s="73"/>
    </row>
    <row r="13" spans="1:6" x14ac:dyDescent="0.25">
      <c r="A13" s="71"/>
      <c r="B13" s="22" t="s">
        <v>70</v>
      </c>
      <c r="C13" s="24"/>
    </row>
    <row r="14" spans="1:6" x14ac:dyDescent="0.25">
      <c r="A14" s="71"/>
      <c r="B14" s="22" t="s">
        <v>71</v>
      </c>
      <c r="C14" s="24"/>
      <c r="E14" t="s">
        <v>72</v>
      </c>
      <c r="F14" s="17">
        <v>0.7</v>
      </c>
    </row>
    <row r="15" spans="1:6" x14ac:dyDescent="0.25">
      <c r="A15" s="23" t="s">
        <v>73</v>
      </c>
      <c r="B15" s="68" t="s">
        <v>74</v>
      </c>
      <c r="C15" s="69" t="s">
        <v>74</v>
      </c>
    </row>
    <row r="16" spans="1:6" ht="15" customHeight="1" x14ac:dyDescent="0.25">
      <c r="A16" s="21" t="s">
        <v>75</v>
      </c>
      <c r="B16" s="66"/>
      <c r="C16" s="67"/>
    </row>
    <row r="17" spans="1:3" ht="28.5" customHeight="1" x14ac:dyDescent="0.25">
      <c r="A17" s="14" t="s">
        <v>76</v>
      </c>
      <c r="B17" s="76">
        <f>((C19+C20+C22+C23)-C26)*C25*C27</f>
        <v>420000000</v>
      </c>
      <c r="C17" s="76"/>
    </row>
    <row r="18" spans="1:3" x14ac:dyDescent="0.25">
      <c r="A18" s="23" t="s">
        <v>77</v>
      </c>
      <c r="B18" s="74" t="s">
        <v>15</v>
      </c>
      <c r="C18" s="75"/>
    </row>
    <row r="19" spans="1:3" x14ac:dyDescent="0.25">
      <c r="A19" s="82"/>
      <c r="B19" s="22" t="s">
        <v>16</v>
      </c>
      <c r="C19" s="19"/>
    </row>
    <row r="20" spans="1:3" x14ac:dyDescent="0.25">
      <c r="A20" s="83"/>
      <c r="B20" s="22" t="s">
        <v>17</v>
      </c>
      <c r="C20" s="19">
        <v>0</v>
      </c>
    </row>
    <row r="21" spans="1:3" x14ac:dyDescent="0.25">
      <c r="A21" s="83"/>
      <c r="B21" s="72" t="s">
        <v>18</v>
      </c>
      <c r="C21" s="73"/>
    </row>
    <row r="22" spans="1:3" x14ac:dyDescent="0.25">
      <c r="A22" s="83"/>
      <c r="B22" s="22" t="s">
        <v>70</v>
      </c>
      <c r="C22" s="19">
        <v>420000000</v>
      </c>
    </row>
    <row r="23" spans="1:3" ht="45" x14ac:dyDescent="0.25">
      <c r="A23" s="83"/>
      <c r="B23" s="22" t="s">
        <v>78</v>
      </c>
      <c r="C23" s="19">
        <v>0</v>
      </c>
    </row>
    <row r="24" spans="1:3" x14ac:dyDescent="0.25">
      <c r="A24" s="83"/>
      <c r="B24" s="72" t="s">
        <v>79</v>
      </c>
      <c r="C24" s="73"/>
    </row>
    <row r="25" spans="1:3" x14ac:dyDescent="0.25">
      <c r="A25" s="25"/>
      <c r="B25" s="22" t="s">
        <v>80</v>
      </c>
      <c r="C25" s="26">
        <v>1</v>
      </c>
    </row>
    <row r="26" spans="1:3" x14ac:dyDescent="0.25">
      <c r="A26" s="27"/>
      <c r="B26" s="22" t="s">
        <v>29</v>
      </c>
      <c r="C26" s="28">
        <v>0</v>
      </c>
    </row>
    <row r="27" spans="1:3" x14ac:dyDescent="0.25">
      <c r="A27" s="27"/>
      <c r="B27" s="22" t="s">
        <v>81</v>
      </c>
      <c r="C27" s="26">
        <v>1</v>
      </c>
    </row>
    <row r="28" spans="1:3" x14ac:dyDescent="0.25">
      <c r="A28" s="18" t="s">
        <v>82</v>
      </c>
      <c r="B28" s="76">
        <f>IFERROR(B17*(VLOOKUP(B15,Hoja2!$G$1:$H$6,2,0)),16666)</f>
        <v>63000000</v>
      </c>
      <c r="C28" s="76"/>
    </row>
    <row r="29" spans="1:3" ht="30" x14ac:dyDescent="0.25">
      <c r="A29" s="21" t="s">
        <v>83</v>
      </c>
      <c r="B29" s="77"/>
      <c r="C29" s="78"/>
    </row>
    <row r="30" spans="1:3" ht="30" x14ac:dyDescent="0.25">
      <c r="A30" s="21" t="s">
        <v>84</v>
      </c>
      <c r="B30" s="79"/>
      <c r="C30" s="80"/>
    </row>
    <row r="31" spans="1:3" ht="18.75" x14ac:dyDescent="0.25">
      <c r="A31" s="29" t="s">
        <v>85</v>
      </c>
      <c r="B31" s="29"/>
      <c r="C31" s="29"/>
    </row>
    <row r="32" spans="1:3" x14ac:dyDescent="0.25">
      <c r="A32" s="30" t="s">
        <v>86</v>
      </c>
      <c r="B32" s="81"/>
      <c r="C32" s="81"/>
    </row>
    <row r="33" spans="1:3" x14ac:dyDescent="0.25">
      <c r="A33" s="30" t="s">
        <v>87</v>
      </c>
      <c r="B33" s="81"/>
      <c r="C33" s="81"/>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1" t="s">
        <v>88</v>
      </c>
      <c r="B1" s="61"/>
      <c r="C1" s="61"/>
    </row>
    <row r="2" spans="1:3" ht="17.100000000000001" customHeight="1" x14ac:dyDescent="0.25">
      <c r="A2" s="13" t="s">
        <v>26</v>
      </c>
      <c r="B2" s="62" t="str">
        <f>'[2]AUTOS NOTA 321'!B2:C2</f>
        <v xml:space="preserve">SINIESTRO   LEGIS </v>
      </c>
      <c r="C2" s="63"/>
    </row>
    <row r="3" spans="1:3" ht="15.95" customHeight="1" x14ac:dyDescent="0.25">
      <c r="A3" s="5" t="s">
        <v>1</v>
      </c>
      <c r="B3" s="36" t="str">
        <f>'GENERALES NOTA 322'!B2:C2</f>
        <v>760014003007202200307-00</v>
      </c>
      <c r="C3" s="36"/>
    </row>
    <row r="4" spans="1:3" x14ac:dyDescent="0.25">
      <c r="A4" s="5" t="s">
        <v>2</v>
      </c>
      <c r="B4" s="36" t="str">
        <f>'GENERALES NOTA 322'!B3:C3</f>
        <v>JUZGADO SÉPTIMO CIVIL MUNICIPAL DE CALI</v>
      </c>
      <c r="C4" s="36"/>
    </row>
    <row r="5" spans="1:3" ht="29.1" customHeight="1" x14ac:dyDescent="0.25">
      <c r="A5" s="5" t="s">
        <v>3</v>
      </c>
      <c r="B5" s="36" t="str">
        <f>'GENERALES NOTA 322'!B4:C4</f>
        <v>1. LUIS FERNANDO VAQUERO PATIÑO (propietario vehículo)
2. POSTEC DE OCCIDENTE S. A. (asegurado)</v>
      </c>
      <c r="C5" s="36"/>
    </row>
    <row r="6" spans="1:3" x14ac:dyDescent="0.25">
      <c r="A6" s="5" t="s">
        <v>4</v>
      </c>
      <c r="B6" s="36" t="str">
        <f>'GENERALES NOTA 322'!B5:C5</f>
        <v>1. DIANA MARCELA RIVERA SÁNCHEZ (victima)
2. MARICEL SÁNCHEZ (madre de la víctima)</v>
      </c>
      <c r="C6" s="36"/>
    </row>
    <row r="7" spans="1:3" ht="43.5" customHeight="1" x14ac:dyDescent="0.25">
      <c r="A7" s="5" t="s">
        <v>5</v>
      </c>
      <c r="B7" s="36" t="str">
        <f>'GENERALES NOTA 322'!B6:C6</f>
        <v>LLAMADA EN GARANTIA</v>
      </c>
      <c r="C7" s="36"/>
    </row>
    <row r="8" spans="1:3" x14ac:dyDescent="0.25">
      <c r="A8" s="5" t="s">
        <v>89</v>
      </c>
      <c r="B8" s="36"/>
      <c r="C8" s="36"/>
    </row>
    <row r="9" spans="1:3" x14ac:dyDescent="0.25">
      <c r="A9" s="15" t="s">
        <v>77</v>
      </c>
      <c r="B9" s="84"/>
      <c r="C9" s="84"/>
    </row>
    <row r="10" spans="1:3" x14ac:dyDescent="0.25">
      <c r="A10" s="15" t="s">
        <v>90</v>
      </c>
      <c r="B10" s="36"/>
      <c r="C10" s="36"/>
    </row>
    <row r="11" spans="1:3" ht="30" x14ac:dyDescent="0.25">
      <c r="A11" s="15" t="s">
        <v>91</v>
      </c>
      <c r="B11" s="85"/>
      <c r="C11" s="56"/>
    </row>
    <row r="12" spans="1:3" ht="60" x14ac:dyDescent="0.25">
      <c r="A12" s="5" t="s">
        <v>92</v>
      </c>
      <c r="B12" s="36"/>
      <c r="C12" s="36"/>
    </row>
    <row r="13" spans="1:3" ht="60" x14ac:dyDescent="0.25">
      <c r="A13" s="5" t="s">
        <v>93</v>
      </c>
      <c r="B13" s="36"/>
      <c r="C13" s="36"/>
    </row>
    <row r="14" spans="1:3" x14ac:dyDescent="0.25">
      <c r="A14" s="5" t="s">
        <v>94</v>
      </c>
      <c r="B14" s="11"/>
      <c r="C14" s="11"/>
    </row>
    <row r="15" spans="1:3" x14ac:dyDescent="0.25">
      <c r="A15" s="15" t="s">
        <v>95</v>
      </c>
      <c r="B15" s="36"/>
      <c r="C15" s="36"/>
    </row>
    <row r="16" spans="1:3" x14ac:dyDescent="0.25">
      <c r="A16" s="11" t="s">
        <v>96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97</v>
      </c>
    </row>
    <row r="2" spans="1:1" x14ac:dyDescent="0.25">
      <c r="A2" t="s">
        <v>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30</v>
      </c>
      <c r="B1" t="s">
        <v>99</v>
      </c>
      <c r="C1" s="8" t="s">
        <v>34</v>
      </c>
      <c r="D1" s="8" t="s">
        <v>38</v>
      </c>
      <c r="E1" s="3" t="s">
        <v>39</v>
      </c>
      <c r="F1" s="2" t="s">
        <v>72</v>
      </c>
      <c r="G1" s="2" t="s">
        <v>100</v>
      </c>
      <c r="H1" s="4">
        <v>0.7</v>
      </c>
      <c r="I1" t="s">
        <v>101</v>
      </c>
      <c r="J1" t="s">
        <v>102</v>
      </c>
      <c r="L1" t="s">
        <v>6</v>
      </c>
    </row>
    <row r="2" spans="1:12" x14ac:dyDescent="0.25">
      <c r="A2" t="s">
        <v>103</v>
      </c>
      <c r="B2" t="s">
        <v>98</v>
      </c>
      <c r="C2" t="s">
        <v>104</v>
      </c>
      <c r="D2" s="2" t="s">
        <v>105</v>
      </c>
      <c r="E2" s="1" t="s">
        <v>106</v>
      </c>
      <c r="F2" s="2" t="s">
        <v>107</v>
      </c>
      <c r="G2" s="2" t="s">
        <v>108</v>
      </c>
      <c r="H2" s="4">
        <v>0.25</v>
      </c>
      <c r="I2" t="s">
        <v>109</v>
      </c>
      <c r="J2" t="s">
        <v>110</v>
      </c>
      <c r="L2" t="s">
        <v>111</v>
      </c>
    </row>
    <row r="3" spans="1:12" x14ac:dyDescent="0.25">
      <c r="A3" t="s">
        <v>112</v>
      </c>
      <c r="C3" t="s">
        <v>113</v>
      </c>
      <c r="D3" s="2" t="s">
        <v>114</v>
      </c>
      <c r="E3" s="1" t="s">
        <v>115</v>
      </c>
      <c r="F3" s="2" t="s">
        <v>116</v>
      </c>
      <c r="G3" s="2" t="s">
        <v>117</v>
      </c>
      <c r="H3" s="4">
        <v>0.55000000000000004</v>
      </c>
      <c r="I3" t="s">
        <v>118</v>
      </c>
      <c r="J3" t="s">
        <v>119</v>
      </c>
    </row>
    <row r="4" spans="1:12" x14ac:dyDescent="0.25">
      <c r="A4" t="s">
        <v>120</v>
      </c>
      <c r="C4" t="s">
        <v>121</v>
      </c>
      <c r="E4" s="1" t="s">
        <v>122</v>
      </c>
      <c r="G4" s="2" t="s">
        <v>74</v>
      </c>
      <c r="H4" s="4">
        <v>0.15</v>
      </c>
      <c r="I4" t="s">
        <v>123</v>
      </c>
      <c r="J4" t="s">
        <v>124</v>
      </c>
    </row>
    <row r="5" spans="1:12" x14ac:dyDescent="0.25">
      <c r="A5" t="s">
        <v>125</v>
      </c>
      <c r="E5" s="1" t="s">
        <v>126</v>
      </c>
      <c r="G5" s="2" t="s">
        <v>127</v>
      </c>
      <c r="H5" s="4">
        <v>0.7</v>
      </c>
      <c r="I5" t="s">
        <v>128</v>
      </c>
      <c r="J5" t="s">
        <v>129</v>
      </c>
    </row>
    <row r="6" spans="1:12" x14ac:dyDescent="0.25">
      <c r="E6" s="1" t="s">
        <v>130</v>
      </c>
      <c r="G6" s="2" t="s">
        <v>131</v>
      </c>
      <c r="H6" s="4">
        <v>0.3</v>
      </c>
      <c r="J6" t="s">
        <v>132</v>
      </c>
    </row>
    <row r="7" spans="1:12" x14ac:dyDescent="0.25">
      <c r="E7" s="1" t="s">
        <v>133</v>
      </c>
      <c r="G7" s="2" t="s">
        <v>107</v>
      </c>
    </row>
    <row r="8" spans="1:12" x14ac:dyDescent="0.25">
      <c r="E8" s="1" t="s">
        <v>134</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6E1548-AAAD-47DF-8213-C4E465F49690}">
  <ds:schemaRefs>
    <ds:schemaRef ds:uri="http://www.w3.org/XML/1998/namespace"/>
    <ds:schemaRef ds:uri="http://purl.org/dc/terms/"/>
    <ds:schemaRef ds:uri="http://schemas.microsoft.com/office/2006/documentManagement/types"/>
    <ds:schemaRef ds:uri="http://schemas.microsoft.com/office/2006/metadata/properties"/>
    <ds:schemaRef ds:uri="http://purl.org/dc/elements/1.1/"/>
    <ds:schemaRef ds:uri="http://purl.org/dc/dcmitype/"/>
    <ds:schemaRef ds:uri="e7d3d6e7-89cb-4750-b948-5e984f176bb6"/>
    <ds:schemaRef ds:uri="http://schemas.microsoft.com/office/infopath/2007/PartnerControls"/>
    <ds:schemaRef ds:uri="http://schemas.openxmlformats.org/package/2006/metadata/core-properties"/>
    <ds:schemaRef ds:uri="4382931b-6036-484b-ad41-6810b26eb986"/>
  </ds:schemaRefs>
</ds:datastoreItem>
</file>

<file path=customXml/itemProps3.xml><?xml version="1.0" encoding="utf-8"?>
<ds:datastoreItem xmlns:ds="http://schemas.openxmlformats.org/officeDocument/2006/customXml" ds:itemID="{01F5870B-2586-4CDF-90F2-01D899E75D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Giraldo Morales, David (ALLIANZ COLOMBIA)</cp:lastModifiedBy>
  <cp:revision/>
  <dcterms:created xsi:type="dcterms:W3CDTF">2020-12-07T14:41:17Z</dcterms:created>
  <dcterms:modified xsi:type="dcterms:W3CDTF">2024-07-03T21:27:24Z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