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5" documentId="13_ncr:1_{014CB78E-18BF-4D5A-87F2-BF1653027423}" xr6:coauthVersionLast="47" xr6:coauthVersionMax="47" xr10:uidLastSave="{EF1C3791-F1CA-4F38-A4B4-BB2BDA509D3E}"/>
  <bookViews>
    <workbookView xWindow="12000" yWindow="0" windowWidth="12000" windowHeight="129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<sst xmlns="http://schemas.openxmlformats.org/spreadsheetml/2006/main" count="197" uniqueCount="156">
  <si>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</si>
  <si>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</si>
  <si>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76001310501220240023000</t>
  </si>
  <si>
    <t>Juzgado</t>
  </si>
  <si>
    <t>012 LABORAL CIRCUITO CALI</t>
  </si>
  <si>
    <t>Demandado</t>
  </si>
  <si>
    <t>COLFONDOS Y OTRO</t>
  </si>
  <si>
    <t xml:space="preserve">Demandante </t>
  </si>
  <si>
    <t>CESAR AUGUSTO MALDONADO SANIN. C.C: 80.352.869</t>
  </si>
  <si>
    <t>Tipo de vinculacion compañía</t>
  </si>
  <si>
    <t>LLAMADA EN GARANTIA</t>
  </si>
  <si>
    <t>Nombre de lesionado o muerto (s)</t>
  </si>
  <si>
    <t>N/A</t>
  </si>
  <si>
    <t>Fecha de los hechos</t>
  </si>
  <si>
    <t>19/04/1995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</si>
  <si>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</si>
  <si>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</si>
  <si>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</si>
  <si>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</si>
  <si>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</si>
  <si>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CESAR AUGUSTO MALDONADO SANIN, IDENTIFICADO CON LA C.C: 80.352.869, NACIÓ EL 24/02/1964. EL 19/04/1995 FIRMÓ FORMULARIO DE AFILIACIÓN A COLFONDOS S.A., MOMENTO PARA EL CUAL DICHA AFP NO ILUSTRÓ ACERCA DE LAS DIFERENCIAS ENTRE LOS REGÍMENES PENSIONALES, LOS BENEFICIOS Y DESVENTAJAS DE AFILIARSE A CADA UNO,. NO SE CUMPLIÓ CON LA CARGA Y DEBER DE INFORMACIÓN QUE LE CORRESPONDÍA PARA QUE PUDIERA TOMAR UNA DEICISIÓN INFORMADA. EL 24/02/2024 PRESENTÓ PETICIÓN ANTE COLFONDOS PIDENDO LA INFORMACIÓN SUMINISTRADA AL MOMENTO DE LA AFILIACIÓN, AFP QUE CONTESTÓ QUE LA MISMA FUE DE MANERA VERBAL. EL 14/03/2024 RADICÓ ANTE COLPENSIONES SOLICITUD DE ANULACIÓN DE LA AFILIACIÓN AL RAIS, RECIBIENDO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</si>
  <si>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</si>
  <si>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</si>
  <si>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</si>
  <si>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</si>
  <si>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</si>
  <si>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</si>
  <si>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</si>
  <si>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</si>
  <si>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</si>
  <si>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</si>
  <si>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</si>
  <si>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</si>
  <si>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</si>
  <si>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</si>
  <si>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</si>
  <si>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19/06/2024</t>
  </si>
  <si>
    <t>Fecha de notificación</t>
  </si>
  <si>
    <t>11/07/2024 (NOTIFICACIÓN PERSONAL)</t>
  </si>
  <si>
    <t xml:space="preserve">Fecha de contestacion </t>
  </si>
  <si>
    <t>25/07/2024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</si>
  <si>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</si>
  <si>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</si>
  <si>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</si>
  <si>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</si>
  <si>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</si>
  <si>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</si>
  <si>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</si>
  <si>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</si>
  <si>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</si>
  <si>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</si>
  <si>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</si>
  <si>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</si>
  <si>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</si>
  <si>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</si>
  <si>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</si>
  <si>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</si>
  <si>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</si>
  <si>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</si>
  <si>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</si>
  <si>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</si>
  <si>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</si>
  <si>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</si>
  <si>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</si>
  <si>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</si>
  <si>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</si>
  <si>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</si>
  <si>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</si>
  <si>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</si>
  <si>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</si>
  <si>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</si>
  <si>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</si>
  <si>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</si>
  <si>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</si>
  <si>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</si>
  <si>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</si>
  <si>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</si>
  <si>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</si>
  <si>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</si>
  <si>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</si>
  <si>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</si>
  <si>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</si>
  <si>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</si>
  <si>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</si>
  <si>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</si>
  <si>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</si>
  <si>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</si>
  <si>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AJR2342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</si>
  <si>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</si>
  <si>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</si>
  <si>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</si>
  <si>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</si>
  <si>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</si>
  <si>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</si>
  <si>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vinculado al RAIS desde el 19/04/1995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</si>
  <si>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</si>
  <si>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</si>
  <si>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</si>
  <si>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</si>
  <si>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</si>
  <si>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</si>
  <si>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</si>
  <si>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</si>
  <si>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</si>
  <si>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</si>
  <si>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EXCEPCIONES PROPUESTAS EN LA DEMANDA:
1) EXCEPCIONES FORMULADAS POR QUIEN EFECTUÓ EL LLAMAMIENTO EN GARANTÍA A MI REPRESENTADA
2)IMPOSIBILIDAD DE SOLICITAR LA DECLARATORIA DE INEFICACIA DE AFILIACIÓN AL RAIS CUANDO EL DEMANDANTE NO PRESENTÓ AFILIACIÓN AL REGIMEN DE PRIMA MEDIA CON PRESTACIÓN DEFINIDA.  
3)AFILIACIÓN LIBRE Y ESPONTÁNEA DEL SEÑOR CESAR AUGUSTO MALDONADO SANIN AL RÉGIMEN DE AHORRO INDIVIDIAL CON SOLIDARIDAD. 
4) ERROR DE DERECHO NO VICIA EL CONSENTIMIENTO. 
5) PROHIBICIÓN DE TRASLADO DEL RÉGIMEN DE AHORRO INDIVIDUAL CON SOLIDARIDAD AL RÉGIMEN DE PRIMA MEDIA CON PRESTACIÓN DEFINIDA.                                                                                                                                                                                                                  6)EL TRASLADO ENTRE ADMINISTRADORAS DEL RAIS DENOTA LA VOLUNTAD DEL AFILIADO DE PERMANECER EN EL RÉGIMEN DE AHORRO INDIVIDUAL CON SOLIDARIDAD Y CONSIGO, SE CONFIGURA UN ACTO DE RELACIONAMIENTO QUE PRESUPONE EL CONOCIMIENTO DEL FUNCIONAMIENTO DE DICHO RÉGIMEN                                                                                                                                                                                                                                                                                   7)INEXISTENCIA DE LA OBLIGACIÓN DE DEVOLVER EL SEGURO PREVISIONAL CUANDO SE DECLARA LA NULIDAD Y/O INEFICACIA DE LA AFILIACIÓN POR FALTA DE CAUSA Y PORQUE AFECTA DERECHOS DE TERCEROS DE BUENA FE.
8) PRESCRIPCION.
9) BUENA FE.
10)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</si>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</sst>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3" sqref="B3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t="s">
        <v>36</v>
      </c>
      <c r="C27" s="48"/>
    </row>
    <row r="28" spans="1:3">
      <c r="A28" s="5" t="s">
        <v>37</v>
      </c>
      <c r="B28" s="45" t="s">
        <v>38</v>
      </c>
      <c r="C28" s="45"/>
    </row>
    <row r="29" spans="1:3">
      <c r="A29" s="5" t="s">
        <v>39</v>
      </c>
      <c r="B29" s="45" t="s">
        <v>40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41</v>
      </c>
      <c r="B1" s="54"/>
      <c r="C1" s="54"/>
    </row>
    <row r="2" spans="1:3">
      <c r="A2" s="13" t="s">
        <v>42</v>
      </c>
      <c r="B2" s="55" t="s">
        <v>43</v>
      </c>
      <c r="C2" s="56"/>
    </row>
    <row r="3" spans="1:3">
      <c r="A3" s="5" t="s">
        <v>1</v>
      </c>
      <c r="B3" s="40" t="str">
        <f>'GENERALES NOTA 322'!B2:C2</f>
        <v>76001310501220240023000</v>
      </c>
      <c r="C3" s="40"/>
    </row>
    <row r="4" spans="1:3">
      <c r="A4" s="5" t="s">
        <v>3</v>
      </c>
      <c r="B4" s="40" t="str">
        <f>'GENERALES NOTA 322'!B3:C3</f>
        <v>012 LABORAL CIRCUITO CALI</v>
      </c>
      <c r="C4" s="40"/>
    </row>
    <row r="5" spans="1:3">
      <c r="A5" s="5" t="s">
        <v>5</v>
      </c>
      <c r="B5" s="40" t="str">
        <f>'GENERALES NOTA 322'!B4:C4</f>
        <v>COLFONDOS Y OTRO</v>
      </c>
      <c r="C5" s="40"/>
    </row>
    <row r="6" spans="1:3">
      <c r="A6" s="5" t="s">
        <v>7</v>
      </c>
      <c r="B6" s="40" t="str">
        <f>'GENERALES NOTA 322'!B5:C5</f>
        <v>CESAR AUGUSTO MALDONADO SANIN. C.C: 80.352.869</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5"/>
      <c r="C10" s="57"/>
    </row>
    <row r="11" spans="1:3">
      <c r="A11" s="13" t="s">
        <v>46</v>
      </c>
      <c r="B11" s="55"/>
      <c r="C11" s="56"/>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8" t="s">
        <v>51</v>
      </c>
      <c r="B16" s="40"/>
      <c r="C16" s="40"/>
    </row>
    <row r="17" spans="1:3">
      <c r="A17" s="59"/>
      <c r="B17" s="9" t="s">
        <v>52</v>
      </c>
      <c r="C17" s="10" t="s">
        <v>53</v>
      </c>
    </row>
    <row r="18" spans="1:3">
      <c r="A18" s="59"/>
      <c r="B18" s="11"/>
      <c r="C18" s="11"/>
    </row>
    <row r="19" spans="1:3">
      <c r="A19" s="59"/>
      <c r="B19" s="11"/>
      <c r="C19" s="11"/>
    </row>
    <row r="20" spans="1:3">
      <c r="A20" s="59"/>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0" t="s">
        <v>60</v>
      </c>
      <c r="B27" s="60"/>
      <c r="C27" s="60"/>
    </row>
    <row r="28" spans="1:3" ht="14.45" customHeight="1">
      <c r="A28" s="61" t="s">
        <v>61</v>
      </c>
      <c r="B28" s="62"/>
      <c r="C28" s="31"/>
    </row>
    <row r="29" spans="1:3" ht="14.45" customHeight="1">
      <c r="A29" s="63" t="s">
        <v>62</v>
      </c>
      <c r="B29" s="64"/>
      <c r="C29" s="31"/>
    </row>
    <row r="30" spans="1:3" ht="14.45" customHeight="1">
      <c r="A30" s="63" t="s">
        <v>63</v>
      </c>
      <c r="B30" s="64"/>
      <c r="C30" s="32"/>
    </row>
    <row r="31" spans="1:3" ht="14.45" customHeight="1">
      <c r="A31" s="63" t="s">
        <v>64</v>
      </c>
      <c r="B31" s="64"/>
      <c r="C31" s="31"/>
    </row>
    <row r="32" spans="1:3">
      <c r="A32" s="63" t="s">
        <v>65</v>
      </c>
      <c r="B32" s="64"/>
      <c r="C32" s="31"/>
    </row>
    <row r="33" spans="1:3" ht="14.45" customHeight="1">
      <c r="A33" s="63" t="s">
        <v>66</v>
      </c>
      <c r="B33" s="64"/>
      <c r="C33" s="31"/>
    </row>
    <row r="34" spans="1:3" ht="14.45" customHeight="1">
      <c r="A34" s="63" t="s">
        <v>67</v>
      </c>
      <c r="B34" s="64"/>
      <c r="C34" s="33"/>
    </row>
    <row r="35" spans="1:3">
      <c r="A35" s="61" t="s">
        <v>68</v>
      </c>
      <c r="B35" s="62"/>
      <c r="C35" s="34"/>
    </row>
    <row r="36" spans="1:3">
      <c r="A36" s="66" t="s">
        <v>69</v>
      </c>
      <c r="B36" s="66"/>
      <c r="C36" s="66"/>
    </row>
    <row r="37" spans="1:3">
      <c r="A37" s="65" t="s">
        <v>70</v>
      </c>
      <c r="B37" s="65"/>
      <c r="C37" s="11"/>
    </row>
    <row r="38" spans="1:3">
      <c r="A38" s="65" t="s">
        <v>71</v>
      </c>
      <c r="B38" s="65"/>
      <c r="C38" s="11"/>
    </row>
    <row r="39" spans="1:3">
      <c r="A39" s="65" t="s">
        <v>72</v>
      </c>
      <c r="B39" s="65"/>
      <c r="C39" s="11"/>
    </row>
    <row r="40" spans="1:3">
      <c r="A40" s="65" t="s">
        <v>73</v>
      </c>
      <c r="B40" s="65"/>
      <c r="C40" s="11"/>
    </row>
    <row r="41" spans="1:3">
      <c r="A41" s="65" t="s">
        <v>74</v>
      </c>
      <c r="B41" s="65"/>
      <c r="C41" s="11"/>
    </row>
    <row r="42" spans="1:3">
      <c r="A42" s="65" t="s">
        <v>75</v>
      </c>
      <c r="B42" s="65"/>
      <c r="C42" s="11"/>
    </row>
    <row r="43" spans="1:3">
      <c r="A43" s="65" t="s">
        <v>76</v>
      </c>
      <c r="B43" s="65"/>
      <c r="C43" s="11"/>
    </row>
    <row r="44" spans="1:3">
      <c r="A44" s="65" t="s">
        <v>77</v>
      </c>
      <c r="B44" s="65"/>
      <c r="C44" s="11"/>
    </row>
    <row r="45" spans="1:3">
      <c r="A45" s="65" t="s">
        <v>78</v>
      </c>
      <c r="B45" s="65"/>
      <c r="C45" s="11"/>
    </row>
    <row r="46" spans="1:3">
      <c r="A46" s="65" t="s">
        <v>79</v>
      </c>
      <c r="B46" s="65"/>
      <c r="C46" s="11"/>
    </row>
    <row r="47" spans="1:3">
      <c r="A47" s="65" t="s">
        <v>80</v>
      </c>
      <c r="B47" s="65"/>
      <c r="C47" s="11"/>
    </row>
    <row r="48" spans="1:3">
      <c r="A48" s="65" t="s">
        <v>81</v>
      </c>
      <c r="B48" s="65"/>
      <c r="C48" s="11"/>
    </row>
    <row r="49" spans="1:3">
      <c r="A49" s="65" t="s">
        <v>82</v>
      </c>
      <c r="B49" s="65"/>
      <c r="C49" s="11"/>
    </row>
    <row r="50" spans="1:3">
      <c r="A50" s="65" t="s">
        <v>83</v>
      </c>
      <c r="B50" s="65"/>
      <c r="C50" s="11"/>
    </row>
    <row r="51" spans="1:3">
      <c r="A51" s="65" t="s">
        <v>84</v>
      </c>
      <c r="B51" s="65"/>
      <c r="C51" s="11"/>
    </row>
    <row r="52" spans="1:3">
      <c r="A52" s="65" t="s">
        <v>85</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6" sqref="A3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86</v>
      </c>
      <c r="B1" s="54"/>
      <c r="C1" s="54"/>
    </row>
    <row r="2" spans="1:6">
      <c r="A2" s="20" t="s">
        <v>42</v>
      </c>
      <c r="B2" s="84" t="s">
        <v>87</v>
      </c>
      <c r="C2" s="85"/>
    </row>
    <row r="3" spans="1:6">
      <c r="A3" s="21" t="s">
        <v>1</v>
      </c>
      <c r="B3" s="86" t="str">
        <f>'GENERALES NOTA 322'!B2:C2</f>
        <v>76001310501220240023000</v>
      </c>
      <c r="C3" s="86"/>
    </row>
    <row r="4" spans="1:6">
      <c r="A4" s="21" t="s">
        <v>3</v>
      </c>
      <c r="B4" s="86" t="str">
        <f>'GENERALES NOTA 322'!B3:C3</f>
        <v>012 LABORAL CIRCUITO CALI</v>
      </c>
      <c r="C4" s="86"/>
    </row>
    <row r="5" spans="1:6">
      <c r="A5" s="21" t="s">
        <v>5</v>
      </c>
      <c r="B5" s="86" t="str">
        <f>'GENERALES NOTA 322'!B4:C4</f>
        <v>COLFONDOS Y OTRO</v>
      </c>
      <c r="C5" s="86"/>
    </row>
    <row r="6" spans="1:6" ht="14.45" customHeight="1">
      <c r="A6" s="21" t="s">
        <v>7</v>
      </c>
      <c r="B6" s="86" t="str">
        <f>'GENERALES NOTA 322'!B5:C5</f>
        <v>CESAR AUGUSTO MALDONADO SANIN. C.C: 80.352.869</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88</v>
      </c>
      <c r="C13" s="24"/>
    </row>
    <row r="14" spans="1:6">
      <c r="A14" s="87"/>
      <c r="B14" s="22" t="s">
        <v>89</v>
      </c>
      <c r="C14" s="24"/>
      <c r="E14" t="s">
        <v>90</v>
      </c>
      <c r="F14" s="17">
        <v>0.7</v>
      </c>
    </row>
    <row r="15" spans="1:6">
      <c r="A15" s="23" t="s">
        <v>91</v>
      </c>
      <c r="B15" s="84" t="s">
        <v>92</v>
      </c>
      <c r="C15" s="85"/>
    </row>
    <row r="16" spans="1:6" ht="15" customHeight="1">
      <c r="A16" s="21" t="s">
        <v>93</v>
      </c>
      <c r="B16" s="82" t="s">
        <v>94</v>
      </c>
      <c r="C16" s="83"/>
    </row>
    <row r="17" spans="1:3" ht="28.5" customHeight="1">
      <c r="A17" s="14" t="s">
        <v>95</v>
      </c>
      <c r="B17" s="73">
        <f>((C19+C20+C22+C23)-C26)*C25*C27</f>
        <v>0</v>
      </c>
      <c r="C17" s="73"/>
    </row>
    <row r="18" spans="1:3">
      <c r="A18" s="23" t="s">
        <v>96</v>
      </c>
      <c r="B18" s="74" t="s">
        <v>24</v>
      </c>
      <c r="C18" s="75"/>
    </row>
    <row r="19" spans="1:3">
      <c r="A19" s="69"/>
      <c r="B19" s="22" t="s">
        <v>25</v>
      </c>
      <c r="C19" s="19"/>
    </row>
    <row r="20" spans="1:3">
      <c r="A20" s="70"/>
      <c r="B20" s="22" t="s">
        <v>26</v>
      </c>
      <c r="C20" s="19">
        <v>0</v>
      </c>
    </row>
    <row r="21" spans="1:3">
      <c r="A21" s="70"/>
      <c r="B21" s="71" t="s">
        <v>27</v>
      </c>
      <c r="C21" s="72"/>
    </row>
    <row r="22" spans="1:3">
      <c r="A22" s="70"/>
      <c r="B22" s="22" t="s">
        <v>88</v>
      </c>
      <c r="C22" s="19">
        <v>0</v>
      </c>
    </row>
    <row r="23" spans="1:3" ht="45">
      <c r="A23" s="70"/>
      <c r="B23" s="22" t="s">
        <v>97</v>
      </c>
      <c r="C23" s="19">
        <v>0</v>
      </c>
    </row>
    <row r="24" spans="1:3">
      <c r="A24" s="70"/>
      <c r="B24" s="71" t="s">
        <v>98</v>
      </c>
      <c r="C24" s="72"/>
    </row>
    <row r="25" spans="1:3">
      <c r="A25" s="25"/>
      <c r="B25" s="22" t="s">
        <v>99</v>
      </c>
      <c r="C25" s="26"/>
    </row>
    <row r="26" spans="1:3">
      <c r="A26" s="27"/>
      <c r="B26" s="22" t="s">
        <v>46</v>
      </c>
      <c r="C26" s="28">
        <v>0</v>
      </c>
    </row>
    <row r="27" spans="1:3">
      <c r="A27" s="27"/>
      <c r="B27" s="22" t="s">
        <v>100</v>
      </c>
      <c r="C27" s="26"/>
    </row>
    <row r="28" spans="1:3">
      <c r="A28" s="18" t="s">
        <v>101</v>
      </c>
      <c r="B28" s="73">
        <f>IFERROR(B17*(VLOOKUP(B15,Hoja2!$G$1:$H$6,2,0)),16666)</f>
        <v>16666</v>
      </c>
      <c r="C28" s="73"/>
    </row>
    <row r="29" spans="1:3" ht="30.75">
      <c r="A29" s="21" t="s">
        <v>102</v>
      </c>
      <c r="B29" s="76" t="s">
        <v>103</v>
      </c>
      <c r="C29" s="77"/>
    </row>
    <row r="30" spans="1:3" ht="30.75">
      <c r="A30" s="21" t="s">
        <v>104</v>
      </c>
      <c r="B30" s="78" t="s">
        <v>105</v>
      </c>
      <c r="C30" s="79"/>
    </row>
    <row r="31" spans="1:3" ht="18.75">
      <c r="A31" s="29" t="s">
        <v>106</v>
      </c>
      <c r="B31" s="29"/>
      <c r="C31" s="29"/>
    </row>
    <row r="32" spans="1:3">
      <c r="A32" s="30" t="s">
        <v>107</v>
      </c>
      <c r="B32" s="68"/>
      <c r="C32" s="68"/>
    </row>
    <row r="33" spans="1:3">
      <c r="A33" s="30" t="s">
        <v>108</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109</v>
      </c>
      <c r="B1" s="54"/>
      <c r="C1" s="54"/>
    </row>
    <row r="2" spans="1:3" ht="17.100000000000001" customHeight="1">
      <c r="A2" s="13" t="s">
        <v>42</v>
      </c>
      <c r="B2" s="55" t="str">
        <f>'[2]AUTOS NOTA 321'!B2:C2</f>
        <v xml:space="preserve">SINIESTRO   LEGIS </v>
      </c>
      <c r="C2" s="56"/>
    </row>
    <row r="3" spans="1:3" ht="15.95" customHeight="1">
      <c r="A3" s="5" t="s">
        <v>1</v>
      </c>
      <c r="B3" s="40" t="str">
        <f>'GENERALES NOTA 322'!B2:C2</f>
        <v>76001310501220240023000</v>
      </c>
      <c r="C3" s="40"/>
    </row>
    <row r="4" spans="1:3">
      <c r="A4" s="5" t="s">
        <v>3</v>
      </c>
      <c r="B4" s="40" t="str">
        <f>'GENERALES NOTA 322'!B3:C3</f>
        <v>012 LABORAL CIRCUITO CALI</v>
      </c>
      <c r="C4" s="40"/>
    </row>
    <row r="5" spans="1:3" ht="29.1" customHeight="1">
      <c r="A5" s="5" t="s">
        <v>5</v>
      </c>
      <c r="B5" s="40" t="str">
        <f>'GENERALES NOTA 322'!B4:C4</f>
        <v>COLFONDOS Y OTRO</v>
      </c>
      <c r="C5" s="40"/>
    </row>
    <row r="6" spans="1:3">
      <c r="A6" s="5" t="s">
        <v>7</v>
      </c>
      <c r="B6" s="40" t="str">
        <f>'GENERALES NOTA 322'!B5:C5</f>
        <v>CESAR AUGUSTO MALDONADO SANIN. C.C: 80.352.869</v>
      </c>
      <c r="C6" s="40"/>
    </row>
    <row r="7" spans="1:3" ht="43.5" customHeight="1">
      <c r="A7" s="5" t="s">
        <v>9</v>
      </c>
      <c r="B7" s="40" t="str">
        <f>'GENERALES NOTA 322'!B6:C6</f>
        <v>LLAMADA EN GARANTIA</v>
      </c>
      <c r="C7" s="40"/>
    </row>
    <row r="8" spans="1:3">
      <c r="A8" s="5" t="s">
        <v>110</v>
      </c>
      <c r="B8" s="40"/>
      <c r="C8" s="40"/>
    </row>
    <row r="9" spans="1:3">
      <c r="A9" s="15" t="s">
        <v>96</v>
      </c>
      <c r="B9" s="88"/>
      <c r="C9" s="88"/>
    </row>
    <row r="10" spans="1:3">
      <c r="A10" s="15" t="s">
        <v>111</v>
      </c>
      <c r="B10" s="40"/>
      <c r="C10" s="40"/>
    </row>
    <row r="11" spans="1:3" ht="30">
      <c r="A11" s="15" t="s">
        <v>112</v>
      </c>
      <c r="B11" s="89"/>
      <c r="C11" s="67"/>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2024-07-25T13:13:15Z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