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6"/>
  <workbookPr filterPrivacy="1" defaultThemeVersion="124226"/>
  <xr:revisionPtr revIDLastSave="0" documentId="8_{0F7F02FA-C4BA-724B-891F-3D685044FE82}" xr6:coauthVersionLast="47" xr6:coauthVersionMax="47" xr10:uidLastSave="{00000000-0000-0000-0000-000000000000}"/>
  <bookViews>
    <workbookView xWindow="300" yWindow="500" windowWidth="28800" windowHeight="14120" tabRatio="669" xr2:uid="{00000000-000D-0000-FFFF-FFFF00000000}"/>
  </bookViews>
  <sheets>
    <sheet name="1. ABOGADO EXTERNO" sheetId="1" r:id="rId1"/>
    <sheet name="2. ABOGADO INTERNO " sheetId="2" r:id="rId2"/>
    <sheet name="REPORTE S.F.C." sheetId="3" r:id="rId3"/>
    <sheet name="Hoja1" sheetId="4" state="hidden" r:id="rId4"/>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1" l="1"/>
  <c r="B3" i="2"/>
  <c r="AA3" i="3"/>
  <c r="Z3" i="3"/>
  <c r="Y3" i="3"/>
  <c r="X3" i="3"/>
  <c r="W3" i="3"/>
  <c r="R3" i="3"/>
  <c r="P3" i="3"/>
  <c r="J3" i="3"/>
  <c r="K3" i="3"/>
  <c r="I3" i="3"/>
  <c r="H3" i="3"/>
  <c r="G3" i="3"/>
  <c r="F3" i="3"/>
  <c r="E3" i="3"/>
  <c r="D3" i="3"/>
  <c r="B3" i="3"/>
  <c r="C3" i="3"/>
</calcChain>
</file>

<file path=xl/sharedStrings.xml><?xml version="1.0" encoding="utf-8"?>
<sst xmlns="http://schemas.openxmlformats.org/spreadsheetml/2006/main" count="168" uniqueCount="143">
  <si>
    <t>REPORTE DE CONTINGENCIAS - INFORME JURIDICO</t>
  </si>
  <si>
    <t>FECHA DEL INFORME</t>
  </si>
  <si>
    <t>CLASE DE PROCESO</t>
  </si>
  <si>
    <t>INSTANCIA</t>
  </si>
  <si>
    <t>FECHA DE PROCESO</t>
  </si>
  <si>
    <t>ESTADO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</si>
  <si>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</si>
  <si>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</si>
  <si>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</si>
  <si>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</si>
  <si>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</si>
  <si>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</si>
  <si>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</si>
  <si>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</si>
  <si>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</si>
  <si>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</si>
  <si>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</si>
  <si>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</si>
  <si>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SINIESTRO No.</t>
  </si>
  <si>
    <t>PÓLIZA No.</t>
  </si>
  <si>
    <t>NOMBRE POLIZA</t>
  </si>
  <si>
    <t>LÍNEA DE NEGOCIO</t>
  </si>
  <si>
    <t>FECHA DEL SINIESTRO</t>
  </si>
  <si>
    <t>FECHA RECLA. AL ASEGURADO</t>
  </si>
  <si>
    <t>CUANTIFICACIÓN DE LA PÉRDIDA</t>
  </si>
  <si>
    <t>(Se debe incluir el cálculo racionalizado de las pretensiones atendiendo los criterios de la jurisprudencia y las circunstancias fácticas del proceso)</t>
  </si>
  <si>
    <t>ESTADO ACTUAL DEL PROCESO</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</si>
  <si>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</si>
  <si>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</si>
  <si>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</si>
  <si>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</si>
  <si>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</si>
  <si>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</si>
  <si>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</si>
  <si>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</si>
  <si>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</si>
  <si>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</si>
  <si>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</si>
  <si>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</si>
  <si>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</si>
  <si>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</si>
  <si>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</si>
  <si>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</si>
  <si>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</si>
  <si>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</si>
  <si>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</si>
  <si>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</si>
  <si>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</si>
  <si>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</si>
  <si>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</si>
  <si>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</si>
  <si>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</si>
  <si>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</si>
  <si>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</si>
  <si>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</si>
  <si>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</si>
  <si>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</si>
  <si>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</si>
  <si>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</si>
  <si>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</si>
  <si>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</si>
  <si>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</si>
  <si>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</si>
  <si>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</si>
  <si>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</si>
  <si>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</si>
  <si>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</si>
  <si>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</si>
  <si>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</si>
  <si>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</si>
  <si>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</si>
  <si>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</si>
  <si>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</si>
  <si>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</si>
  <si>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</si>
  <si>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</si>
  <si>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</si>
  <si>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</si>
  <si>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</si>
  <si>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</si>
  <si>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</si>
  <si>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</si>
  <si>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</si>
  <si>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</si>
  <si>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</si>
  <si>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</si>
  <si>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</si>
  <si>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</si>
  <si>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</si>
  <si>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</si>
  <si>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</si>
  <si>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</si>
  <si>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</si>
  <si>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</si>
  <si>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</si>
  <si>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</si>
  <si>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</si>
  <si>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</si>
  <si>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 xml:space="preserve"> </t>
  </si>
  <si>
    <t>LINEA DE NEGOCIO</t>
  </si>
  <si>
    <t>1. Civil Ordinario</t>
  </si>
  <si>
    <t>1. Primera Instancia</t>
  </si>
  <si>
    <t>1 Probable (100% en contra de la Compañia)</t>
  </si>
  <si>
    <t xml:space="preserve">VIGENTE </t>
  </si>
  <si>
    <t>AUTOS</t>
  </si>
  <si>
    <t>AUTOMATICO</t>
  </si>
  <si>
    <t>2. Ejecutivo</t>
  </si>
  <si>
    <t>2. Segunda Instancia</t>
  </si>
  <si>
    <t>2 Eventual (50% en contra y 50% a favor )</t>
  </si>
  <si>
    <t>TERMINADO</t>
  </si>
  <si>
    <t>RC MEDICA</t>
  </si>
  <si>
    <t>FACULTATIVO</t>
  </si>
  <si>
    <t>3. Laboral</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</si>
  <si>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</si>
  <si>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</si>
  <si>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</si>
  <si>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</si>
  <si>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</si>
  <si>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</si>
  <si>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</si>
  <si>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</si>
  <si>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</si>
  <si>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RENTAS VITALICIAS</t>
  </si>
  <si>
    <t>7. Arbitramento</t>
  </si>
  <si>
    <t>VIDA</t>
  </si>
  <si>
    <t>8. Reclamación</t>
  </si>
  <si>
    <t>A.R.L</t>
  </si>
  <si>
    <t>9. Otros.</t>
  </si>
  <si>
    <t>CUMPLIMIENTO</t>
  </si>
  <si>
    <t>RESPONSABILIDAD FISCAL</t>
  </si>
  <si>
    <t>GHA</t>
  </si>
  <si>
    <t>14 civil del circuito de Cali</t>
  </si>
  <si>
    <t xml:space="preserve">Sarah Ruby Arias Certuche(hija de la víctima)
Jose David Arias Ceryuvhe (hijo de la víctima)
</t>
  </si>
  <si>
    <t>Recuperar SA IPS (locatario del vehículo)
Kevin Parada Campiño (conductor)
Bancolombia S.A (propietario)
Mapfre Seguros Generales de Colombia</t>
  </si>
  <si>
    <t xml:space="preserve">Los demandantes buscan que se declare la responsabilidad civil extracontractual por la muerte de la señora Luzeth Dalila Certuche, cuando aquella se movilizaba como pasajera de la motocicleta de placa IHE-47D e impactó con el automotor asegurado d eplacas DEL-568. En esa medida señalan que el hecho ha generado perjuicios de índole patrimonial (lucro cesante) y daño emergente consistente en el valor de honorarios que deben cancelar al abogado para atender el litigio, aunado al perjuicio extrapatrimonial como el daño moral, daño a la vida de relación, pérdida de oportunidad y daño a la salud, este último respecto de la menor Sarah Arias porque a juicio de los demandantes la muerte de su madre le ha generado epilepsia y afectación psicologica. </t>
  </si>
  <si>
    <t xml:space="preserve">El 6 de marzo de 2021 se presentó un accidente de tránsito en la carrera 12 entre calle 10 y 11, en la localidad de Candelaria (Valle del Cauca), entre los vehículos de placa DEL 568 (asegurado) y la motocicleta de placas IHE-47D en donde se transportaba la señora Luceth Dalila Certuche como pasajera, quien falleció como consecuencia de los hechos.
En la demanda se aduce que el conductor del vehículo asegurado desobedeció las señales de tránsito, empero en el IPAT se codifico al conductor de la motocicleta la causal 157  que se explicó como “cruzar de un carril a otro sin precaución en diagonal” y para el conductor del vehículo DEL-568 la hipótesis 112 correspondiente a “desobedecer señales o normas de tránsito”Frente a este panorama los hijos de la víctima fallecida pretenden el pago de los perjuicios patrimoniales y extrapatrimoniales que se les ha causado. </t>
  </si>
  <si>
    <t xml:space="preserve">La contingencia se califica como EVENTUAL toda vez que, aunque la póliza de automóviles No 1509115000045 presta cobertura material y temporal respecto de los hechos objeto de asunto, dependerá del debate probatorio acreditar la responsabilidad del asegurado.
En primera medida se debe indicar que la póliza de automóviles No 1509115000045 presta cobertura material y temporal respecto de los hechos objeto de asunto. En cuanto a la cobertura temporal, el seguro opera por ocurrencia y su vigencia comprende desde el 14 de abril de 2020 al 13 de abril del 2021, por lo que el accidente del 06 de marzo de 2021 tuvo lugar dentro de su vigencia. Por otro lado, presta cobertura material en tanto la póliza ampara la responsabilidad civil extracontractual derivada de la conducción del vehículo de placas DEL568, específicamente el amparo de muerte o lesiones a una persona, por lo que corresponde a la pretensión que se endilga al extremo demandado y asegurado. 
Respecto a la responsabilidad del asegurado, dependerá del debate probatorio su acreditación, toda vez que la única prueba que obra en el plenario hasta el momento es el IPAT, el cual establece la codificación No 112 para el vehículo 1 (asegurado), correspondiente a “No obedecer o respetar las normas o señales de tránsito”, y la 157 para el vehículo 2 (motocicleta), correspondiente a “Pasar o cruzar de un carril a otro sin precaución en diagonal”. Empero en el IPAT no se hace alusión a cuál es la norma o señal presuntamente infringida por el señor Kevin Parada en calidad de conductor del vehículo asegurado. Por lo anterior, lo cierto es que hasta este momento no se encuentra prueba fehaciente para afirmar que el conductor del vehículo asegurado de placas DEL-568 haya desplegado alguna conducta capaz de generar el accidente. No obstante, no puede pasarse por alto que la conducción de vehículos ha sido catalogada como una actividad peligrosa de acuerdo al artículo 2356 del Código Civil, es decir, la culpa de la persona que causó el hecho dañoso se presume y, por lo tanto, sólo puede exonerarse de responsabilidad demostrando una causa extraña, sin embargo, dentro del caso de marras, con los elementos probatorios adosados hasta el momento, no se observa configurada una causa extraña, esto es, fuerza mayor, hecho de un tercero o hecho exclusivo de la víctima, en tanto que no se puede afirmar que la hipótesis planteada en el IPAT al conductor de la motocicleta en efecto haya sido la causa eficiente de la colisión y que por ende pueda entenderse demostrado dicho eximente de responsabilidad. Por este motivo dado que estamos ante una actividad peligrosa sin que, prima facie, se encuentre acreditada una causa extraña, será importante el recaudo probatorio como el testimonio del agente de tránsito, la declaración de las partes y la incorporación del dictamen pericial para establecer si la infracción reseñada en el IPAT es atribuida a nuestro asegurado, en la medida en que en dicho informe tampoco se descartó por completo la intervención del conductor Kevin Parada. 
Todo lo anterior, sin perjuicio del carácter contingente del proceso.
</t>
  </si>
  <si>
    <t>6 de marzo de 2021</t>
  </si>
  <si>
    <t>Póliza de automóviles</t>
  </si>
  <si>
    <t xml:space="preserve">Como liquidación objetiva de las pretensiones se llegó al siguiente valor: $360.290.672, lo anterior teniendo en cuenta los siguientes aspectos:
-	DAÑO MORAL: $120.000.000
Daño moral para JOSÉ DAVID ARIAS en calidad de hijo de la víctima: $60.000.000 
Daño moral para SARAH RUBY ARIAS CERTUCHE en calidad de hija de la víctima: $60.000.000
Como liquidación objetiva de las pretensiones se llegó al siguiente valor: $360.290.672, lo anterior teniendo en cuenta los siguientes aspectos:
-	DAÑO MORAL: 120.000.000
Daño moral para JOSÉ DAVID ARIAS en calidad de hijo de la víctima: $60.000.000 
Daño moral para SARAH RUBY ARIAS CERTUCHE en calidad de hija de la víctima: $60.000.000
Respecto a los perjuicios morales, se tuvieron en cuenta los lineamientos jurisprudenciales fijados por la Sala Civil de la Corte Suprema de Justicia para la tasación de los perjuicios morales en casos análogos de fallecimiento, en los que la Corte ha fijado como baremo indemnizatorio el tope de $60.000.000 para los familiares en primer grado de consanguinidad y afinidad. (SC13925-2016 del 30 de septiembre del 2016 con radicación No. 05001-31-03-003-2005-00174-01). 
DAÑO A LA VIDA EN RELACIÓN: $100.000.000
Daño a la vida en relación para JOSÉ DAVID ARIAS en calidad de hijo de la víctima: $50.000.000 
Daño a la vida en relación para SARAH RUBY ARIAS CERTUCHE en calidad de hijo de la víctima: $50.000.000
Respecto al daño en la vida en relación, se tuvo en cuenta que los demandantes reclaman dicho perjuicio por la muerte de su madre y que aquellos se encuentran en edades tempranas de la vida por lo que encontrarán frustrada la posibilidad de compartir eventos importantes de su vida con su progenitora, además teniendo en cuenta los lineamientos jurisprudenciales fijados por la Sala Civil de la Corte Suprema de Justicia para la tasación de esta tipología de perjuicio por el cambio en las condiciones de existencia en casos análogos de fallecimiento, en los que la Corte ha fijado como baremo indemnizatorio el tope de $50.000.000 para los familiares en primer grado de consanguinidad y afinidad (SC5686-2018, 19/12/2018).
-	DAÑO EMERGENTE: $0 
No hay lugar al reconocimiento del mismo, por cuanto la parte demandante no presentó pruebas suficientes y concretas sobre los desembolsos patrimoniales que hubiese realizado y tampoco puede incluirse el 30% de las pretensiones como honorarios por cuota litis, toda vez que en caso de una sentencia favorable el despacho fija dentro de la condena en costas un rubro de agencias en derecho que corresponde a las labores del apoderado de conformidad con las disposiciones del Consejo Superior de la Judicatura, por lo que no es posible tasarlos como un concepto adicional de indemnización a título de daño emergente, además porque constituiría un doble pago.  
PERDIDA DE OPORTUNIDAD: $0 
No se reconoce este perjuicio por cuanto no se encuentra acreditado, en la medida en que en la demanda se sustenta que la víctima Luceth Dalila Arias fue privada de su potencial de oportunidades, (salvar su vida, seguir con vida, evitar un perjuicio o deterioro mayor, de recibir un tratamiento, de sanar, de intentar recuperarse, de continuar laborando y proveyendo por las necesidades de sus hijos) sin embargo, la forma en que fue solicitado no se acompasa con los hechos del litigio, porque no se ha demostrado que la señora Certuche hubiese tenido oportunidades de salvarse o recuperarse y que estas hayan sido cercenadas por algún actuar imputable a los demandados, pues lo cierto es que la forma en que se pidió corresponde a asuntos de responsabilidad médica y no a eventos como el accidente de tránsito, luego el elemento de la remuneración en este caso se enmarca en la indemnización por lucro cesante que ya se liquidó autónomamente, por lo que de ninguna manera se puede reconocer indemnización por pérdida de oportunidad bajo los precisos supuestos de la demanda. 
DAÑO A LA SALUD: $0 
No hay lugar al reconocimiento del mismo, por cuanto dentro de la jurisdicción ordinaria, especialidad civil, el daño a la salud no es reconocido de forma autónoma, sino que se encuentra subsumido dentro del “Daño a la vida en relación” mismo que fue solicitado en petición aparte dentro del escrito de demanda. Al reconocer este perjuicio, se estaría compensando al demandante dos veces por un mismo concepto, toda vez que el daño a la vida en relación comprende indemnización por perjuicios fisiológicos. Pero además se reclama esta indemnización a favor de la menor Sarah Arias presuntamente por la epilepsia que le generó el trauma por la muerte de su madre, empero esta enfermedad puede tener distintos orígenes entre ellos lesiones cerebrales o causas genéticas, por lo que al momento no existe nexo causal entre la aparición de esa enfermedad y el impacto que pudo generar en la menor la muerte de su madre. 
-	LUCRO CESANTE: $140.290.672
El lucro cesante se liquidará a favor de Sarah Ruby quien para la época del accidente era menor de edad y actualmente (2024) tiene 15 años; no se liquidará a favor de Jose David Arias porque a la fecha de muerte de su madre ya tenía 19 años y no acreditó estar estudiando para que pueda presumirse su necesidad alimentaria hasta los 25 años como establece la jurisprudencia. 
Así las cosas (i) se tendrá en cuenta el salario mínimo a fecha de liquidación (2024), es decir $1.300.000, si bien se aportaron contratos de prestación de servicios con Indervalle, ellos solo se extendieron hasta el 2018, es decir 3 años antes del fallecimiento, por lo que deberá aplicarse la presunción del salario mínimo,(ii)se le restará el 25% de gastos propios de la víctima y (iii) se liquidará hasta el 26 de agosto de 2035, es decir un día antes de que la menor Sarah Arias cumpla los 26 años.
Lucro cesante consolidado: $45.910.968, se calcula desde la fecha del accidente 6 de marzo de 2021 hasta el 20 de septiembre de 2024.
Lucro cesante futuro: $94.379.704, se calcula desde el 21 de septiembre de 2024 hasta el 26 de agosto de 2035, es decir un día antes de que la menor Sarah Arias cumpla los 26 años.
TOTAL LIQUIDACIÓN OBJETIVA: $360.290.672
ANÁLISIS FRENTE A LA PÓLIZA: con la demanda se vinculó la póliza de automóviles No 1509115000045, la cual cuenta con un valor asegurado de $408.000.000,00, sin deducibles ni coaseguro. Razón por la cual la liquidación objetiva estaría cubierta por la suma asegurada. </t>
  </si>
  <si>
    <t>20 de septiembre 2024</t>
  </si>
  <si>
    <t>Leasing Bancolombia S.A.</t>
  </si>
  <si>
    <t xml:space="preserve">El 28 de agosto de 2024 se presentó la contestación a la demanda y al llamamiento en garantía formulado en contra de Mapfre Seguros Generales de Colombia S.A. Debe tenerse en consideración que del expediente se oberva que la parte demandante ejerció la acción directa en contra de la aseguradora, empero el Despacho decidió abrir cuaderno separado con el mismo escrito de demanda y tramitarlo como llamamiento en garantía. Por ende, hasta el momeno no se cuenta con llamamiento por parte del asegurado sino que corresponde a la primera actuación efectuada por los demandantes.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</si>
</sst>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
      <sz val="10"/>
      <name val="Calibri (Cuerpo)"/>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71">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2" fillId="0" borderId="0" xfId="0" applyFont="1" applyAlignment="1">
      <alignment horizontal="center" wrapText="1"/>
    </xf>
    <xf numFmtId="0" fontId="2" fillId="0" borderId="0" xfId="0" applyFont="1" applyAlignment="1">
      <alignment wrapText="1"/>
    </xf>
    <xf numFmtId="14" fontId="7" fillId="0" borderId="1" xfId="0" applyNumberFormat="1"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11" fillId="0" borderId="1" xfId="0" applyFont="1"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3" fillId="2" borderId="1" xfId="0" applyFont="1" applyFill="1" applyBorder="1" applyAlignment="1">
      <alignment horizontal="center" vertical="center"/>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2" fillId="2"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3" borderId="1" xfId="0" applyFont="1" applyFill="1" applyBorder="1" applyAlignment="1">
      <alignment horizontal="center" vertical="center" wrapText="1"/>
    </xf>
    <xf numFmtId="1" fontId="7" fillId="0" borderId="1" xfId="0" applyNumberFormat="1" applyFont="1" applyBorder="1" applyAlignment="1" applyProtection="1">
      <alignment horizontal="center" vertical="center" wrapText="1"/>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zoomScale="92" zoomScaleNormal="92" workbookViewId="0">
      <selection activeCell="B16" sqref="B16:H16"/>
    </sheetView>
  </sheetViews>
  <sheetFormatPr baseColWidth="10" defaultColWidth="11.5" defaultRowHeight="15" x14ac:dyDescent="0.2"/>
  <cols>
    <col min="1" max="1" width="20.5" customWidth="1"/>
    <col min="2" max="2" width="23.5" customWidth="1"/>
    <col min="3" max="3" width="13.5" customWidth="1"/>
    <col min="4" max="4" width="22.1640625" customWidth="1"/>
    <col min="5" max="5" width="14.1640625" customWidth="1"/>
    <col min="8" max="8" width="4.1640625" customWidth="1"/>
    <col min="9" max="9" width="28.6640625" customWidth="1"/>
    <col min="15" max="15" width="36.5" style="27" bestFit="1" customWidth="1"/>
    <col min="16" max="16" width="28" style="27" bestFit="1" customWidth="1"/>
    <col min="17" max="17" width="38.5" style="27" bestFit="1" customWidth="1"/>
    <col min="18" max="18" width="15.83203125" style="27" customWidth="1"/>
    <col min="19" max="19" width="27.5" style="27" bestFit="1" customWidth="1"/>
    <col min="20" max="20" width="11.5" style="27"/>
  </cols>
  <sheetData>
    <row r="2" spans="1:19" ht="21" x14ac:dyDescent="0.2">
      <c r="A2" s="61" t="s">
        <v>0</v>
      </c>
      <c r="B2" s="61"/>
      <c r="C2" s="61"/>
      <c r="D2" s="61"/>
      <c r="E2" s="61"/>
      <c r="F2" s="61"/>
      <c r="G2" s="61"/>
      <c r="H2" s="61"/>
      <c r="O2" s="23"/>
      <c r="P2" s="24"/>
      <c r="Q2" s="24"/>
      <c r="R2" s="24"/>
      <c r="S2" s="24"/>
    </row>
    <row r="3" spans="1:19" x14ac:dyDescent="0.2">
      <c r="A3" s="58" t="s">
        <v>1</v>
      </c>
      <c r="B3" s="58"/>
      <c r="C3" s="58"/>
      <c r="D3" s="53" t="s">
        <v>140</v>
      </c>
      <c r="E3" s="53"/>
      <c r="F3" s="53"/>
      <c r="G3" s="53"/>
      <c r="H3" s="53"/>
      <c r="O3" s="25"/>
      <c r="P3" s="25"/>
      <c r="Q3" s="26"/>
      <c r="R3" s="26"/>
    </row>
    <row r="4" spans="1:19" x14ac:dyDescent="0.2">
      <c r="A4" s="40" t="s">
        <v>2</v>
      </c>
      <c r="B4" s="49" t="s">
        <v>100</v>
      </c>
      <c r="C4" s="49"/>
      <c r="D4" s="49"/>
      <c r="E4" s="40" t="s">
        <v>3</v>
      </c>
      <c r="F4" s="50" t="s">
        <v>101</v>
      </c>
      <c r="G4" s="50"/>
      <c r="H4" s="50"/>
      <c r="O4" s="25"/>
      <c r="P4" s="25"/>
      <c r="Q4" s="26"/>
      <c r="R4" s="26"/>
    </row>
    <row r="5" spans="1:19" x14ac:dyDescent="0.2">
      <c r="A5" s="40" t="s">
        <v>4</v>
      </c>
      <c r="B5" s="48">
        <v>45499</v>
      </c>
      <c r="C5" s="48"/>
      <c r="D5" s="48"/>
      <c r="E5" s="40" t="s">
        <v>5</v>
      </c>
      <c r="F5" s="54" t="s">
        <v>103</v>
      </c>
      <c r="G5" s="54"/>
      <c r="H5" s="54"/>
      <c r="O5" s="25"/>
      <c r="P5" s="25"/>
      <c r="Q5" s="26"/>
      <c r="R5" s="26"/>
    </row>
    <row r="6" spans="1:19" ht="58.5" customHeight="1" x14ac:dyDescent="0.2">
      <c r="A6" s="40" t="s">
        <v>6</v>
      </c>
      <c r="B6" s="50" t="s">
        <v>132</v>
      </c>
      <c r="C6" s="50"/>
      <c r="D6" s="50"/>
      <c r="E6" s="50"/>
      <c r="F6" s="50"/>
      <c r="G6" s="50"/>
      <c r="H6" s="50"/>
      <c r="O6" s="25"/>
      <c r="P6" s="25"/>
      <c r="Q6" s="26"/>
      <c r="R6" s="28"/>
    </row>
    <row r="7" spans="1:19" ht="30.75" customHeight="1" x14ac:dyDescent="0.2">
      <c r="A7" s="40" t="s">
        <v>7</v>
      </c>
      <c r="B7" s="50" t="s">
        <v>133</v>
      </c>
      <c r="C7" s="50"/>
      <c r="D7" s="50"/>
      <c r="E7" s="50"/>
      <c r="F7" s="50"/>
      <c r="G7" s="50"/>
      <c r="H7" s="50"/>
      <c r="O7" s="25"/>
      <c r="P7" s="25"/>
      <c r="Q7" s="26"/>
      <c r="R7" s="28"/>
    </row>
    <row r="8" spans="1:19" ht="32.25" customHeight="1" x14ac:dyDescent="0.2">
      <c r="A8" s="40" t="s">
        <v>8</v>
      </c>
      <c r="B8" s="50" t="s">
        <v>141</v>
      </c>
      <c r="C8" s="50"/>
      <c r="D8" s="50"/>
      <c r="E8" s="50"/>
      <c r="F8" s="50"/>
      <c r="G8" s="50"/>
      <c r="H8" s="50"/>
      <c r="O8" s="25"/>
      <c r="P8" s="25"/>
      <c r="Q8" s="26"/>
      <c r="R8" s="28"/>
    </row>
    <row r="9" spans="1:19" ht="85.5" customHeight="1" x14ac:dyDescent="0.2">
      <c r="A9" s="40" t="s">
        <v>9</v>
      </c>
      <c r="B9" s="49" t="s">
        <v>134</v>
      </c>
      <c r="C9" s="49"/>
      <c r="D9" s="49"/>
      <c r="E9" s="49"/>
      <c r="F9" s="49"/>
      <c r="G9" s="49"/>
      <c r="H9" s="49"/>
      <c r="O9" s="25"/>
      <c r="P9" s="25"/>
      <c r="Q9" s="26"/>
      <c r="R9" s="28"/>
    </row>
    <row r="10" spans="1:19" x14ac:dyDescent="0.2">
      <c r="A10" s="40" t="s">
        <v>10</v>
      </c>
      <c r="B10" s="62">
        <v>360290672</v>
      </c>
      <c r="C10" s="62"/>
      <c r="D10" s="62"/>
      <c r="E10" s="62"/>
      <c r="F10" s="62"/>
      <c r="G10" s="62"/>
      <c r="H10" s="62"/>
      <c r="O10" s="25"/>
      <c r="P10" s="28"/>
      <c r="Q10" s="26"/>
      <c r="R10" s="28"/>
    </row>
    <row r="11" spans="1:19" ht="164.25" customHeight="1" x14ac:dyDescent="0.2">
      <c r="A11" s="40" t="s">
        <v>11</v>
      </c>
      <c r="B11" s="63" t="s">
        <v>135</v>
      </c>
      <c r="C11" s="63"/>
      <c r="D11" s="63"/>
      <c r="E11" s="63"/>
      <c r="F11" s="63"/>
      <c r="G11" s="63"/>
      <c r="H11" s="63"/>
      <c r="O11" s="25"/>
      <c r="P11" s="28"/>
      <c r="Q11" s="26"/>
      <c r="R11" s="28"/>
    </row>
    <row r="12" spans="1:19" ht="181.5" customHeight="1" x14ac:dyDescent="0.2">
      <c r="A12" s="40" t="s">
        <v>12</v>
      </c>
      <c r="B12" s="63" t="s">
        <v>136</v>
      </c>
      <c r="C12" s="63"/>
      <c r="D12" s="63"/>
      <c r="E12" s="63"/>
      <c r="F12" s="63"/>
      <c r="G12" s="63"/>
      <c r="H12" s="63"/>
      <c r="I12" s="46"/>
      <c r="O12" s="25"/>
      <c r="P12" s="28"/>
      <c r="Q12" s="26"/>
      <c r="R12" s="28"/>
    </row>
    <row r="13" spans="1:19" ht="30" x14ac:dyDescent="0.2">
      <c r="A13" s="40" t="s">
        <v>13</v>
      </c>
      <c r="B13" s="41" t="s">
        <v>108</v>
      </c>
      <c r="C13" s="40" t="s">
        <v>14</v>
      </c>
      <c r="D13" s="42">
        <f>+B10</f>
        <v>360290672</v>
      </c>
      <c r="E13" s="40" t="s">
        <v>15</v>
      </c>
      <c r="F13" s="50" t="s">
        <v>130</v>
      </c>
      <c r="G13" s="50"/>
      <c r="H13" s="50"/>
    </row>
    <row r="14" spans="1:19" x14ac:dyDescent="0.2">
      <c r="A14" s="40" t="s">
        <v>16</v>
      </c>
      <c r="B14" s="50" t="s">
        <v>131</v>
      </c>
      <c r="C14" s="50"/>
      <c r="D14" s="50"/>
      <c r="E14" s="43" t="s">
        <v>17</v>
      </c>
      <c r="F14" s="70">
        <v>7.6001310301520205E+22</v>
      </c>
      <c r="G14" s="70"/>
      <c r="H14" s="70"/>
      <c r="P14" s="28"/>
      <c r="Q14" s="26"/>
      <c r="R14" s="28"/>
    </row>
    <row r="15" spans="1:19" ht="26.25" customHeight="1" x14ac:dyDescent="0.2">
      <c r="A15" s="40" t="s">
        <v>18</v>
      </c>
      <c r="B15" s="44"/>
      <c r="C15" s="40" t="s">
        <v>19</v>
      </c>
      <c r="D15" s="44">
        <v>1509115000045</v>
      </c>
      <c r="E15" s="45" t="s">
        <v>20</v>
      </c>
      <c r="F15" s="50" t="s">
        <v>138</v>
      </c>
      <c r="G15" s="50"/>
      <c r="H15" s="50"/>
      <c r="O15" s="25"/>
      <c r="P15" s="28"/>
      <c r="Q15" s="26"/>
      <c r="R15" s="28"/>
    </row>
    <row r="16" spans="1:19" ht="30.75" customHeight="1" x14ac:dyDescent="0.2">
      <c r="A16" s="40" t="s">
        <v>21</v>
      </c>
      <c r="B16" s="55" t="s">
        <v>104</v>
      </c>
      <c r="C16" s="56"/>
      <c r="D16" s="56"/>
      <c r="E16" s="56"/>
      <c r="F16" s="56"/>
      <c r="G16" s="56"/>
      <c r="H16" s="57"/>
      <c r="O16" s="25"/>
      <c r="P16" s="28"/>
      <c r="Q16" s="26"/>
      <c r="R16" s="28"/>
    </row>
    <row r="17" spans="1:9" ht="30" x14ac:dyDescent="0.2">
      <c r="A17" s="40" t="s">
        <v>22</v>
      </c>
      <c r="B17" s="53" t="s">
        <v>137</v>
      </c>
      <c r="C17" s="53"/>
      <c r="D17" s="53"/>
      <c r="E17" s="40" t="s">
        <v>23</v>
      </c>
      <c r="F17" s="53">
        <v>45405</v>
      </c>
      <c r="G17" s="54"/>
      <c r="H17" s="54"/>
      <c r="I17" s="47"/>
    </row>
    <row r="18" spans="1:9" x14ac:dyDescent="0.2">
      <c r="A18" s="51" t="s">
        <v>24</v>
      </c>
      <c r="B18" s="51"/>
      <c r="C18" s="51"/>
      <c r="D18" s="51"/>
      <c r="E18" s="51"/>
      <c r="F18" s="51"/>
      <c r="G18" s="51"/>
      <c r="H18" s="51"/>
    </row>
    <row r="19" spans="1:9" ht="25.5" customHeight="1" x14ac:dyDescent="0.2">
      <c r="A19" s="52" t="s">
        <v>25</v>
      </c>
      <c r="B19" s="52"/>
      <c r="C19" s="52"/>
      <c r="D19" s="52"/>
      <c r="E19" s="52"/>
      <c r="F19" s="52"/>
      <c r="G19" s="52"/>
      <c r="H19" s="52"/>
    </row>
    <row r="20" spans="1:9" ht="168" customHeight="1" x14ac:dyDescent="0.2">
      <c r="A20" s="59" t="s">
        <v>139</v>
      </c>
      <c r="B20" s="49"/>
      <c r="C20" s="49"/>
      <c r="D20" s="49"/>
      <c r="E20" s="49"/>
      <c r="F20" s="49"/>
      <c r="G20" s="49"/>
      <c r="H20" s="49"/>
      <c r="I20" s="47"/>
    </row>
    <row r="21" spans="1:9" x14ac:dyDescent="0.2">
      <c r="A21" s="58" t="s">
        <v>26</v>
      </c>
      <c r="B21" s="58"/>
      <c r="C21" s="58"/>
      <c r="D21" s="58"/>
      <c r="E21" s="58"/>
      <c r="F21" s="58"/>
      <c r="G21" s="58"/>
      <c r="H21" s="58"/>
    </row>
    <row r="22" spans="1:9" ht="135.75" customHeight="1" x14ac:dyDescent="0.2">
      <c r="A22" s="60" t="s">
        <v>142</v>
      </c>
      <c r="B22" s="60"/>
      <c r="C22" s="60"/>
      <c r="D22" s="60"/>
      <c r="E22" s="60"/>
      <c r="F22" s="60"/>
      <c r="G22" s="60"/>
      <c r="H22" s="60"/>
    </row>
  </sheetData>
  <mergeCells count="2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 ref="B5:D5"/>
    <mergeCell ref="B4:D4"/>
    <mergeCell ref="F4:H4"/>
    <mergeCell ref="A18:H18"/>
    <mergeCell ref="A19:H19"/>
    <mergeCell ref="F14:H14"/>
    <mergeCell ref="B6:H6"/>
    <mergeCell ref="B17:D17"/>
    <mergeCell ref="F17:H17"/>
    <mergeCell ref="B16:H16"/>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5" defaultRowHeight="15" x14ac:dyDescent="0.2"/>
  <cols>
    <col min="1" max="1" width="22.5" style="4" customWidth="1"/>
    <col min="2" max="2" width="19.1640625" style="4" customWidth="1"/>
    <col min="3" max="3" width="14.33203125" style="4" customWidth="1"/>
    <col min="4" max="4" width="23.83203125" style="4" customWidth="1"/>
    <col min="5" max="5" width="19.33203125" style="4" customWidth="1"/>
    <col min="6" max="6" width="20.6640625" style="4" customWidth="1"/>
    <col min="7" max="9" width="11.5" style="4"/>
    <col min="10" max="10" width="20.5" style="4" bestFit="1" customWidth="1"/>
    <col min="11" max="16384" width="11.5" style="4"/>
  </cols>
  <sheetData>
    <row r="2" spans="1:6" ht="21" x14ac:dyDescent="0.2">
      <c r="A2" s="61" t="s">
        <v>27</v>
      </c>
      <c r="B2" s="61"/>
      <c r="C2" s="61"/>
      <c r="D2" s="61"/>
      <c r="E2" s="61"/>
      <c r="F2" s="61"/>
    </row>
    <row r="3" spans="1:6" ht="16" x14ac:dyDescent="0.2">
      <c r="A3" s="2" t="s">
        <v>6</v>
      </c>
      <c r="B3" s="65" t="str">
        <f>'1. ABOGADO EXTERNO'!B6:H6</f>
        <v xml:space="preserve">Sarah Ruby Arias Certuche(hija de la víctima)
Jose David Arias Ceryuvhe (hijo de la víctima)
</v>
      </c>
      <c r="C3" s="65"/>
      <c r="D3" s="65"/>
      <c r="E3" s="65"/>
      <c r="F3" s="65"/>
    </row>
    <row r="4" spans="1:6" ht="16" x14ac:dyDescent="0.2">
      <c r="A4" s="2" t="s">
        <v>28</v>
      </c>
      <c r="B4" s="36"/>
      <c r="C4" s="2" t="s">
        <v>29</v>
      </c>
      <c r="D4" s="66"/>
      <c r="E4" s="66"/>
      <c r="F4" s="66"/>
    </row>
    <row r="5" spans="1:6" ht="16" x14ac:dyDescent="0.2">
      <c r="A5" s="2" t="s">
        <v>8</v>
      </c>
      <c r="B5" s="65"/>
      <c r="C5" s="65"/>
      <c r="D5" s="65"/>
      <c r="E5" s="65"/>
      <c r="F5" s="65"/>
    </row>
    <row r="6" spans="1:6" ht="16" x14ac:dyDescent="0.2">
      <c r="A6" s="2" t="s">
        <v>30</v>
      </c>
      <c r="B6" s="32"/>
      <c r="C6" s="2" t="s">
        <v>31</v>
      </c>
      <c r="D6" s="39"/>
      <c r="E6" s="2" t="s">
        <v>32</v>
      </c>
      <c r="F6" s="39"/>
    </row>
    <row r="7" spans="1:6" ht="39.75" customHeight="1" x14ac:dyDescent="0.2">
      <c r="A7" s="2" t="s">
        <v>33</v>
      </c>
      <c r="B7" s="32"/>
      <c r="C7" s="2" t="s">
        <v>34</v>
      </c>
      <c r="D7" s="33"/>
      <c r="E7" s="2" t="s">
        <v>35</v>
      </c>
      <c r="F7" s="34"/>
    </row>
    <row r="8" spans="1:6" ht="35.25" customHeight="1" x14ac:dyDescent="0.2">
      <c r="A8" s="2" t="s">
        <v>36</v>
      </c>
      <c r="B8" s="35"/>
      <c r="C8" s="2" t="s">
        <v>37</v>
      </c>
      <c r="D8" s="35"/>
      <c r="E8" s="2" t="s">
        <v>38</v>
      </c>
      <c r="F8" s="36"/>
    </row>
    <row r="9" spans="1:6" ht="37.5" customHeight="1" x14ac:dyDescent="0.2">
      <c r="A9" s="2" t="s">
        <v>39</v>
      </c>
      <c r="B9" s="5"/>
      <c r="C9" s="64" t="s">
        <v>40</v>
      </c>
      <c r="D9" s="65"/>
      <c r="E9" s="2" t="s">
        <v>41</v>
      </c>
      <c r="F9" s="1"/>
    </row>
    <row r="10" spans="1:6" ht="16" x14ac:dyDescent="0.2">
      <c r="A10" s="2" t="s">
        <v>42</v>
      </c>
      <c r="B10" s="5"/>
      <c r="C10" s="64"/>
      <c r="D10" s="65"/>
      <c r="E10" s="2" t="s">
        <v>43</v>
      </c>
      <c r="F10" s="1"/>
    </row>
    <row r="11" spans="1:6" ht="46.5" customHeight="1" x14ac:dyDescent="0.2">
      <c r="A11" s="2" t="s">
        <v>44</v>
      </c>
      <c r="B11" s="37"/>
      <c r="C11" s="2" t="s">
        <v>23</v>
      </c>
      <c r="D11" s="37"/>
      <c r="E11" s="2" t="s">
        <v>9</v>
      </c>
      <c r="F11" s="38"/>
    </row>
    <row r="12" spans="1:6" ht="167.25" customHeight="1" x14ac:dyDescent="0.2">
      <c r="A12" s="2" t="s">
        <v>45</v>
      </c>
      <c r="B12" s="68"/>
      <c r="C12" s="68"/>
      <c r="D12" s="68"/>
      <c r="E12" s="68"/>
      <c r="F12" s="68"/>
    </row>
    <row r="13" spans="1:6" ht="21" x14ac:dyDescent="0.2">
      <c r="A13" s="61" t="s">
        <v>46</v>
      </c>
      <c r="B13" s="61"/>
      <c r="C13" s="61"/>
      <c r="D13" s="61"/>
      <c r="E13" s="61"/>
      <c r="F13" s="61"/>
    </row>
    <row r="14" spans="1:6" x14ac:dyDescent="0.2">
      <c r="A14" s="67"/>
      <c r="B14" s="67"/>
      <c r="C14" s="67"/>
      <c r="D14" s="67"/>
      <c r="E14" s="67"/>
      <c r="F14" s="67"/>
    </row>
    <row r="15" spans="1:6" x14ac:dyDescent="0.2">
      <c r="A15" s="67"/>
      <c r="B15" s="67"/>
      <c r="C15" s="67"/>
      <c r="D15" s="67"/>
      <c r="E15" s="67"/>
      <c r="F15" s="67"/>
    </row>
    <row r="16" spans="1:6" x14ac:dyDescent="0.2">
      <c r="A16" s="67"/>
      <c r="B16" s="67"/>
      <c r="C16" s="67"/>
      <c r="D16" s="67"/>
      <c r="E16" s="67"/>
      <c r="F16" s="67"/>
    </row>
    <row r="17" spans="1:6" x14ac:dyDescent="0.2">
      <c r="A17" s="67"/>
      <c r="B17" s="67"/>
      <c r="C17" s="67"/>
      <c r="D17" s="67"/>
      <c r="E17" s="67"/>
      <c r="F17" s="67"/>
    </row>
    <row r="18" spans="1:6" x14ac:dyDescent="0.2">
      <c r="A18" s="67"/>
      <c r="B18" s="67"/>
      <c r="C18" s="67"/>
      <c r="D18" s="67"/>
      <c r="E18" s="67"/>
      <c r="F18" s="67"/>
    </row>
    <row r="19" spans="1:6" x14ac:dyDescent="0.2">
      <c r="A19" s="67"/>
      <c r="B19" s="67"/>
      <c r="C19" s="67"/>
      <c r="D19" s="67"/>
      <c r="E19" s="67"/>
      <c r="F19" s="67"/>
    </row>
    <row r="20" spans="1:6" x14ac:dyDescent="0.2">
      <c r="A20" s="67"/>
      <c r="B20" s="67"/>
      <c r="C20" s="67"/>
      <c r="D20" s="67"/>
      <c r="E20" s="67"/>
      <c r="F20" s="67"/>
    </row>
    <row r="21" spans="1:6" x14ac:dyDescent="0.2">
      <c r="A21" s="67"/>
      <c r="B21" s="67"/>
      <c r="C21" s="67"/>
      <c r="D21" s="67"/>
      <c r="E21" s="67"/>
      <c r="F21" s="67"/>
    </row>
    <row r="22" spans="1:6" x14ac:dyDescent="0.2">
      <c r="A22" s="67"/>
      <c r="B22" s="67"/>
      <c r="C22" s="67"/>
      <c r="D22" s="67"/>
      <c r="E22" s="67"/>
      <c r="F22" s="67"/>
    </row>
    <row r="23" spans="1:6" x14ac:dyDescent="0.2">
      <c r="A23" s="67"/>
      <c r="B23" s="67"/>
      <c r="C23" s="67"/>
      <c r="D23" s="67"/>
      <c r="E23" s="67"/>
      <c r="F23" s="67"/>
    </row>
    <row r="24" spans="1:6" x14ac:dyDescent="0.2">
      <c r="A24" s="67"/>
      <c r="B24" s="67"/>
      <c r="C24" s="67"/>
      <c r="D24" s="67"/>
      <c r="E24" s="67"/>
      <c r="F24" s="67"/>
    </row>
    <row r="25" spans="1:6" x14ac:dyDescent="0.2">
      <c r="A25" s="67"/>
      <c r="B25" s="67"/>
      <c r="C25" s="67"/>
      <c r="D25" s="67"/>
      <c r="E25" s="67"/>
      <c r="F25" s="67"/>
    </row>
    <row r="26" spans="1:6" x14ac:dyDescent="0.2">
      <c r="A26" s="67"/>
      <c r="B26" s="67"/>
      <c r="C26" s="67"/>
      <c r="D26" s="67"/>
      <c r="E26" s="67"/>
      <c r="F26" s="67"/>
    </row>
    <row r="27" spans="1:6" x14ac:dyDescent="0.2">
      <c r="A27" s="67"/>
      <c r="B27" s="67"/>
      <c r="C27" s="67"/>
      <c r="D27" s="67"/>
      <c r="E27" s="67"/>
      <c r="F27" s="67"/>
    </row>
    <row r="28" spans="1:6" x14ac:dyDescent="0.2">
      <c r="A28" s="67"/>
      <c r="B28" s="67"/>
      <c r="C28" s="67"/>
      <c r="D28" s="67"/>
      <c r="E28" s="67"/>
      <c r="F28" s="67"/>
    </row>
    <row r="29" spans="1:6" x14ac:dyDescent="0.2">
      <c r="A29" s="67"/>
      <c r="B29" s="67"/>
      <c r="C29" s="67"/>
      <c r="D29" s="67"/>
      <c r="E29" s="67"/>
      <c r="F29" s="67"/>
    </row>
    <row r="30" spans="1:6" x14ac:dyDescent="0.2">
      <c r="A30" s="67"/>
      <c r="B30" s="67"/>
      <c r="C30" s="67"/>
      <c r="D30" s="67"/>
      <c r="E30" s="67"/>
      <c r="F30" s="67"/>
    </row>
    <row r="31" spans="1:6" x14ac:dyDescent="0.2">
      <c r="A31" s="67"/>
      <c r="B31" s="67"/>
      <c r="C31" s="67"/>
      <c r="D31" s="67"/>
      <c r="E31" s="67"/>
      <c r="F31" s="67"/>
    </row>
    <row r="32" spans="1:6" x14ac:dyDescent="0.2">
      <c r="A32" s="67"/>
      <c r="B32" s="67"/>
      <c r="C32" s="67"/>
      <c r="D32" s="67"/>
      <c r="E32" s="67"/>
      <c r="F32" s="67"/>
    </row>
    <row r="33" spans="1:6" x14ac:dyDescent="0.2">
      <c r="A33" s="67"/>
      <c r="B33" s="67"/>
      <c r="C33" s="67"/>
      <c r="D33" s="67"/>
      <c r="E33" s="67"/>
      <c r="F33" s="67"/>
    </row>
    <row r="34" spans="1:6" x14ac:dyDescent="0.2">
      <c r="A34" s="67"/>
      <c r="B34" s="67"/>
      <c r="C34" s="67"/>
      <c r="D34" s="67"/>
      <c r="E34" s="67"/>
      <c r="F34" s="67"/>
    </row>
    <row r="35" spans="1:6" x14ac:dyDescent="0.2">
      <c r="A35" s="67"/>
      <c r="B35" s="67"/>
      <c r="C35" s="67"/>
      <c r="D35" s="67"/>
      <c r="E35" s="67"/>
      <c r="F35" s="67"/>
    </row>
    <row r="36" spans="1:6" x14ac:dyDescent="0.2">
      <c r="A36" s="67"/>
      <c r="B36" s="67"/>
      <c r="C36" s="67"/>
      <c r="D36" s="67"/>
      <c r="E36" s="67"/>
      <c r="F36" s="67"/>
    </row>
    <row r="37" spans="1:6" x14ac:dyDescent="0.2">
      <c r="A37" s="64" t="s">
        <v>47</v>
      </c>
      <c r="B37" s="64"/>
      <c r="C37" s="69"/>
      <c r="D37" s="64" t="s">
        <v>48</v>
      </c>
      <c r="E37" s="64"/>
      <c r="F37" s="64"/>
    </row>
    <row r="38" spans="1:6" ht="16" x14ac:dyDescent="0.2">
      <c r="A38" s="2" t="s">
        <v>49</v>
      </c>
      <c r="B38" s="2" t="s">
        <v>50</v>
      </c>
      <c r="C38" s="69"/>
      <c r="D38" s="2" t="s">
        <v>49</v>
      </c>
      <c r="E38" s="64" t="s">
        <v>50</v>
      </c>
      <c r="F38" s="64"/>
    </row>
    <row r="39" spans="1:6" x14ac:dyDescent="0.2">
      <c r="A39" s="3"/>
      <c r="B39" s="3"/>
      <c r="C39" s="69"/>
      <c r="D39" s="3"/>
      <c r="E39" s="67"/>
      <c r="F39" s="67"/>
    </row>
    <row r="40" spans="1:6" x14ac:dyDescent="0.2">
      <c r="A40" s="3"/>
      <c r="B40" s="3"/>
      <c r="C40" s="69"/>
      <c r="D40" s="3"/>
      <c r="E40" s="67"/>
      <c r="F40" s="67"/>
    </row>
    <row r="41" spans="1:6" x14ac:dyDescent="0.2">
      <c r="A41" s="3"/>
      <c r="B41" s="3"/>
      <c r="C41" s="69"/>
      <c r="D41" s="3"/>
      <c r="E41" s="67"/>
      <c r="F41" s="67"/>
    </row>
    <row r="42" spans="1:6" x14ac:dyDescent="0.2">
      <c r="A42" s="3"/>
      <c r="B42" s="3"/>
      <c r="C42" s="69"/>
      <c r="D42" s="3"/>
      <c r="E42" s="67"/>
      <c r="F42" s="67"/>
    </row>
    <row r="43" spans="1:6" x14ac:dyDescent="0.2">
      <c r="A43" s="3"/>
      <c r="B43" s="3"/>
      <c r="C43" s="69"/>
      <c r="D43" s="3"/>
      <c r="E43" s="67"/>
      <c r="F43" s="67"/>
    </row>
  </sheetData>
  <sheetProtection algorithmName="SHA-512" hashValue="cpoSRpEAkwuNc/er05ySlMDH+Udt1Lm5m59dz3Oe+VtTL7dO522TxM+6MLSNRieYKVee95QbQNgboW4hZiXyQA==" saltValue="l4c4tWSVX+RuxVDq4RDMtw==" spinCount="100000" sheet="1" objects="1" scenarios="1"/>
  <mergeCells count="18">
    <mergeCell ref="E42:F42"/>
    <mergeCell ref="E43:F43"/>
    <mergeCell ref="B12:F12"/>
    <mergeCell ref="E39:F39"/>
    <mergeCell ref="E40:F40"/>
    <mergeCell ref="E41:F41"/>
    <mergeCell ref="A13:F13"/>
    <mergeCell ref="A14:F36"/>
    <mergeCell ref="A37:B37"/>
    <mergeCell ref="C37:C43"/>
    <mergeCell ref="D37:F37"/>
    <mergeCell ref="E38:F38"/>
    <mergeCell ref="C9:C10"/>
    <mergeCell ref="D9:D10"/>
    <mergeCell ref="A2:F2"/>
    <mergeCell ref="B3:F3"/>
    <mergeCell ref="D4:F4"/>
    <mergeCell ref="B5:F5"/>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ColWidth="11.5" defaultRowHeight="15" x14ac:dyDescent="0.2"/>
  <cols>
    <col min="1" max="1" width="7.1640625" customWidth="1"/>
    <col min="2" max="2" width="15.6640625" bestFit="1" customWidth="1"/>
    <col min="3" max="3" width="20.5" customWidth="1"/>
    <col min="4" max="4" width="14.5" customWidth="1"/>
    <col min="5" max="5" width="21.33203125" customWidth="1"/>
    <col min="6" max="6" width="34.83203125" customWidth="1"/>
    <col min="7" max="7" width="16.1640625" customWidth="1"/>
    <col min="8" max="8" width="15.5" bestFit="1" customWidth="1"/>
    <col min="12" max="12" width="13.83203125" customWidth="1"/>
    <col min="13" max="13" width="13.5" customWidth="1"/>
    <col min="14" max="14" width="12.5" customWidth="1"/>
    <col min="16" max="16" width="18.33203125" bestFit="1" customWidth="1"/>
    <col min="23" max="23" width="15" bestFit="1" customWidth="1"/>
  </cols>
  <sheetData>
    <row r="1" spans="1:28" ht="60" x14ac:dyDescent="0.2">
      <c r="A1" s="7" t="s">
        <v>51</v>
      </c>
      <c r="B1" s="7" t="s">
        <v>2</v>
      </c>
      <c r="C1" s="7" t="s">
        <v>52</v>
      </c>
      <c r="D1" s="8" t="s">
        <v>4</v>
      </c>
      <c r="E1" s="9" t="s">
        <v>53</v>
      </c>
      <c r="F1" s="10" t="s">
        <v>54</v>
      </c>
      <c r="G1" s="9" t="s">
        <v>9</v>
      </c>
      <c r="H1" s="11" t="s">
        <v>55</v>
      </c>
      <c r="I1" s="9" t="s">
        <v>11</v>
      </c>
      <c r="J1" s="9" t="s">
        <v>56</v>
      </c>
      <c r="K1" s="9" t="s">
        <v>57</v>
      </c>
      <c r="L1" s="9" t="s">
        <v>58</v>
      </c>
      <c r="M1" s="9" t="s">
        <v>59</v>
      </c>
      <c r="N1" s="12" t="s">
        <v>60</v>
      </c>
      <c r="O1" s="12" t="s">
        <v>61</v>
      </c>
      <c r="P1" s="12" t="s">
        <v>34</v>
      </c>
      <c r="Q1" s="9" t="s">
        <v>15</v>
      </c>
      <c r="R1" s="10" t="s">
        <v>21</v>
      </c>
      <c r="S1" s="10" t="s">
        <v>62</v>
      </c>
      <c r="T1" s="10" t="s">
        <v>63</v>
      </c>
      <c r="U1" s="13" t="s">
        <v>64</v>
      </c>
      <c r="V1" s="13" t="s">
        <v>65</v>
      </c>
      <c r="W1" s="9" t="s">
        <v>66</v>
      </c>
      <c r="X1" s="9" t="s">
        <v>16</v>
      </c>
      <c r="Y1" s="9" t="s">
        <v>67</v>
      </c>
      <c r="Z1" s="14" t="s">
        <v>68</v>
      </c>
      <c r="AA1" s="10" t="s">
        <v>69</v>
      </c>
      <c r="AB1" s="10" t="s">
        <v>70</v>
      </c>
    </row>
    <row r="2" spans="1:28" ht="48" customHeight="1" x14ac:dyDescent="0.2">
      <c r="A2" s="15" t="s">
        <v>71</v>
      </c>
      <c r="B2" s="15" t="s">
        <v>72</v>
      </c>
      <c r="C2" s="15" t="s">
        <v>73</v>
      </c>
      <c r="D2" s="15" t="s">
        <v>74</v>
      </c>
      <c r="E2" s="15" t="s">
        <v>75</v>
      </c>
      <c r="F2" s="15" t="s">
        <v>76</v>
      </c>
      <c r="G2" s="15" t="s">
        <v>77</v>
      </c>
      <c r="H2" s="15" t="s">
        <v>78</v>
      </c>
      <c r="I2" s="15" t="s">
        <v>79</v>
      </c>
      <c r="J2" s="15" t="s">
        <v>80</v>
      </c>
      <c r="K2" s="15" t="s">
        <v>81</v>
      </c>
      <c r="L2" s="15" t="s">
        <v>82</v>
      </c>
      <c r="M2" s="15" t="s">
        <v>83</v>
      </c>
      <c r="N2" s="15" t="s">
        <v>84</v>
      </c>
      <c r="O2" s="15" t="s">
        <v>85</v>
      </c>
      <c r="P2" s="15" t="s">
        <v>86</v>
      </c>
      <c r="Q2" s="15" t="s">
        <v>87</v>
      </c>
      <c r="R2" s="15" t="s">
        <v>88</v>
      </c>
      <c r="S2" s="15" t="s">
        <v>89</v>
      </c>
      <c r="T2" s="15" t="s">
        <v>90</v>
      </c>
      <c r="U2" s="15" t="s">
        <v>91</v>
      </c>
      <c r="V2" s="15" t="s">
        <v>92</v>
      </c>
      <c r="W2" s="15" t="s">
        <v>93</v>
      </c>
      <c r="X2" s="15" t="s">
        <v>94</v>
      </c>
      <c r="Y2" s="15" t="s">
        <v>95</v>
      </c>
      <c r="Z2" s="15" t="s">
        <v>96</v>
      </c>
      <c r="AA2" s="15" t="s">
        <v>97</v>
      </c>
      <c r="AB2" s="15"/>
    </row>
    <row r="3" spans="1:28" s="31" customFormat="1" x14ac:dyDescent="0.2">
      <c r="A3" s="1">
        <v>1</v>
      </c>
      <c r="B3" s="1" t="str">
        <f>'1. ABOGADO EXTERNO'!B4</f>
        <v>1. Civil Ordinario</v>
      </c>
      <c r="C3" s="1" t="str">
        <f>'1. ABOGADO EXTERNO'!F4</f>
        <v>1. Primera Instancia</v>
      </c>
      <c r="D3" s="6">
        <f>'1. ABOGADO EXTERNO'!B5</f>
        <v>45499</v>
      </c>
      <c r="E3" s="17" t="str">
        <f>'1. ABOGADO EXTERNO'!B6</f>
        <v xml:space="preserve">Sarah Ruby Arias Certuche(hija de la víctima)
Jose David Arias Ceryuvhe (hijo de la víctima)
</v>
      </c>
      <c r="F3" s="17" t="str">
        <f>'1. ABOGADO EXTERNO'!B7</f>
        <v>Recuperar SA IPS (locatario del vehículo)
Kevin Parada Campiño (conductor)
Bancolombia S.A (propietario)
Mapfre Seguros Generales de Colombia</v>
      </c>
      <c r="G3" s="17" t="str">
        <f>'1. ABOGADO EXTERNO'!B9</f>
        <v xml:space="preserve">Los demandantes buscan que se declare la responsabilidad civil extracontractual por la muerte de la señora Luzeth Dalila Certuche, cuando aquella se movilizaba como pasajera de la motocicleta de placa IHE-47D e impactó con el automotor asegurado d eplacas DEL-568. En esa medida señalan que el hecho ha generado perjuicios de índole patrimonial (lucro cesante) y daño emergente consistente en el valor de honorarios que deben cancelar al abogado para atender el litigio, aunado al perjuicio extrapatrimonial como el daño moral, daño a la vida de relación, pérdida de oportunidad y daño a la salud, este último respecto de la menor Sarah Arias porque a juicio de los demandantes la muerte de su madre le ha generado epilepsia y afectación psicologica. </v>
      </c>
      <c r="H3" s="18">
        <f>'1. ABOGADO EXTERNO'!B10</f>
        <v>360290672</v>
      </c>
      <c r="I3" s="17" t="str">
        <f>'1. ABOGADO EXTERNO'!B11</f>
        <v xml:space="preserve">El 6 de marzo de 2021 se presentó un accidente de tránsito en la carrera 12 entre calle 10 y 11, en la localidad de Candelaria (Valle del Cauca), entre los vehículos de placa DEL 568 (asegurado) y la motocicleta de placas IHE-47D en donde se transportaba la señora Luceth Dalila Certuche como pasajera, quien falleció como consecuencia de los hechos.
En la demanda se aduce que el conductor del vehículo asegurado desobedeció las señales de tránsito, empero en el IPAT se codifico al conductor de la motocicleta la causal 157  que se explicó como “cruzar de un carril a otro sin precaución en diagonal” y para el conductor del vehículo DEL-568 la hipótesis 112 correspondiente a “desobedecer señales o normas de tránsito”Frente a este panorama los hijos de la víctima fallecida pretenden el pago de los perjuicios patrimoniales y extrapatrimoniales que se les ha causado. </v>
      </c>
      <c r="J3" s="17" t="str">
        <f>'1. ABOGADO EXTERNO'!B12</f>
        <v xml:space="preserve">La contingencia se califica como EVENTUAL toda vez que, aunque la póliza de automóviles No 1509115000045 presta cobertura material y temporal respecto de los hechos objeto de asunto, dependerá del debate probatorio acreditar la responsabilidad del asegurado.
En primera medida se debe indicar que la póliza de automóviles No 1509115000045 presta cobertura material y temporal respecto de los hechos objeto de asunto. En cuanto a la cobertura temporal, el seguro opera por ocurrencia y su vigencia comprende desde el 14 de abril de 2020 al 13 de abril del 2021, por lo que el accidente del 06 de marzo de 2021 tuvo lugar dentro de su vigencia. Por otro lado, presta cobertura material en tanto la póliza ampara la responsabilidad civil extracontractual derivada de la conducción del vehículo de placas DEL568, específicamente el amparo de muerte o lesiones a una persona, por lo que corresponde a la pretensión que se endilga al extremo demandado y asegurado. 
Respecto a la responsabilidad del asegurado, dependerá del debate probatorio su acreditación, toda vez que la única prueba que obra en el plenario hasta el momento es el IPAT, el cual establece la codificación No 112 para el vehículo 1 (asegurado), correspondiente a “No obedecer o respetar las normas o señales de tránsito”, y la 157 para el vehículo 2 (motocicleta), correspondiente a “Pasar o cruzar de un carril a otro sin precaución en diagonal”. Empero en el IPAT no se hace alusión a cuál es la norma o señal presuntamente infringida por el señor Kevin Parada en calidad de conductor del vehículo asegurado. Por lo anterior, lo cierto es que hasta este momento no se encuentra prueba fehaciente para afirmar que el conductor del vehículo asegurado de placas DEL-568 haya desplegado alguna conducta capaz de generar el accidente. No obstante, no puede pasarse por alto que la conducción de vehículos ha sido catalogada como una actividad peligrosa de acuerdo al artículo 2356 del Código Civil, es decir, la culpa de la persona que causó el hecho dañoso se presume y, por lo tanto, sólo puede exonerarse de responsabilidad demostrando una causa extraña, sin embargo, dentro del caso de marras, con los elementos probatorios adosados hasta el momento, no se observa configurada una causa extraña, esto es, fuerza mayor, hecho de un tercero o hecho exclusivo de la víctima, en tanto que no se puede afirmar que la hipótesis planteada en el IPAT al conductor de la motocicleta en efecto haya sido la causa eficiente de la colisión y que por ende pueda entenderse demostrado dicho eximente de responsabilidad. Por este motivo dado que estamos ante una actividad peligrosa sin que, prima facie, se encuentre acreditada una causa extraña, será importante el recaudo probatorio como el testimonio del agente de tránsito, la declaración de las partes y la incorporación del dictamen pericial para establecer si la infracción reseñada en el IPAT es atribuida a nuestro asegurado, en la medida en que en dicho informe tampoco se descartó por completo la intervención del conductor Kevin Parada. 
Todo lo anterior, sin perjuicio del carácter contingente del proceso.
</v>
      </c>
      <c r="K3" s="22" t="str">
        <f>'1. ABOGADO EXTERNO'!B13</f>
        <v>2 Eventual (50% en contra y 50% a favor )</v>
      </c>
      <c r="L3" s="22"/>
      <c r="M3" s="22"/>
      <c r="N3" s="30" t="s">
        <v>98</v>
      </c>
      <c r="O3" s="19" t="s">
        <v>98</v>
      </c>
      <c r="P3" s="18">
        <f>'2. ABOGADO INTERNO '!D7</f>
        <v>0</v>
      </c>
      <c r="Q3" s="17"/>
      <c r="R3" s="17" t="str">
        <f>'1. ABOGADO EXTERNO'!B16</f>
        <v>AUTOS</v>
      </c>
      <c r="S3" s="17"/>
      <c r="T3" s="1"/>
      <c r="U3" s="20"/>
      <c r="V3" s="17"/>
      <c r="W3" s="21">
        <f>'2. ABOGADO INTERNO '!B8</f>
        <v>0</v>
      </c>
      <c r="X3" s="22" t="str">
        <f>'1. ABOGADO EXTERNO'!B14</f>
        <v>14 civil del circuito de Cali</v>
      </c>
      <c r="Y3" s="1">
        <f>'1. ABOGADO EXTERNO'!F14</f>
        <v>7.6001310301520205E+22</v>
      </c>
      <c r="Z3" s="1" t="str">
        <f>'1. ABOGADO EXTERNO'!F5</f>
        <v xml:space="preserve">VIGENTE </v>
      </c>
      <c r="AA3" s="17" t="str">
        <f>'1. ABOGADO EXTERNO'!A22</f>
        <v xml:space="preserve">El 28 de agosto de 2024 se presentó la contestación a la demanda y al llamamiento en garantía formulado en contra de Mapfre Seguros Generales de Colombia S.A. Debe tenerse en consideración que del expediente se oberva que la parte demandante ejerció la acción directa en contra de la aseguradora, empero el Despacho decidió abrir cuaderno separado con el mismo escrito de demanda y tramitarlo como llamamiento en garantía. Por ende, hasta el momeno no se cuenta con llamamiento por parte del asegurado sino que corresponde a la primera actuación efectuada por los demandantes. </v>
      </c>
      <c r="AB3" s="17"/>
    </row>
    <row r="4" spans="1:28" x14ac:dyDescent="0.2">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ColWidth="11.5" defaultRowHeight="15" x14ac:dyDescent="0.2"/>
  <cols>
    <col min="1" max="1" width="22.6640625" customWidth="1"/>
    <col min="2" max="2" width="27.6640625" bestFit="1" customWidth="1"/>
    <col min="3" max="3" width="40.33203125" bestFit="1" customWidth="1"/>
    <col min="4" max="4" width="11.83203125" bestFit="1" customWidth="1"/>
    <col min="5" max="5" width="24" bestFit="1" customWidth="1"/>
    <col min="6" max="6" width="19.33203125" bestFit="1" customWidth="1"/>
  </cols>
  <sheetData>
    <row r="1" spans="1:6" x14ac:dyDescent="0.2">
      <c r="A1" s="23" t="s">
        <v>2</v>
      </c>
      <c r="B1" s="24" t="s">
        <v>3</v>
      </c>
      <c r="C1" s="24" t="s">
        <v>32</v>
      </c>
      <c r="D1" s="24" t="s">
        <v>5</v>
      </c>
      <c r="E1" s="24" t="s">
        <v>99</v>
      </c>
      <c r="F1" s="29" t="s">
        <v>40</v>
      </c>
    </row>
    <row r="2" spans="1:6" x14ac:dyDescent="0.2">
      <c r="A2" s="25"/>
      <c r="B2" s="25"/>
      <c r="C2" s="26"/>
      <c r="D2" s="26"/>
      <c r="E2" s="27"/>
      <c r="F2" s="4"/>
    </row>
    <row r="3" spans="1:6" x14ac:dyDescent="0.2">
      <c r="A3" s="25" t="s">
        <v>100</v>
      </c>
      <c r="B3" s="25" t="s">
        <v>101</v>
      </c>
      <c r="C3" s="26" t="s">
        <v>102</v>
      </c>
      <c r="D3" s="26" t="s">
        <v>103</v>
      </c>
      <c r="E3" s="27" t="s">
        <v>104</v>
      </c>
      <c r="F3" s="4" t="s">
        <v>105</v>
      </c>
    </row>
    <row r="4" spans="1:6" x14ac:dyDescent="0.2">
      <c r="A4" s="25" t="s">
        <v>106</v>
      </c>
      <c r="B4" s="25" t="s">
        <v>107</v>
      </c>
      <c r="C4" s="26" t="s">
        <v>108</v>
      </c>
      <c r="D4" s="26" t="s">
        <v>109</v>
      </c>
      <c r="E4" s="27" t="s">
        <v>110</v>
      </c>
      <c r="F4" s="4" t="s">
        <v>111</v>
      </c>
    </row>
    <row r="5" spans="1:6" x14ac:dyDescent="0.2">
      <c r="A5" s="25" t="s">
        <v>112</v>
      </c>
      <c r="B5" s="25" t="s">
        <v>113</v>
      </c>
      <c r="C5" s="26" t="s">
        <v>114</v>
      </c>
      <c r="D5" s="28"/>
      <c r="E5" s="27" t="s">
        <v>115</v>
      </c>
    </row>
    <row r="6" spans="1:6" x14ac:dyDescent="0.2">
      <c r="A6" s="25" t="s">
        <v>116</v>
      </c>
      <c r="B6" s="25" t="s">
        <v>117</v>
      </c>
      <c r="C6" s="26"/>
      <c r="D6" s="28"/>
      <c r="E6" s="27" t="s">
        <v>118</v>
      </c>
    </row>
    <row r="7" spans="1:6" x14ac:dyDescent="0.2">
      <c r="A7" s="25" t="s">
        <v>119</v>
      </c>
      <c r="B7" s="25"/>
      <c r="C7" s="26"/>
      <c r="D7" s="28"/>
      <c r="E7" s="27" t="s">
        <v>120</v>
      </c>
    </row>
    <row r="8" spans="1:6" x14ac:dyDescent="0.2">
      <c r="A8" s="25" t="s">
        <v>121</v>
      </c>
      <c r="B8" s="25"/>
      <c r="C8" s="26"/>
      <c r="D8" s="28"/>
      <c r="E8" s="27" t="s">
        <v>122</v>
      </c>
    </row>
    <row r="9" spans="1:6" x14ac:dyDescent="0.2">
      <c r="A9" s="25" t="s">
        <v>123</v>
      </c>
      <c r="B9" s="28"/>
      <c r="C9" s="26"/>
      <c r="D9" s="28"/>
      <c r="E9" s="27" t="s">
        <v>124</v>
      </c>
    </row>
    <row r="10" spans="1:6" x14ac:dyDescent="0.2">
      <c r="A10" s="25" t="s">
        <v>125</v>
      </c>
      <c r="B10" s="28"/>
      <c r="C10" s="26"/>
      <c r="D10" s="28"/>
      <c r="E10" s="27" t="s">
        <v>126</v>
      </c>
    </row>
    <row r="11" spans="1:6" x14ac:dyDescent="0.2">
      <c r="A11" s="25" t="s">
        <v>127</v>
      </c>
      <c r="B11" s="28"/>
      <c r="C11" s="26"/>
      <c r="D11" s="28"/>
      <c r="E11" s="27" t="s">
        <v>128</v>
      </c>
    </row>
    <row r="12" spans="1:6" x14ac:dyDescent="0.2">
      <c r="A12" s="27"/>
      <c r="B12" s="27"/>
      <c r="C12" s="27"/>
      <c r="D12" s="27"/>
      <c r="E12" s="27" t="s">
        <v>129</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4" ma:contentTypeDescription="Crear nuevo documento." ma:contentTypeScope="" ma:versionID="1d0f7bc2eb83b66115e34bf51dbe6bfd">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2aa01a208a970a54f27858f6c957c500"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6335A25-E612-43F8-968F-C57796BFD7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A74B91F-4018-44B0-8E93-12F1115AE88E}">
  <ds:schemaRefs>
    <ds:schemaRef ds:uri="http://schemas.microsoft.com/sharepoint/v3/contenttype/forms"/>
  </ds:schemaRefs>
</ds:datastoreItem>
</file>

<file path=customXml/itemProps3.xml><?xml version="1.0" encoding="utf-8"?>
<ds:datastoreItem xmlns:ds="http://schemas.openxmlformats.org/officeDocument/2006/customXml" ds:itemID="{2E3E8B15-131C-4F08-99BC-49433C9998AE}">
  <ds:schemaRefs>
    <ds:schemaRef ds:uri="http://schemas.microsoft.com/office/2006/metadata/properties"/>
    <ds:schemaRef ds:uri="http://purl.org/dc/terms/"/>
    <ds:schemaRef ds:uri="http://schemas.microsoft.com/office/2006/documentManagement/types"/>
    <ds:schemaRef ds:uri="http://www.w3.org/XML/1998/namespace"/>
    <ds:schemaRef ds:uri="http://schemas.openxmlformats.org/package/2006/metadata/core-properties"/>
    <ds:schemaRef ds:uri="http://purl.org/dc/dcmitype/"/>
    <ds:schemaRef ds:uri="http://purl.org/dc/elements/1.1/"/>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
  <cp:revision>1</cp:revision>
  <dcterms:created xsi:type="dcterms:W3CDTF">2006-09-12T12:46:56Z</dcterms:created>
  <dcterms:modified xsi:type="dcterms:W3CDTF">2024-09-20T17:46:42Z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0x0101002C92A54D8AB3014FADD0201C99992F62</vt:lpwstr>
  </property>
</Properties>
</file>