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codeName="ThisWorkbook"/>
  <mc:AlternateContent xmlns:mc="http://schemas.openxmlformats.org/markup-compatibility/2006">
    <mc:Choice Requires="x15">
      <x15ac:absPath xmlns:x15ac="http://schemas.microsoft.com/office/spreadsheetml/2010/11/ac" url="C:\Users\Zulay\Downloads\"/>
    </mc:Choice>
  </mc:AlternateContent>
  <xr:revisionPtr revIDLastSave="160" documentId="8_{AFE18957-500A-41BF-9249-D6139AE5586C}" xr6:coauthVersionLast="47" xr6:coauthVersionMax="47" xr10:uidLastSave="{DE7E52BF-97CA-42E4-A2AA-BC56BDDCCC45}"/>
  <bookViews>
    <workbookView xWindow="-120" yWindow="-120" windowWidth="20730" windowHeight="1116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6" i="11"/>
  <c r="B17" i="11"/>
  <c r="B28" i="11" s="1"/>
  <c r="C11" i="11"/>
  <c r="C10" i="11"/>
  <c r="B7" i="10"/>
  <c r="B7" i="14"/>
  <c r="B6" i="14"/>
  <c r="B5" i="14"/>
  <c r="B4" i="14"/>
  <c r="B3" i="14"/>
  <c r="B2" i="14"/>
  <c r="B4" i="11"/>
  <c r="B5" i="11"/>
  <c r="B7" i="11"/>
  <c r="B8" i="11"/>
  <c r="B4" i="10"/>
  <c r="B5" i="10"/>
  <c r="B6" i="10"/>
  <c r="B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tc={43EB9929-4850-4A7F-90CC-F6573B2CE85C}</author>
  </authors>
  <commentList>
    <comment ref="B30" authorId="0" shapeId="0" xr:uid="{43EB9929-4850-4A7F-90CC-F6573B2CE85C}">
      <text>
        <t>[Threaded comment]
Your version of Excel allows you to read this threaded comment; however, any edits to it will get removed if the file is opened in a newer version of Excel. Learn more: https://go.microsoft.com/fwlink/?linkid=870924
Comment:
    Estas excepciones están mal relacionadas, hay varias que repites hasta 3 veces</t>
      </text>
    </comment>
  </commentList>
</comments>
</file>

<file path=xl/sharedStrings.xml><?xml version="1.0" encoding="utf-8"?>
<sst xmlns="http://schemas.openxmlformats.org/spreadsheetml/2006/main" count="196" uniqueCount="155">
  <si>
    <t>SOLICITUD DE ANTECEDENTES -ABOGADO EXTERNO-</t>
  </si>
  <si>
    <t>Radicado(23 digitos)</t>
  </si>
  <si>
    <t>11001310500220240003800</t>
  </si>
  <si>
    <t>Juzgado</t>
  </si>
  <si>
    <t>002 LABORAL CIRCUITO BOGOTA</t>
  </si>
  <si>
    <t>Demandado</t>
  </si>
  <si>
    <t>COLFONDOS Y OTRO</t>
  </si>
  <si>
    <t xml:space="preserve">Demandante </t>
  </si>
  <si>
    <t>CARLOS ARTURO DIAZ MONTOYA C.C.71.610.500</t>
  </si>
  <si>
    <t>Tipo de vinculacion compañía</t>
  </si>
  <si>
    <t>LLAMADA EN GARANTIA</t>
  </si>
  <si>
    <t>Nombre de lesionado o muerto (s)</t>
  </si>
  <si>
    <t>N/A</t>
  </si>
  <si>
    <t>Fecha de los hechos</t>
  </si>
  <si>
    <t>01/09/1998</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</si>
  <si>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</si>
  <si>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</si>
  <si>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</si>
  <si>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</si>
  <si>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</si>
  <si>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CARLOS ARTURO DIAZ MONTOYA IDENTIFICADO CON C.C.71.610.500 INICIO SU VIDA LABORAL COTIZANDO AL EXTINTO ISS DESDE EL 15 DE MARZO DE 1983, POSTERIORMENTE REALIZÓ TRASLADO A COLFONDOS S.A EL DÍA 3 DE JULIO DE 1998, SEGUIDO DE ELLO REALIZÓ TRALADO HORIZONTAL EL DÍA 1 DE AGOSTO DEL 2000 HACIA LA AFP HORIZONTE HOY PORVENIR S.A., EL DEMANDANTE INDICA QUE LOS ASESORES DE PORVENIR S.A. Y COLFONDOS S.A. NO LE SUMINISTRARON LA INFORMACIÓN INDISPENSABLE PARA REALIZAR SU TRASLADO, ACTUALMENTE EL DEMANDANTE NO SE ENCUENTRA PENSIONADO, REALIZÓ REQUERIMIENTOS A COLPENSIOENS, PORVENIR S.A.  Y COLFONDOS S.A., SIN EMBARGO, TODOS FUERON RESPONDIDOS DE MANERA NEGATIVA.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</si>
  <si>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</si>
  <si>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</si>
  <si>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</si>
  <si>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</si>
  <si>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</si>
  <si>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</si>
  <si>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</si>
  <si>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</si>
  <si>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</si>
  <si>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</si>
  <si>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</si>
  <si>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</si>
  <si>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</si>
  <si>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</si>
  <si>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</si>
  <si>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14/6/2024</t>
  </si>
  <si>
    <t>Fecha de notificación</t>
  </si>
  <si>
    <t>25/02/2025 (Notificación por estado)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</si>
  <si>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</si>
  <si>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</si>
  <si>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</si>
  <si>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</si>
  <si>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</si>
  <si>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</si>
  <si>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</si>
  <si>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</si>
  <si>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</si>
  <si>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</si>
  <si>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</si>
  <si>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</si>
  <si>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</si>
  <si>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</si>
  <si>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</si>
  <si>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</si>
  <si>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</si>
  <si>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</si>
  <si>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</si>
  <si>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</si>
  <si>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</si>
  <si>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</si>
  <si>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</si>
  <si>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</si>
  <si>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</si>
  <si>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</si>
  <si>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</si>
  <si>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</si>
  <si>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</si>
  <si>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</si>
  <si>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</si>
  <si>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</si>
  <si>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</si>
  <si>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</si>
  <si>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</si>
  <si>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</si>
  <si>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</si>
  <si>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</si>
  <si>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</si>
  <si>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</si>
  <si>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</si>
  <si>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</si>
  <si>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</si>
  <si>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</si>
  <si>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</si>
  <si>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</si>
  <si>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</si>
  <si>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AJR2327</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</si>
  <si>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</si>
  <si>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</si>
  <si>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</si>
  <si>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</si>
  <si>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</si>
  <si>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</si>
  <si>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 de septiembre de 1998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</si>
  <si>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</si>
  <si>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</si>
  <si>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</si>
  <si>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</si>
  <si>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</si>
  <si>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</si>
  <si>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</si>
  <si>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</si>
  <si>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</si>
  <si>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</si>
  <si>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 PREVIA FRENTE A LA DEMANDA 
1. EXCEPCIONES PLANTEADAS POR QUIÉN FORMULÓ EL LLAMAMIENTO EN GARANTÍA A MI REPRESENTADA
2 ABUSO DEL DERECHO POR PARTE DE COLFONDOS S.A. AL LLAMAR EN GARANTÍA A ALLIANZ SEGUROS DE VIDA S.A. AÚN CUANDO LA AFP TIENE PLENO CONOCIMIENTO QUE NO LE ASISTE EL DERECHO DE OBTENER LA DEVOLUCIÓN Y/O RESTITUCIÓN DE LA PRIMA
3. AL NO PROSPERAR LAS PRETENSIONES DEL LLAMAMIENTO EN GARANTÍA, LAS AGENCIAS EN DERECHO A FAVOR DE ALLIANZ SEGUROS DE VIDA S.A. DEBEN LIQUIDARSE POR UN VALOR IGUAL AL ASUMIDO QUE COMPENSE EL ESFUERZO REALIZADO Y LA AFECTACIÓN PATRIMONIAL QUE IMPLICÓ LA CAUSA
4. INEXISTENCIA DE OBLIGACIÓN DE RESITTUCIÓN DE LA PRIMA DEL SEGURO PREVISIONAL AL ESTAR DEBIDAMENTE DEVENGADA DEBIDO AL RIESGO ASUMIDO
5.INEXISTENCIA DE OBLIGACIÓN A CARGO DE ALLIANZ SEGUROS DE VIDA S.A. POR CUANTO LA PRIMA DEBE PAGARSE CON LOS RECURSOS PROPIOS DE LA AFP CUANDO SE DECLARA LA INEFICACIA DE TRASLADO
6. INEXISTENCIA DE RESPONSABILIDAD DE AFP DEVOLVER LAS PRIMAS DE SEGURO PREVISIONAL A COLPENSIONES SI SE DECLARA LA INEFICACIA DE TRASLADO, POR CUANTO EL PAGO DE ESTAS ES UNA SITUACIÓN QUE SE CONSOLIDÓ EN EL TIEMPO Y NO ES POSIBLE RETROTRAER (SU 107 DE 2024)
7. AFILIACIÓN LIBRE Y ESPONTÁNEA DEL SEÑOR CARLOS ARTURO DIAZ MONTOYA AL RÉGIMEN DE AHORRO INDIVIDUAL CON SOLIDARIDAD
8. ERROR DE DERECHO NO VICIA EL CONSENTIMIENTO
9. PROHIBICIÓN DEL TRASLADO DEL RÉGIMEN DE AHORRO INDIVIDUAL CON SOLIDARIDAD AL RÉGIMEN DE PRIMA MEDIA CON PRESTACIÓN DEFINIDA
10. EL TRASLADO ENTRE ADMINISTRADORAS DEL RAIS DENOTA LA VOLUNTAD DEL AFILIADO DE PERMANECER EN EL RÉGIMEN DE AHORRO INDIVIDAUAL CON SOLIDARIDAD Y CONSIGO, SE CONFIGURA UN ACTO DE RELACIONAMIENTO QUE PRESUPONE EL CONOCIMIENTO DEL FUNCIONAMIENTO DE DICHO REGIMEN
11. INEXISTENCIA DE LA OBLIGACIÓN DE DEVOLVER EL SEGURO PREVISIONAL CUANDO SE DELCARA LA NULIDAD Y/O INEFICACIA DE LA AFILIACIÓN POR FALTA DE CAUSA Y PORQUE AFECTA DERECHOS DE TERCEROS DE BUENA FE
12. PRESCRIPCIÓN
13. BUENA FE
14.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DEREHCO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RECURSOS PROPIOS DE LA AFP CUANDO SE DECLARA LA INEFICACIA DE TRASLADO
5. INEXISTENCIA RESPONSABILIDAD DE LA AFP DEVOLVER LAS PRIMAS DE SEGURO PREVISIONAL A COLPENSIONES SI SE DECLARA LA INEFICACIA DE TRASLADO, POR CUANTO EL PAGO DE ESTAS ES UNA SITUACIÓN QUE SE CONSOLIDÓ EN EL TIEMPO Y NO ES POSIBLE RETROTRAER (SU 107 DE 2024)
6. LA INEFICACIA DEL ACTO DE TRASLADO NO COLLEVA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</si>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</sst>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Alejandra Murillo Claros" id="{92275B31-96D0-4F95-9A3D-64349FE827DE}" userId="S::amurillo@gha.com.co::5f69618b-821c-4eac-8e19-78d1caea635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0" dT="2024-09-19T13:02:21.86" personId="{92275B31-96D0-4F95-9A3D-64349FE827DE}" id="{43EB9929-4850-4A7F-90CC-F6573B2CE85C}">
    <text>Estas excepciones están mal relacionadas, hay varias que repites hasta 3 veces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A10" zoomScale="70" zoomScaleNormal="70" workbookViewId="0">
      <selection activeCell="B29" sqref="B27:C2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ht="30">
      <c r="A26" s="5" t="s">
        <v>33</v>
      </c>
      <c r="B26" s="36" t="s">
        <v>34</v>
      </c>
      <c r="C26" s="36"/>
    </row>
    <row r="27" spans="1:3">
      <c r="A27" s="5" t="s">
        <v>35</v>
      </c>
      <c r="B27" s="38" t="s">
        <v>36</v>
      </c>
      <c r="C27" s="39"/>
    </row>
    <row r="28" spans="1:3">
      <c r="A28" s="5" t="s">
        <v>37</v>
      </c>
      <c r="B28" s="35" t="s">
        <v>38</v>
      </c>
      <c r="C28" s="35"/>
    </row>
    <row r="29" spans="1:3">
      <c r="A29" s="5" t="s">
        <v>39</v>
      </c>
      <c r="B29" s="35">
        <v>45994</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2" sqref="B2:C2"/>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40</v>
      </c>
      <c r="B1" s="64"/>
      <c r="C1" s="64"/>
    </row>
    <row r="2" spans="1:3">
      <c r="A2" s="13" t="s">
        <v>41</v>
      </c>
      <c r="B2" s="65" t="s">
        <v>42</v>
      </c>
      <c r="C2" s="66"/>
    </row>
    <row r="3" spans="1:3">
      <c r="A3" s="5" t="s">
        <v>1</v>
      </c>
      <c r="B3" s="36" t="str">
        <f>'GENERALES NOTA 322'!B2:C2</f>
        <v>11001310500220240003800</v>
      </c>
      <c r="C3" s="36"/>
    </row>
    <row r="4" spans="1:3">
      <c r="A4" s="5" t="s">
        <v>3</v>
      </c>
      <c r="B4" s="36" t="str">
        <f>'GENERALES NOTA 322'!B3:C3</f>
        <v>002 LABORAL CIRCUITO BOGOTA</v>
      </c>
      <c r="C4" s="36"/>
    </row>
    <row r="5" spans="1:3">
      <c r="A5" s="5" t="s">
        <v>5</v>
      </c>
      <c r="B5" s="36" t="str">
        <f>'GENERALES NOTA 322'!B4:C4</f>
        <v>COLFONDOS Y OTRO</v>
      </c>
      <c r="C5" s="36"/>
    </row>
    <row r="6" spans="1:3">
      <c r="A6" s="5" t="s">
        <v>7</v>
      </c>
      <c r="B6" s="36" t="str">
        <f>'GENERALES NOTA 322'!B5:C5</f>
        <v>CARLOS ARTURO DIAZ MONTOYA C.C.71.610.500</v>
      </c>
      <c r="C6" s="36"/>
    </row>
    <row r="7" spans="1:3">
      <c r="A7" s="5" t="s">
        <v>9</v>
      </c>
      <c r="B7" s="36" t="str">
        <f>'GENERALES NOTA 322'!B6:C6</f>
        <v>LLAMADA EN GARANTIA</v>
      </c>
      <c r="C7" s="36"/>
    </row>
    <row r="8" spans="1:3">
      <c r="A8" s="13" t="s">
        <v>43</v>
      </c>
      <c r="B8" s="36"/>
      <c r="C8" s="36"/>
    </row>
    <row r="9" spans="1:3">
      <c r="A9" s="13" t="s">
        <v>17</v>
      </c>
      <c r="B9" s="36"/>
      <c r="C9" s="36"/>
    </row>
    <row r="10" spans="1:3">
      <c r="A10" s="13" t="s">
        <v>44</v>
      </c>
      <c r="B10" s="65"/>
      <c r="C10" s="67"/>
    </row>
    <row r="11" spans="1:3">
      <c r="A11" s="13" t="s">
        <v>45</v>
      </c>
      <c r="B11" s="65"/>
      <c r="C11" s="66"/>
    </row>
    <row r="12" spans="1:3">
      <c r="A12" s="13" t="s">
        <v>46</v>
      </c>
      <c r="B12" s="52"/>
      <c r="C12" s="53"/>
    </row>
    <row r="13" spans="1:3">
      <c r="A13" s="13" t="s">
        <v>47</v>
      </c>
      <c r="B13" s="36"/>
      <c r="C13" s="36"/>
    </row>
    <row r="14" spans="1:3">
      <c r="A14" s="13" t="s">
        <v>48</v>
      </c>
      <c r="B14" s="36"/>
      <c r="C14" s="36"/>
    </row>
    <row r="15" spans="1:3">
      <c r="A15" s="13" t="s">
        <v>49</v>
      </c>
      <c r="B15" s="36"/>
      <c r="C15" s="36"/>
    </row>
    <row r="16" spans="1:3">
      <c r="A16" s="62" t="s">
        <v>50</v>
      </c>
      <c r="B16" s="36"/>
      <c r="C16" s="36"/>
    </row>
    <row r="17" spans="1:3">
      <c r="A17" s="63"/>
      <c r="B17" s="9" t="s">
        <v>51</v>
      </c>
      <c r="C17" s="10" t="s">
        <v>52</v>
      </c>
    </row>
    <row r="18" spans="1:3">
      <c r="A18" s="63"/>
      <c r="B18" s="11"/>
      <c r="C18" s="11"/>
    </row>
    <row r="19" spans="1:3">
      <c r="A19" s="63"/>
      <c r="B19" s="11"/>
      <c r="C19" s="11"/>
    </row>
    <row r="20" spans="1:3">
      <c r="A20" s="63"/>
      <c r="B20" s="11"/>
      <c r="C20" s="11"/>
    </row>
    <row r="21" spans="1:3">
      <c r="A21" s="13" t="s">
        <v>53</v>
      </c>
      <c r="B21" s="36"/>
      <c r="C21" s="36"/>
    </row>
    <row r="22" spans="1:3">
      <c r="A22" s="13" t="s">
        <v>54</v>
      </c>
      <c r="B22" s="52"/>
      <c r="C22" s="53"/>
    </row>
    <row r="23" spans="1:3">
      <c r="A23" s="13" t="s">
        <v>55</v>
      </c>
      <c r="B23" s="36"/>
      <c r="C23" s="36"/>
    </row>
    <row r="24" spans="1:3">
      <c r="A24" s="13" t="s">
        <v>56</v>
      </c>
      <c r="B24" s="36"/>
      <c r="C24" s="36"/>
    </row>
    <row r="25" spans="1:3">
      <c r="A25" s="13" t="s">
        <v>57</v>
      </c>
      <c r="B25" s="36"/>
      <c r="C25" s="36"/>
    </row>
    <row r="26" spans="1:3">
      <c r="A26" s="12" t="s">
        <v>58</v>
      </c>
      <c r="B26" s="36"/>
      <c r="C26" s="36"/>
    </row>
    <row r="27" spans="1:3">
      <c r="A27" s="61" t="s">
        <v>59</v>
      </c>
      <c r="B27" s="61"/>
      <c r="C27" s="61"/>
    </row>
    <row r="28" spans="1:3" ht="14.45" customHeight="1">
      <c r="A28" s="56" t="s">
        <v>60</v>
      </c>
      <c r="B28" s="57"/>
      <c r="C28" s="31"/>
    </row>
    <row r="29" spans="1:3" ht="14.45" customHeight="1">
      <c r="A29" s="58" t="s">
        <v>61</v>
      </c>
      <c r="B29" s="59"/>
      <c r="C29" s="31"/>
    </row>
    <row r="30" spans="1:3" ht="14.45" customHeight="1">
      <c r="A30" s="58" t="s">
        <v>62</v>
      </c>
      <c r="B30" s="59"/>
      <c r="C30" s="32"/>
    </row>
    <row r="31" spans="1:3" ht="14.45" customHeight="1">
      <c r="A31" s="58" t="s">
        <v>63</v>
      </c>
      <c r="B31" s="59"/>
      <c r="C31" s="31"/>
    </row>
    <row r="32" spans="1:3">
      <c r="A32" s="58" t="s">
        <v>64</v>
      </c>
      <c r="B32" s="59"/>
      <c r="C32" s="31"/>
    </row>
    <row r="33" spans="1:3" ht="14.45" customHeight="1">
      <c r="A33" s="58" t="s">
        <v>65</v>
      </c>
      <c r="B33" s="59"/>
      <c r="C33" s="31"/>
    </row>
    <row r="34" spans="1:3" ht="14.45" customHeight="1">
      <c r="A34" s="58" t="s">
        <v>66</v>
      </c>
      <c r="B34" s="59"/>
      <c r="C34" s="33"/>
    </row>
    <row r="35" spans="1:3">
      <c r="A35" s="56" t="s">
        <v>67</v>
      </c>
      <c r="B35" s="57"/>
      <c r="C35" s="34"/>
    </row>
    <row r="36" spans="1:3">
      <c r="A36" s="60" t="s">
        <v>68</v>
      </c>
      <c r="B36" s="60"/>
      <c r="C36" s="60"/>
    </row>
    <row r="37" spans="1:3">
      <c r="A37" s="54" t="s">
        <v>69</v>
      </c>
      <c r="B37" s="54"/>
      <c r="C37" s="11"/>
    </row>
    <row r="38" spans="1:3">
      <c r="A38" s="54" t="s">
        <v>70</v>
      </c>
      <c r="B38" s="54"/>
      <c r="C38" s="11"/>
    </row>
    <row r="39" spans="1:3">
      <c r="A39" s="54" t="s">
        <v>71</v>
      </c>
      <c r="B39" s="54"/>
      <c r="C39" s="11"/>
    </row>
    <row r="40" spans="1:3">
      <c r="A40" s="54" t="s">
        <v>72</v>
      </c>
      <c r="B40" s="54"/>
      <c r="C40" s="11"/>
    </row>
    <row r="41" spans="1:3">
      <c r="A41" s="54" t="s">
        <v>73</v>
      </c>
      <c r="B41" s="54"/>
      <c r="C41" s="11"/>
    </row>
    <row r="42" spans="1:3">
      <c r="A42" s="54" t="s">
        <v>74</v>
      </c>
      <c r="B42" s="54"/>
      <c r="C42" s="11"/>
    </row>
    <row r="43" spans="1:3">
      <c r="A43" s="54" t="s">
        <v>75</v>
      </c>
      <c r="B43" s="54"/>
      <c r="C43" s="11"/>
    </row>
    <row r="44" spans="1:3">
      <c r="A44" s="54" t="s">
        <v>76</v>
      </c>
      <c r="B44" s="54"/>
      <c r="C44" s="11"/>
    </row>
    <row r="45" spans="1:3">
      <c r="A45" s="54" t="s">
        <v>77</v>
      </c>
      <c r="B45" s="54"/>
      <c r="C45" s="11"/>
    </row>
    <row r="46" spans="1:3">
      <c r="A46" s="54" t="s">
        <v>78</v>
      </c>
      <c r="B46" s="54"/>
      <c r="C46" s="11"/>
    </row>
    <row r="47" spans="1:3">
      <c r="A47" s="54" t="s">
        <v>79</v>
      </c>
      <c r="B47" s="54"/>
      <c r="C47" s="11"/>
    </row>
    <row r="48" spans="1:3">
      <c r="A48" s="54" t="s">
        <v>80</v>
      </c>
      <c r="B48" s="54"/>
      <c r="C48" s="11"/>
    </row>
    <row r="49" spans="1:3">
      <c r="A49" s="54" t="s">
        <v>81</v>
      </c>
      <c r="B49" s="54"/>
      <c r="C49" s="11"/>
    </row>
    <row r="50" spans="1:3">
      <c r="A50" s="54" t="s">
        <v>82</v>
      </c>
      <c r="B50" s="54"/>
      <c r="C50" s="11"/>
    </row>
    <row r="51" spans="1:3">
      <c r="A51" s="54" t="s">
        <v>83</v>
      </c>
      <c r="B51" s="54"/>
      <c r="C51" s="11"/>
    </row>
    <row r="52" spans="1:3">
      <c r="A52" s="54" t="s">
        <v>84</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zoomScaleNormal="100" workbookViewId="0">
      <selection activeCell="B33" sqref="B33:C33"/>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85</v>
      </c>
      <c r="B1" s="64"/>
      <c r="C1" s="64"/>
    </row>
    <row r="2" spans="1:6">
      <c r="A2" s="20" t="s">
        <v>41</v>
      </c>
      <c r="B2" s="72" t="s">
        <v>86</v>
      </c>
      <c r="C2" s="73"/>
    </row>
    <row r="3" spans="1:6">
      <c r="A3" s="21" t="s">
        <v>1</v>
      </c>
      <c r="B3" s="74" t="str">
        <f>'GENERALES NOTA 322'!B2:C2</f>
        <v>11001310500220240003800</v>
      </c>
      <c r="C3" s="74"/>
    </row>
    <row r="4" spans="1:6">
      <c r="A4" s="21" t="s">
        <v>3</v>
      </c>
      <c r="B4" s="74" t="str">
        <f>'GENERALES NOTA 322'!B3:C3</f>
        <v>002 LABORAL CIRCUITO BOGOTA</v>
      </c>
      <c r="C4" s="74"/>
    </row>
    <row r="5" spans="1:6">
      <c r="A5" s="21" t="s">
        <v>5</v>
      </c>
      <c r="B5" s="74" t="str">
        <f>'GENERALES NOTA 322'!B4:C4</f>
        <v>COLFONDOS Y OTRO</v>
      </c>
      <c r="C5" s="74"/>
    </row>
    <row r="6" spans="1:6" ht="14.45" customHeight="1">
      <c r="A6" s="21" t="s">
        <v>7</v>
      </c>
      <c r="B6" s="74" t="str">
        <f>'GENERALES NOTA 322'!B5:C5</f>
        <v>CARLOS ARTURO DIAZ MONTOYA C.C.71.610.500</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87</v>
      </c>
      <c r="C13" s="24"/>
    </row>
    <row r="14" spans="1:6">
      <c r="A14" s="75"/>
      <c r="B14" s="22" t="s">
        <v>88</v>
      </c>
      <c r="C14" s="24"/>
      <c r="E14" t="s">
        <v>89</v>
      </c>
      <c r="F14" s="17">
        <v>0.7</v>
      </c>
    </row>
    <row r="15" spans="1:6">
      <c r="A15" s="23" t="s">
        <v>90</v>
      </c>
      <c r="B15" s="72" t="s">
        <v>91</v>
      </c>
      <c r="C15" s="73"/>
    </row>
    <row r="16" spans="1:6" ht="15" customHeight="1">
      <c r="A16" s="21" t="s">
        <v>92</v>
      </c>
      <c r="B16" s="70" t="s">
        <v>93</v>
      </c>
      <c r="C16" s="71"/>
    </row>
    <row r="17" spans="1:3" ht="28.5" customHeight="1">
      <c r="A17" s="14" t="s">
        <v>94</v>
      </c>
      <c r="B17" s="80">
        <f>((C19+C20+C22+C23)-C26)*C25*C27</f>
        <v>0</v>
      </c>
      <c r="C17" s="80"/>
    </row>
    <row r="18" spans="1:3">
      <c r="A18" s="23" t="s">
        <v>95</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87</v>
      </c>
      <c r="C22" s="19">
        <v>0</v>
      </c>
    </row>
    <row r="23" spans="1:3" ht="45">
      <c r="A23" s="87"/>
      <c r="B23" s="22" t="s">
        <v>96</v>
      </c>
      <c r="C23" s="19">
        <v>0</v>
      </c>
    </row>
    <row r="24" spans="1:3">
      <c r="A24" s="87"/>
      <c r="B24" s="76" t="s">
        <v>97</v>
      </c>
      <c r="C24" s="77"/>
    </row>
    <row r="25" spans="1:3">
      <c r="A25" s="25"/>
      <c r="B25" s="22" t="s">
        <v>98</v>
      </c>
      <c r="C25" s="26">
        <v>0</v>
      </c>
    </row>
    <row r="26" spans="1:3">
      <c r="A26" s="27"/>
      <c r="B26" s="22" t="s">
        <v>45</v>
      </c>
      <c r="C26" s="28">
        <v>0</v>
      </c>
    </row>
    <row r="27" spans="1:3">
      <c r="A27" s="27"/>
      <c r="B27" s="22" t="s">
        <v>99</v>
      </c>
      <c r="C27" s="26">
        <v>0</v>
      </c>
    </row>
    <row r="28" spans="1:3">
      <c r="A28" s="18" t="s">
        <v>100</v>
      </c>
      <c r="B28" s="80">
        <f>IFERROR(B17*(VLOOKUP(B15,Hoja2!$G$1:$H$6,2,0)),16666)</f>
        <v>16666</v>
      </c>
      <c r="C28" s="80"/>
    </row>
    <row r="29" spans="1:3" ht="30.75">
      <c r="A29" s="21" t="s">
        <v>101</v>
      </c>
      <c r="B29" s="81" t="s">
        <v>102</v>
      </c>
      <c r="C29" s="82"/>
    </row>
    <row r="30" spans="1:3" ht="30.75">
      <c r="A30" s="21" t="s">
        <v>103</v>
      </c>
      <c r="B30" s="83" t="s">
        <v>104</v>
      </c>
      <c r="C30" s="84"/>
    </row>
    <row r="31" spans="1:3" ht="18.75">
      <c r="A31" s="29" t="s">
        <v>105</v>
      </c>
      <c r="B31" s="29"/>
      <c r="C31" s="29"/>
    </row>
    <row r="32" spans="1:3">
      <c r="A32" s="30" t="s">
        <v>106</v>
      </c>
      <c r="B32" s="85"/>
      <c r="C32" s="85"/>
    </row>
    <row r="33" spans="1:3">
      <c r="A33" s="30" t="s">
        <v>107</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topLeftCell="A7"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108</v>
      </c>
      <c r="B1" s="64"/>
      <c r="C1" s="64"/>
    </row>
    <row r="2" spans="1:3" ht="17.100000000000001" customHeight="1">
      <c r="A2" s="13" t="s">
        <v>41</v>
      </c>
      <c r="B2" s="65" t="str">
        <f>'[2]AUTOS NOTA 321'!B2:C2</f>
        <v xml:space="preserve">SINIESTRO   LEGIS </v>
      </c>
      <c r="C2" s="66"/>
    </row>
    <row r="3" spans="1:3" ht="15.95" customHeight="1">
      <c r="A3" s="5" t="s">
        <v>1</v>
      </c>
      <c r="B3" s="36" t="str">
        <f>'GENERALES NOTA 322'!B2:C2</f>
        <v>11001310500220240003800</v>
      </c>
      <c r="C3" s="36"/>
    </row>
    <row r="4" spans="1:3">
      <c r="A4" s="5" t="s">
        <v>3</v>
      </c>
      <c r="B4" s="36" t="str">
        <f>'GENERALES NOTA 322'!B3:C3</f>
        <v>002 LABORAL CIRCUITO BOGOTA</v>
      </c>
      <c r="C4" s="36"/>
    </row>
    <row r="5" spans="1:3" ht="29.1" customHeight="1">
      <c r="A5" s="5" t="s">
        <v>5</v>
      </c>
      <c r="B5" s="36" t="str">
        <f>'GENERALES NOTA 322'!B4:C4</f>
        <v>COLFONDOS Y OTRO</v>
      </c>
      <c r="C5" s="36"/>
    </row>
    <row r="6" spans="1:3">
      <c r="A6" s="5" t="s">
        <v>7</v>
      </c>
      <c r="B6" s="36" t="str">
        <f>'GENERALES NOTA 322'!B5:C5</f>
        <v>CARLOS ARTURO DIAZ MONTOYA C.C.71.610.500</v>
      </c>
      <c r="C6" s="36"/>
    </row>
    <row r="7" spans="1:3" ht="43.5" customHeight="1">
      <c r="A7" s="5" t="s">
        <v>9</v>
      </c>
      <c r="B7" s="36" t="str">
        <f>'GENERALES NOTA 322'!B6:C6</f>
        <v>LLAMADA EN GARANTIA</v>
      </c>
      <c r="C7" s="36"/>
    </row>
    <row r="8" spans="1:3">
      <c r="A8" s="5" t="s">
        <v>109</v>
      </c>
      <c r="B8" s="36"/>
      <c r="C8" s="36"/>
    </row>
    <row r="9" spans="1:3">
      <c r="A9" s="15" t="s">
        <v>95</v>
      </c>
      <c r="B9" s="88"/>
      <c r="C9" s="88"/>
    </row>
    <row r="10" spans="1:3">
      <c r="A10" s="15" t="s">
        <v>110</v>
      </c>
      <c r="B10" s="36"/>
      <c r="C10" s="36"/>
    </row>
    <row r="11" spans="1:3" ht="30">
      <c r="A11" s="15" t="s">
        <v>111</v>
      </c>
      <c r="B11" s="89"/>
      <c r="C11" s="55"/>
    </row>
    <row r="12" spans="1:3" ht="60">
      <c r="A12" s="5" t="s">
        <v>112</v>
      </c>
      <c r="B12" s="36"/>
      <c r="C12" s="36"/>
    </row>
    <row r="13" spans="1:3" ht="60">
      <c r="A13" s="5" t="s">
        <v>113</v>
      </c>
      <c r="B13" s="36"/>
      <c r="C13" s="36"/>
    </row>
    <row r="14" spans="1:3">
      <c r="A14" s="5" t="s">
        <v>114</v>
      </c>
      <c r="B14" s="11"/>
      <c r="C14" s="11"/>
    </row>
    <row r="15" spans="1:3">
      <c r="A15" s="15" t="s">
        <v>115</v>
      </c>
      <c r="B15" s="36"/>
      <c r="C15" s="36"/>
    </row>
    <row r="16" spans="1:3">
      <c r="A16" s="11" t="s">
        <v>116</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2020-12-07T14:41:17Z</dcterms:created>
  <dcterms:modified xsi:type="dcterms:W3CDTF">2025-03-12T11:16:03Z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