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C:\Users\Luis Felipe\Downloads\"/>
    </mc:Choice>
  </mc:AlternateContent>
  <xr:revisionPtr revIDLastSave="0" documentId="13_ncr:1_{452ED611-DB7A-4A4E-8D41-AF23A4E7D573}" xr6:coauthVersionLast="47" xr6:coauthVersionMax="47" xr10:uidLastSave="{00000000-0000-0000-0000-000000000000}"/>
  <bookViews>
    <workbookView xWindow="-120" yWindow="-120" windowWidth="24240" windowHeight="1302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<sst xmlns="http://schemas.openxmlformats.org/spreadsheetml/2006/main" count="195" uniqueCount="154">
  <si>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</si>
  <si>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</si>
  <si>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05001310501520230039000</t>
  </si>
  <si>
    <t>Juzgado</t>
  </si>
  <si>
    <t>015 LABORAL CIRCUITO MEDELLIN</t>
  </si>
  <si>
    <t>Demandado</t>
  </si>
  <si>
    <t>COLFONDOS Y OTRO</t>
  </si>
  <si>
    <t xml:space="preserve">Demandante </t>
  </si>
  <si>
    <t>DIANA PATRICIA BERRUECOS VELASQUEZ. C.C: 30.209.445</t>
  </si>
  <si>
    <t>Tipo de vinculacion compañía</t>
  </si>
  <si>
    <t>LLAMADA EN GARANTIA</t>
  </si>
  <si>
    <t>Nombre de lesionado o muerto (s)</t>
  </si>
  <si>
    <t>N/A</t>
  </si>
  <si>
    <t>Fecha de los hechos</t>
  </si>
  <si>
    <t>01/12/1997</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</si>
  <si>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</si>
  <si>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</si>
  <si>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</si>
  <si>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</si>
  <si>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</si>
  <si>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 xml:space="preserve">SEGÚN LOS HECHOS DE LA DEMANDA, LA SEÑORA DIANA PATRICIA BERRUECOS VELASQUEZ, IDENTIFICADA CON LA C.C: 30.209.445, NACIÓ EL 08/03/1969, INICIÓ A COTIZAR EN EL RPM; DESDE EL MES DE OCTUBRE DE 1994 HASTA EL MES DE ABRIL DE 1996, TRASLADÁNDOSE POSTERIORMENTE AL RAIS. INICIÓ SUS COTIZACIONES CON LOS FONDOS PRIVADOS CON LA AFP COLFONDOS S.A. EN EL MES DE OCTUBRE DE 1997, Y POSTERIORMENTE, REALIZÓ TRASLADO ENTRE FONDOS HACIA LA AFP PROTECCIÓN S.A. EN EL MES DE JULIO DE 2001; FINALMENTE, SE TRASLADÓ NUEVAMENTE A COLFONDOS S.A. EN EL MES DE ENERO DE 2003, DONDE ACTUALMENTE REALIZA COTIZACIONES A PESAR DEL ENGAÑO Y CARENTE INFORMACIÓN QUE SUMINISTRARON DICHAS ENTIDADES DEL RÉGIMEN DE AHORRO INDIVIDUAL A LAS QUE SE AFILIÓ. QUE A LA ACTORA NO SE LE EXPLICÓ DE MANERA CLARA Y PRECISA, LOS RIESGOS Y BENEFICIOS QUE CORRÍA AL ESTAR AFILIADA EN EL RAIS FRENTE AL RPM; SE REALIZÓ EL TRASLADO SIN INFORMARLE EL MONTO DE LA MESADA PENSIONAL EN EL RAIS Y, QUE LA OBTENCIÓN DE ESTA SOLO OBEDECE AL CAPITAL AHORRADO; ASÍ FUE COMO LA AFP MEDIANTE UN ENGAÑO, SUSTENTÓ LA DECISIÓN DE LA AFILIACIÓN EN PREMISAS QUE NO SE AJUSTABAN A LA REALIDAD FINANCIERA DE LA DEMANDANTE. EL DÍA 13/07/2023, ELEVÓ A COLPENSIONES SOLICITUD DE AFILIACIÓN AL SISTEMA GENERAL DE PENSIONES Y LA AUTORIZACIÓN DE TRASLADO AL RPM DE LA SEÑORA DIANA PATRICIA BERRUECOS VELASQUEZ, DE LO CUAL ESTA ADMINISTRADORA MANIFESTÓ QUE NO ERA POSIBLE EL TRASLADO. EL 14/07/2023 SOLICITÓ A LA AFP PROTECCIÓN S.A. Y COLFONDOS S.A., PRUEBA DE LA ASESORÍA Y REASESORÍA BRINDADA, ASÍ COMO LA AUTORIZACIÓN DE TRASLADO AL RPM. </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</si>
  <si>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</si>
  <si>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</si>
  <si>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</si>
  <si>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</si>
  <si>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</si>
  <si>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</si>
  <si>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</si>
  <si>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</si>
  <si>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</si>
  <si>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</si>
  <si>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</si>
  <si>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</si>
  <si>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</si>
  <si>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</si>
  <si>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</si>
  <si>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</si>
  <si>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</si>
  <si>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</si>
  <si>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</si>
  <si>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</si>
  <si>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</si>
  <si>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</si>
  <si>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</si>
  <si>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</si>
  <si>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</si>
  <si>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</si>
  <si>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</si>
  <si>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</si>
  <si>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</si>
  <si>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</si>
  <si>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</si>
  <si>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</si>
  <si>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</si>
  <si>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</si>
  <si>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</si>
  <si>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</si>
  <si>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</si>
  <si>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</si>
  <si>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</si>
  <si>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</si>
  <si>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</si>
  <si>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</si>
  <si>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</si>
  <si>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</si>
  <si>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</si>
  <si>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</si>
  <si>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</si>
  <si>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</si>
  <si>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</si>
  <si>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</si>
  <si>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</si>
  <si>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</si>
  <si>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</si>
  <si>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</si>
  <si>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</si>
  <si>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</si>
  <si>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</si>
  <si>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</si>
  <si>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</si>
  <si>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</si>
  <si>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</si>
  <si>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</si>
  <si>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</si>
  <si>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AJR2317</t>
  </si>
  <si>
    <t>Daño moral</t>
  </si>
  <si>
    <t>Daño a la salud</t>
  </si>
  <si>
    <t>PROBABLE</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</si>
  <si>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</si>
  <si>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</si>
  <si>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</si>
  <si>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</si>
  <si>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</si>
  <si>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</si>
  <si>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</si>
  <si>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</si>
  <si>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</si>
  <si>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</si>
  <si>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</si>
  <si>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Defensa de la Aseguradora: (Enumerar y enunciar las excepciones propuestas demanda y/o llamamiento )</t>
  </si>
  <si>
    <t>A) Excepciones previas: 1) NO COMPRENDER LA DEMANDA TODOS LOS LITISCONSORTES NECESARIOS                                                                                                     B) Excepciones a la demanda: 1) FALTA DE LEGITIMACIÓN EN LA CAUSA POR PASIVA DE ALLIANZ SEGUROS S.A., 2) COBRO DE LO NO DEBIDO Y ENRIQUECIMIENTO SIN JUSTA CAUSA, 3) PRESCRIPCIÓN, 4) GENÉRICA O INNOMINADA                                                                                                                                   C) Excepciones al llamamiento: 1) FALTA DE LEGITIMACIÓN EN LA CAUSA POR PASIVA, 2) NO EXISTE PRUEBA ALGUNA QUE ENDILGUE RESPONSABILIDAD A CARGO DE MI REPRESENTADA ALLIANZ SEGUROS S.A., CONFIGURANDOSE ASÍ UNA INEXISTECIA DE OBLIGACIÓN, 3) ALLIANZ SEGUROS DE VIDA S.A. Y ALLIANZ SEGUROS S.A. SON ENTIDADES JURIDICAS DIFERENTES., 4) COBRO DE LO NO DEBIDO Y ENRIQUECIMIENTO SIN JUSTA CAUSA, 5) GENÉRICA O INNOMINADA</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</si>
  <si>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</si>
  <si>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</si>
  <si>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</si>
  <si>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</si>
  <si>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</si>
  <si>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</si>
  <si>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</si>
  <si>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</si>
  <si>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</si>
  <si>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</si>
  <si>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</si>
  <si>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</si>
  <si>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</si>
  <si>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</si>
  <si>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</si>
  <si>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</si>
  <si>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</si>
  <si>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</si>
  <si>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</si>
  <si>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</si>
  <si>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</si>
  <si>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</si>
  <si>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</si>
  <si>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</si>
  <si>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</si>
  <si>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</si>
  <si>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</si>
  <si>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</si>
  <si>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</si>
  <si>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</si>
  <si>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</si>
  <si>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</si>
  <si>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</si>
  <si>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</si>
  <si>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</si>
  <si>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</si>
  <si>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</si>
  <si>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</si>
  <si>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</si>
  <si>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</si>
  <si>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</si>
  <si>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</si>
  <si>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</si>
  <si>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</si>
  <si>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</si>
  <si>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</si>
  <si>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</si>
  <si>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</si>
  <si>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</si>
  <si>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</si>
  <si>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5/06/2024 (notificacion personal por correo electronico)</t>
  </si>
  <si>
    <t xml:space="preserve">La contingencia se califica remota toda vez que existe una falta de legitimación en la causa por pasiva de ALLIANZ SEGUROS S.A., al no ser una compañía aseguradora autorizada para expedir pólizas previsionales de invalidez y sobrevivencia. 
Lo primero que debe tomarse en consideración es que COLFONDOS S.A. llamó en garantía a la compañía ALLIANZ SEGUROS S.A. en virtud de la Póliza de Seguro Previsional No.02090000001 cuyo tomador es COLFONDOS S.A., y cuyo asegurado son los AFILIADOS Y/O BENEFICIARIOS, sin embargo, el llamamiento en garantía se realizó de forma errónea toda vez que ALLIANZ SEGUROS S.A. no se encuentra autorizada por la Superintendencia financiera para explotar el ramo vida y, en consecuencia, expedir pólizas previsionales. En ese sentido, no existe obligación alguna a cargo de ALLIANZ SEGUROS S.A. comoquiera que existe una falta de legitimación en la causa ya que no es la compañía que expidió la póliza de seguro previsional que hoy quiere hacer valer el apoderado de COLFONDOS S.A. como prueba en el proceso, sino que fue ALLIANZ SEGUROS DE VIDA S.A., compañía la cual se solicitó se integre a la litis. 
Por otro lado, frente a la responsabilidad de la AFP, se precisa que: (i) La demandante actualmente se encuentra vinculado al RAIS desde el 01/12/1997 hasta la fecha (ii) Las consecuencias de la ineficacia que se pretende en la demanda son frente a la afiliación al RAIS efectuado por la demandante y no guardan relación con el objeto social de ALLIANZ SEGUROS (iii) Existe una falta de legitimación en la causa por pasiva ya que quien debe ser vinculada al proceso como llamada en garantía en virtud de la póliza de Seguro Previsional No.02090000001 es ALLIANZ SEGUROS DE VIDA S.A., y (iv) finalmente ALLIANZ SEGUROS S.A. no está autorizada legal ni jurisprudencialmente para administrar los aportes y rendimientos de las cuentas individuales de los afiliados al Sistema General de Pensiones, y tampoco se encuentra autorizada por la Superintendencia Financiera para expedir pólizas previsionales. 
Lo esgrimido sin perjuicio del carácter contingente del proceso. </t>
  </si>
  <si>
    <t xml:space="preserve">No es posible cuantificar las pretensiones en razón a que se trata de un proceso declarativo mediante el cual se pretende la ineficacia de la afiliación inicial al RAIS y consigo el traslado de todos los aportes que reposan en la cuenta de ahorro individual de la demandante, finalmente, se destaca que no estamos frente a un proceso mediante el cual se pretenda el pago de una pensión de invalidez y/o sobrevivencia por la cual se deba evaluar una posible afectación de la póliza de cara a los amparos otorgados.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</si>
</sst>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3" zoomScaleNormal="100" workbookViewId="0">
      <selection activeCell="B8" sqref="B8:C8"/>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0</v>
      </c>
      <c r="B1" s="50"/>
      <c r="C1" s="50"/>
    </row>
    <row r="2" spans="1:3" x14ac:dyDescent="0.25">
      <c r="A2" s="5" t="s">
        <v>1</v>
      </c>
      <c r="B2" s="51" t="s">
        <v>2</v>
      </c>
      <c r="C2" s="52"/>
    </row>
    <row r="3" spans="1:3" x14ac:dyDescent="0.25">
      <c r="A3" s="5" t="s">
        <v>3</v>
      </c>
      <c r="B3" s="53" t="s">
        <v>4</v>
      </c>
      <c r="C3" s="54"/>
    </row>
    <row r="4" spans="1:3" x14ac:dyDescent="0.25">
      <c r="A4" s="5" t="s">
        <v>5</v>
      </c>
      <c r="B4" s="53" t="s">
        <v>6</v>
      </c>
      <c r="C4" s="54"/>
    </row>
    <row r="5" spans="1:3" ht="14.45" customHeight="1" x14ac:dyDescent="0.25">
      <c r="A5" s="5" t="s">
        <v>7</v>
      </c>
      <c r="B5" s="47" t="s">
        <v>8</v>
      </c>
      <c r="C5" s="47"/>
    </row>
    <row r="6" spans="1:3" x14ac:dyDescent="0.25">
      <c r="A6" s="5" t="s">
        <v>9</v>
      </c>
      <c r="B6" s="36" t="s">
        <v>10</v>
      </c>
      <c r="C6" s="36"/>
    </row>
    <row r="7" spans="1:3" x14ac:dyDescent="0.25">
      <c r="A7" s="5" t="s">
        <v>11</v>
      </c>
      <c r="B7" s="36" t="s">
        <v>12</v>
      </c>
      <c r="C7" s="36"/>
    </row>
    <row r="8" spans="1:3" x14ac:dyDescent="0.25">
      <c r="A8" s="5" t="s">
        <v>13</v>
      </c>
      <c r="B8" s="46" t="s">
        <v>14</v>
      </c>
      <c r="C8" s="46"/>
    </row>
    <row r="9" spans="1:3" x14ac:dyDescent="0.25">
      <c r="A9" s="5" t="s">
        <v>15</v>
      </c>
      <c r="B9" s="47" t="s">
        <v>12</v>
      </c>
      <c r="C9" s="47"/>
    </row>
    <row r="10" spans="1:3" x14ac:dyDescent="0.25">
      <c r="A10" s="5" t="s">
        <v>16</v>
      </c>
      <c r="B10" s="47" t="s">
        <v>12</v>
      </c>
      <c r="C10" s="47"/>
    </row>
    <row r="11" spans="1:3" ht="23.25" customHeight="1" x14ac:dyDescent="0.25">
      <c r="A11" s="5" t="s">
        <v>17</v>
      </c>
      <c r="B11" s="48" t="s">
        <v>18</v>
      </c>
      <c r="C11" s="49"/>
    </row>
    <row r="12" spans="1:3" ht="15" customHeight="1" x14ac:dyDescent="0.25">
      <c r="A12" s="37" t="s">
        <v>19</v>
      </c>
      <c r="B12" s="36" t="s">
        <v>20</v>
      </c>
      <c r="C12" s="36"/>
    </row>
    <row r="13" spans="1:3" ht="30" customHeight="1" x14ac:dyDescent="0.25">
      <c r="A13" s="37"/>
      <c r="B13" s="36"/>
      <c r="C13" s="36"/>
    </row>
    <row r="14" spans="1:3" ht="73.5" customHeight="1" x14ac:dyDescent="0.25">
      <c r="A14" s="37"/>
      <c r="B14" s="36"/>
      <c r="C14" s="36"/>
    </row>
    <row r="15" spans="1:3" ht="30" x14ac:dyDescent="0.25">
      <c r="A15" s="5" t="s">
        <v>21</v>
      </c>
      <c r="B15" s="40" t="s">
        <v>22</v>
      </c>
      <c r="C15" s="41"/>
    </row>
    <row r="16" spans="1:3" ht="33.75" customHeight="1" x14ac:dyDescent="0.25">
      <c r="A16" s="42" t="s">
        <v>23</v>
      </c>
      <c r="B16" s="43" t="s">
        <v>24</v>
      </c>
      <c r="C16" s="43"/>
    </row>
    <row r="17" spans="1:3" ht="33.75" customHeight="1" x14ac:dyDescent="0.25">
      <c r="A17" s="42"/>
      <c r="B17" s="11" t="s">
        <v>25</v>
      </c>
      <c r="C17" s="6"/>
    </row>
    <row r="18" spans="1:3" ht="33.75" customHeight="1" x14ac:dyDescent="0.25">
      <c r="A18" s="42"/>
      <c r="B18" s="11" t="s">
        <v>26</v>
      </c>
      <c r="C18" s="6"/>
    </row>
    <row r="19" spans="1:3" x14ac:dyDescent="0.25">
      <c r="A19" s="42"/>
      <c r="B19" s="44" t="s">
        <v>27</v>
      </c>
      <c r="C19" s="45"/>
    </row>
    <row r="20" spans="1:3" x14ac:dyDescent="0.25">
      <c r="A20" s="42"/>
      <c r="B20" s="11"/>
      <c r="C20" s="6"/>
    </row>
    <row r="21" spans="1:3" x14ac:dyDescent="0.25">
      <c r="A21" s="42"/>
      <c r="B21" s="11"/>
      <c r="C21" s="6"/>
    </row>
    <row r="22" spans="1:3" x14ac:dyDescent="0.25">
      <c r="A22" s="42"/>
      <c r="B22" s="44" t="s">
        <v>28</v>
      </c>
      <c r="C22" s="45"/>
    </row>
    <row r="23" spans="1:3" x14ac:dyDescent="0.25">
      <c r="A23" s="42"/>
      <c r="B23" s="11"/>
      <c r="C23" s="16"/>
    </row>
    <row r="24" spans="1:3" x14ac:dyDescent="0.25">
      <c r="A24" s="5" t="s">
        <v>29</v>
      </c>
      <c r="B24" s="36" t="s">
        <v>30</v>
      </c>
      <c r="C24" s="36"/>
    </row>
    <row r="25" spans="1:3" x14ac:dyDescent="0.25">
      <c r="A25" s="5" t="s">
        <v>31</v>
      </c>
      <c r="B25" s="36" t="s">
        <v>32</v>
      </c>
      <c r="C25" s="36"/>
    </row>
    <row r="26" spans="1:3" x14ac:dyDescent="0.25">
      <c r="A26" s="5" t="s">
        <v>33</v>
      </c>
      <c r="B26" s="36" t="s">
        <v>34</v>
      </c>
      <c r="C26" s="36"/>
    </row>
    <row r="27" spans="1:3" x14ac:dyDescent="0.25">
      <c r="A27" s="5" t="s">
        <v>35</v>
      </c>
      <c r="B27" s="38">
        <v>45454</v>
      </c>
      <c r="C27" s="39"/>
    </row>
    <row r="28" spans="1:3" x14ac:dyDescent="0.25">
      <c r="A28" s="5" t="s">
        <v>36</v>
      </c>
      <c r="B28" s="35" t="s">
        <v>151</v>
      </c>
      <c r="C28" s="35"/>
    </row>
    <row r="29" spans="1:3" x14ac:dyDescent="0.25">
      <c r="A29" s="5" t="s">
        <v>37</v>
      </c>
      <c r="B29" s="35">
        <v>45463</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38</v>
      </c>
      <c r="B1" s="65"/>
      <c r="C1" s="65"/>
    </row>
    <row r="2" spans="1:3" x14ac:dyDescent="0.25">
      <c r="A2" s="13" t="s">
        <v>39</v>
      </c>
      <c r="B2" s="66" t="s">
        <v>40</v>
      </c>
      <c r="C2" s="67"/>
    </row>
    <row r="3" spans="1:3" x14ac:dyDescent="0.25">
      <c r="A3" s="5" t="s">
        <v>1</v>
      </c>
      <c r="B3" s="36" t="str">
        <f>'GENERALES NOTA 322'!B2:C2</f>
        <v>05001310501520230039000</v>
      </c>
      <c r="C3" s="36"/>
    </row>
    <row r="4" spans="1:3" x14ac:dyDescent="0.25">
      <c r="A4" s="5" t="s">
        <v>3</v>
      </c>
      <c r="B4" s="36" t="str">
        <f>'GENERALES NOTA 322'!B3:C3</f>
        <v>015 LABORAL CIRCUITO MEDELLIN</v>
      </c>
      <c r="C4" s="36"/>
    </row>
    <row r="5" spans="1:3" x14ac:dyDescent="0.25">
      <c r="A5" s="5" t="s">
        <v>5</v>
      </c>
      <c r="B5" s="36" t="str">
        <f>'GENERALES NOTA 322'!B4:C4</f>
        <v>COLFONDOS Y OTRO</v>
      </c>
      <c r="C5" s="36"/>
    </row>
    <row r="6" spans="1:3" x14ac:dyDescent="0.25">
      <c r="A6" s="5" t="s">
        <v>7</v>
      </c>
      <c r="B6" s="36" t="str">
        <f>'GENERALES NOTA 322'!B5:C5</f>
        <v>DIANA PATRICIA BERRUECOS VELASQUEZ. C.C: 30.209.445</v>
      </c>
      <c r="C6" s="36"/>
    </row>
    <row r="7" spans="1:3" x14ac:dyDescent="0.25">
      <c r="A7" s="5" t="s">
        <v>9</v>
      </c>
      <c r="B7" s="36" t="str">
        <f>'GENERALES NOTA 322'!B6:C6</f>
        <v>LLAMADA EN GARANTIA</v>
      </c>
      <c r="C7" s="36"/>
    </row>
    <row r="8" spans="1:3" x14ac:dyDescent="0.25">
      <c r="A8" s="13" t="s">
        <v>41</v>
      </c>
      <c r="B8" s="36"/>
      <c r="C8" s="36"/>
    </row>
    <row r="9" spans="1:3" x14ac:dyDescent="0.25">
      <c r="A9" s="13" t="s">
        <v>17</v>
      </c>
      <c r="B9" s="36"/>
      <c r="C9" s="36"/>
    </row>
    <row r="10" spans="1:3" x14ac:dyDescent="0.25">
      <c r="A10" s="13" t="s">
        <v>42</v>
      </c>
      <c r="B10" s="66"/>
      <c r="C10" s="68"/>
    </row>
    <row r="11" spans="1:3" x14ac:dyDescent="0.25">
      <c r="A11" s="13" t="s">
        <v>43</v>
      </c>
      <c r="B11" s="66"/>
      <c r="C11" s="67"/>
    </row>
    <row r="12" spans="1:3" x14ac:dyDescent="0.25">
      <c r="A12" s="13" t="s">
        <v>44</v>
      </c>
      <c r="B12" s="53"/>
      <c r="C12" s="54"/>
    </row>
    <row r="13" spans="1:3" x14ac:dyDescent="0.25">
      <c r="A13" s="13" t="s">
        <v>45</v>
      </c>
      <c r="B13" s="36"/>
      <c r="C13" s="36"/>
    </row>
    <row r="14" spans="1:3" x14ac:dyDescent="0.25">
      <c r="A14" s="13" t="s">
        <v>46</v>
      </c>
      <c r="B14" s="36"/>
      <c r="C14" s="36"/>
    </row>
    <row r="15" spans="1:3" x14ac:dyDescent="0.25">
      <c r="A15" s="13" t="s">
        <v>47</v>
      </c>
      <c r="B15" s="36"/>
      <c r="C15" s="36"/>
    </row>
    <row r="16" spans="1:3" x14ac:dyDescent="0.25">
      <c r="A16" s="63" t="s">
        <v>48</v>
      </c>
      <c r="B16" s="36"/>
      <c r="C16" s="36"/>
    </row>
    <row r="17" spans="1:3" x14ac:dyDescent="0.25">
      <c r="A17" s="64"/>
      <c r="B17" s="9" t="s">
        <v>49</v>
      </c>
      <c r="C17" s="10" t="s">
        <v>50</v>
      </c>
    </row>
    <row r="18" spans="1:3" x14ac:dyDescent="0.25">
      <c r="A18" s="64"/>
      <c r="B18" s="11"/>
      <c r="C18" s="11"/>
    </row>
    <row r="19" spans="1:3" x14ac:dyDescent="0.25">
      <c r="A19" s="64"/>
      <c r="B19" s="11"/>
      <c r="C19" s="11"/>
    </row>
    <row r="20" spans="1:3" x14ac:dyDescent="0.25">
      <c r="A20" s="64"/>
      <c r="B20" s="11"/>
      <c r="C20" s="11"/>
    </row>
    <row r="21" spans="1:3" x14ac:dyDescent="0.25">
      <c r="A21" s="13" t="s">
        <v>51</v>
      </c>
      <c r="B21" s="36"/>
      <c r="C21" s="36"/>
    </row>
    <row r="22" spans="1:3" x14ac:dyDescent="0.25">
      <c r="A22" s="13" t="s">
        <v>52</v>
      </c>
      <c r="B22" s="53"/>
      <c r="C22" s="54"/>
    </row>
    <row r="23" spans="1:3" x14ac:dyDescent="0.25">
      <c r="A23" s="13" t="s">
        <v>53</v>
      </c>
      <c r="B23" s="36"/>
      <c r="C23" s="36"/>
    </row>
    <row r="24" spans="1:3" x14ac:dyDescent="0.25">
      <c r="A24" s="13" t="s">
        <v>54</v>
      </c>
      <c r="B24" s="36"/>
      <c r="C24" s="36"/>
    </row>
    <row r="25" spans="1:3" x14ac:dyDescent="0.25">
      <c r="A25" s="13" t="s">
        <v>55</v>
      </c>
      <c r="B25" s="36"/>
      <c r="C25" s="36"/>
    </row>
    <row r="26" spans="1:3" x14ac:dyDescent="0.25">
      <c r="A26" s="12" t="s">
        <v>56</v>
      </c>
      <c r="B26" s="36"/>
      <c r="C26" s="36"/>
    </row>
    <row r="27" spans="1:3" x14ac:dyDescent="0.25">
      <c r="A27" s="62" t="s">
        <v>57</v>
      </c>
      <c r="B27" s="62"/>
      <c r="C27" s="62"/>
    </row>
    <row r="28" spans="1:3" ht="14.45" customHeight="1" x14ac:dyDescent="0.25">
      <c r="A28" s="57" t="s">
        <v>58</v>
      </c>
      <c r="B28" s="58"/>
      <c r="C28" s="31"/>
    </row>
    <row r="29" spans="1:3" ht="14.45" customHeight="1" x14ac:dyDescent="0.25">
      <c r="A29" s="59" t="s">
        <v>59</v>
      </c>
      <c r="B29" s="60"/>
      <c r="C29" s="31"/>
    </row>
    <row r="30" spans="1:3" ht="14.45" customHeight="1" x14ac:dyDescent="0.25">
      <c r="A30" s="59" t="s">
        <v>60</v>
      </c>
      <c r="B30" s="60"/>
      <c r="C30" s="32"/>
    </row>
    <row r="31" spans="1:3" ht="14.45" customHeight="1" x14ac:dyDescent="0.25">
      <c r="A31" s="59" t="s">
        <v>61</v>
      </c>
      <c r="B31" s="60"/>
      <c r="C31" s="31"/>
    </row>
    <row r="32" spans="1:3" x14ac:dyDescent="0.25">
      <c r="A32" s="59" t="s">
        <v>62</v>
      </c>
      <c r="B32" s="60"/>
      <c r="C32" s="31"/>
    </row>
    <row r="33" spans="1:3" ht="14.45" customHeight="1" x14ac:dyDescent="0.25">
      <c r="A33" s="59" t="s">
        <v>63</v>
      </c>
      <c r="B33" s="60"/>
      <c r="C33" s="31"/>
    </row>
    <row r="34" spans="1:3" ht="14.45" customHeight="1" x14ac:dyDescent="0.25">
      <c r="A34" s="59" t="s">
        <v>64</v>
      </c>
      <c r="B34" s="60"/>
      <c r="C34" s="33"/>
    </row>
    <row r="35" spans="1:3" x14ac:dyDescent="0.25">
      <c r="A35" s="57" t="s">
        <v>65</v>
      </c>
      <c r="B35" s="58"/>
      <c r="C35" s="34"/>
    </row>
    <row r="36" spans="1:3" x14ac:dyDescent="0.25">
      <c r="A36" s="61" t="s">
        <v>66</v>
      </c>
      <c r="B36" s="61"/>
      <c r="C36" s="61"/>
    </row>
    <row r="37" spans="1:3" x14ac:dyDescent="0.25">
      <c r="A37" s="55" t="s">
        <v>67</v>
      </c>
      <c r="B37" s="55"/>
      <c r="C37" s="11"/>
    </row>
    <row r="38" spans="1:3" x14ac:dyDescent="0.25">
      <c r="A38" s="55" t="s">
        <v>68</v>
      </c>
      <c r="B38" s="55"/>
      <c r="C38" s="11"/>
    </row>
    <row r="39" spans="1:3" x14ac:dyDescent="0.25">
      <c r="A39" s="55" t="s">
        <v>69</v>
      </c>
      <c r="B39" s="55"/>
      <c r="C39" s="11"/>
    </row>
    <row r="40" spans="1:3" x14ac:dyDescent="0.25">
      <c r="A40" s="55" t="s">
        <v>70</v>
      </c>
      <c r="B40" s="55"/>
      <c r="C40" s="11"/>
    </row>
    <row r="41" spans="1:3" x14ac:dyDescent="0.25">
      <c r="A41" s="55" t="s">
        <v>71</v>
      </c>
      <c r="B41" s="55"/>
      <c r="C41" s="11"/>
    </row>
    <row r="42" spans="1:3" x14ac:dyDescent="0.25">
      <c r="A42" s="55" t="s">
        <v>72</v>
      </c>
      <c r="B42" s="55"/>
      <c r="C42" s="11"/>
    </row>
    <row r="43" spans="1:3" x14ac:dyDescent="0.25">
      <c r="A43" s="55" t="s">
        <v>73</v>
      </c>
      <c r="B43" s="55"/>
      <c r="C43" s="11"/>
    </row>
    <row r="44" spans="1:3" x14ac:dyDescent="0.25">
      <c r="A44" s="55" t="s">
        <v>74</v>
      </c>
      <c r="B44" s="55"/>
      <c r="C44" s="11"/>
    </row>
    <row r="45" spans="1:3" x14ac:dyDescent="0.25">
      <c r="A45" s="55" t="s">
        <v>75</v>
      </c>
      <c r="B45" s="55"/>
      <c r="C45" s="11"/>
    </row>
    <row r="46" spans="1:3" x14ac:dyDescent="0.25">
      <c r="A46" s="55" t="s">
        <v>76</v>
      </c>
      <c r="B46" s="55"/>
      <c r="C46" s="11"/>
    </row>
    <row r="47" spans="1:3" x14ac:dyDescent="0.25">
      <c r="A47" s="55" t="s">
        <v>77</v>
      </c>
      <c r="B47" s="55"/>
      <c r="C47" s="11"/>
    </row>
    <row r="48" spans="1:3" x14ac:dyDescent="0.25">
      <c r="A48" s="55" t="s">
        <v>78</v>
      </c>
      <c r="B48" s="55"/>
      <c r="C48" s="11"/>
    </row>
    <row r="49" spans="1:3" x14ac:dyDescent="0.25">
      <c r="A49" s="55" t="s">
        <v>79</v>
      </c>
      <c r="B49" s="55"/>
      <c r="C49" s="11"/>
    </row>
    <row r="50" spans="1:3" x14ac:dyDescent="0.25">
      <c r="A50" s="55" t="s">
        <v>80</v>
      </c>
      <c r="B50" s="55"/>
      <c r="C50" s="11"/>
    </row>
    <row r="51" spans="1:3" x14ac:dyDescent="0.25">
      <c r="A51" s="55" t="s">
        <v>81</v>
      </c>
      <c r="B51" s="55"/>
      <c r="C51" s="11"/>
    </row>
    <row r="52" spans="1:3" x14ac:dyDescent="0.25">
      <c r="A52" s="55" t="s">
        <v>82</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22" zoomScaleNormal="100" workbookViewId="0">
      <selection activeCell="B29" sqref="B29:C29"/>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83</v>
      </c>
      <c r="B1" s="65"/>
      <c r="C1" s="65"/>
    </row>
    <row r="2" spans="1:6" x14ac:dyDescent="0.25">
      <c r="A2" s="20" t="s">
        <v>39</v>
      </c>
      <c r="B2" s="73" t="s">
        <v>84</v>
      </c>
      <c r="C2" s="74"/>
    </row>
    <row r="3" spans="1:6" x14ac:dyDescent="0.25">
      <c r="A3" s="21" t="s">
        <v>1</v>
      </c>
      <c r="B3" s="75" t="str">
        <f>'GENERALES NOTA 322'!B2:C2</f>
        <v>05001310501520230039000</v>
      </c>
      <c r="C3" s="75"/>
    </row>
    <row r="4" spans="1:6" x14ac:dyDescent="0.25">
      <c r="A4" s="21" t="s">
        <v>3</v>
      </c>
      <c r="B4" s="75" t="str">
        <f>'GENERALES NOTA 322'!B3:C3</f>
        <v>015 LABORAL CIRCUITO MEDELLIN</v>
      </c>
      <c r="C4" s="75"/>
    </row>
    <row r="5" spans="1:6" x14ac:dyDescent="0.25">
      <c r="A5" s="21" t="s">
        <v>5</v>
      </c>
      <c r="B5" s="75" t="str">
        <f>'GENERALES NOTA 322'!B4:C4</f>
        <v>COLFONDOS Y OTRO</v>
      </c>
      <c r="C5" s="75"/>
    </row>
    <row r="6" spans="1:6" ht="14.45" customHeight="1" x14ac:dyDescent="0.25">
      <c r="A6" s="21" t="s">
        <v>7</v>
      </c>
      <c r="B6" s="75" t="str">
        <f>'GENERALES NOTA 322'!B5:C5</f>
        <v>DIANA PATRICIA BERRUECOS VELASQUEZ. C.C: 30.209.445</v>
      </c>
      <c r="C6" s="75"/>
    </row>
    <row r="7" spans="1:6" x14ac:dyDescent="0.25">
      <c r="A7" s="21" t="s">
        <v>9</v>
      </c>
      <c r="B7" s="75" t="str">
        <f>'GENERALES NOTA 322'!B6:C6</f>
        <v>LLAMADA EN GARANTIA</v>
      </c>
      <c r="C7" s="75"/>
    </row>
    <row r="8" spans="1:6" ht="30" x14ac:dyDescent="0.25">
      <c r="A8" s="21" t="s">
        <v>21</v>
      </c>
      <c r="B8" s="69" t="str">
        <f>'GENERALES NOTA 322'!B15:C15</f>
        <v>NO ES POSIBLE CUANTIFICAR LAS PRETENSIONES DE LA DEMANDA EN ATENCIÓN A LA NATURALEZA DEL PROCESO.</v>
      </c>
      <c r="C8" s="70"/>
    </row>
    <row r="9" spans="1:6" x14ac:dyDescent="0.25">
      <c r="A9" s="76" t="s">
        <v>23</v>
      </c>
      <c r="B9" s="77" t="s">
        <v>24</v>
      </c>
      <c r="C9" s="78"/>
    </row>
    <row r="10" spans="1:6" x14ac:dyDescent="0.25">
      <c r="A10" s="76"/>
      <c r="B10" s="22" t="s">
        <v>25</v>
      </c>
      <c r="C10" s="19">
        <f>'GENERALES NOTA 322'!C17</f>
        <v>0</v>
      </c>
    </row>
    <row r="11" spans="1:6" x14ac:dyDescent="0.25">
      <c r="A11" s="76"/>
      <c r="B11" s="22" t="s">
        <v>26</v>
      </c>
      <c r="C11" s="19">
        <f>'GENERALES NOTA 322'!C18</f>
        <v>0</v>
      </c>
    </row>
    <row r="12" spans="1:6" x14ac:dyDescent="0.25">
      <c r="A12" s="76"/>
      <c r="B12" s="77"/>
      <c r="C12" s="78"/>
    </row>
    <row r="13" spans="1:6" x14ac:dyDescent="0.25">
      <c r="A13" s="76"/>
      <c r="B13" s="22" t="s">
        <v>85</v>
      </c>
      <c r="C13" s="24"/>
    </row>
    <row r="14" spans="1:6" x14ac:dyDescent="0.25">
      <c r="A14" s="76"/>
      <c r="B14" s="22" t="s">
        <v>86</v>
      </c>
      <c r="C14" s="24"/>
      <c r="E14" t="s">
        <v>87</v>
      </c>
      <c r="F14" s="17">
        <v>0.7</v>
      </c>
    </row>
    <row r="15" spans="1:6" x14ac:dyDescent="0.25">
      <c r="A15" s="23" t="s">
        <v>88</v>
      </c>
      <c r="B15" s="73" t="s">
        <v>89</v>
      </c>
      <c r="C15" s="74"/>
    </row>
    <row r="16" spans="1:6" ht="15" customHeight="1" x14ac:dyDescent="0.25">
      <c r="A16" s="21" t="s">
        <v>90</v>
      </c>
      <c r="B16" s="71" t="s">
        <v>152</v>
      </c>
      <c r="C16" s="72"/>
    </row>
    <row r="17" spans="1:3" ht="28.5" customHeight="1" x14ac:dyDescent="0.25">
      <c r="A17" s="14" t="s">
        <v>91</v>
      </c>
      <c r="B17" s="81">
        <f>((C19+C20+C22+C23)-C26)*C25*C27</f>
        <v>0</v>
      </c>
      <c r="C17" s="81"/>
    </row>
    <row r="18" spans="1:3" x14ac:dyDescent="0.25">
      <c r="A18" s="23" t="s">
        <v>92</v>
      </c>
      <c r="B18" s="79" t="s">
        <v>24</v>
      </c>
      <c r="C18" s="80"/>
    </row>
    <row r="19" spans="1:3" x14ac:dyDescent="0.25">
      <c r="A19" s="87"/>
      <c r="B19" s="22" t="s">
        <v>25</v>
      </c>
      <c r="C19" s="19"/>
    </row>
    <row r="20" spans="1:3" x14ac:dyDescent="0.25">
      <c r="A20" s="88"/>
      <c r="B20" s="22" t="s">
        <v>26</v>
      </c>
      <c r="C20" s="19">
        <v>0</v>
      </c>
    </row>
    <row r="21" spans="1:3" x14ac:dyDescent="0.25">
      <c r="A21" s="88"/>
      <c r="B21" s="77" t="s">
        <v>27</v>
      </c>
      <c r="C21" s="78"/>
    </row>
    <row r="22" spans="1:3" x14ac:dyDescent="0.25">
      <c r="A22" s="88"/>
      <c r="B22" s="22" t="s">
        <v>85</v>
      </c>
      <c r="C22" s="19">
        <v>0</v>
      </c>
    </row>
    <row r="23" spans="1:3" ht="45" x14ac:dyDescent="0.25">
      <c r="A23" s="88"/>
      <c r="B23" s="22" t="s">
        <v>93</v>
      </c>
      <c r="C23" s="19">
        <v>0</v>
      </c>
    </row>
    <row r="24" spans="1:3" x14ac:dyDescent="0.25">
      <c r="A24" s="88"/>
      <c r="B24" s="77" t="s">
        <v>94</v>
      </c>
      <c r="C24" s="78"/>
    </row>
    <row r="25" spans="1:3" x14ac:dyDescent="0.25">
      <c r="A25" s="25"/>
      <c r="B25" s="22" t="s">
        <v>95</v>
      </c>
      <c r="C25" s="26">
        <v>0</v>
      </c>
    </row>
    <row r="26" spans="1:3" x14ac:dyDescent="0.25">
      <c r="A26" s="27"/>
      <c r="B26" s="22" t="s">
        <v>43</v>
      </c>
      <c r="C26" s="28">
        <v>0</v>
      </c>
    </row>
    <row r="27" spans="1:3" x14ac:dyDescent="0.25">
      <c r="A27" s="27"/>
      <c r="B27" s="22" t="s">
        <v>96</v>
      </c>
      <c r="C27" s="26">
        <v>0</v>
      </c>
    </row>
    <row r="28" spans="1:3" x14ac:dyDescent="0.25">
      <c r="A28" s="18" t="s">
        <v>97</v>
      </c>
      <c r="B28" s="81">
        <f>IFERROR(B17*(VLOOKUP(B15,Hoja2!$G$1:$H$6,2,0)),16666)</f>
        <v>16666</v>
      </c>
      <c r="C28" s="81"/>
    </row>
    <row r="29" spans="1:3" ht="30" x14ac:dyDescent="0.25">
      <c r="A29" s="21" t="s">
        <v>98</v>
      </c>
      <c r="B29" s="82" t="s">
        <v>153</v>
      </c>
      <c r="C29" s="83"/>
    </row>
    <row r="30" spans="1:3" ht="30" x14ac:dyDescent="0.25">
      <c r="A30" s="21" t="s">
        <v>99</v>
      </c>
      <c r="B30" s="84" t="s">
        <v>100</v>
      </c>
      <c r="C30" s="85"/>
    </row>
    <row r="31" spans="1:3" ht="18.75" x14ac:dyDescent="0.25">
      <c r="A31" s="29" t="s">
        <v>101</v>
      </c>
      <c r="B31" s="29"/>
      <c r="C31" s="29"/>
    </row>
    <row r="32" spans="1:3" x14ac:dyDescent="0.25">
      <c r="A32" s="30" t="s">
        <v>102</v>
      </c>
      <c r="B32" s="86"/>
      <c r="C32" s="86"/>
    </row>
    <row r="33" spans="1:3" x14ac:dyDescent="0.25">
      <c r="A33" s="30" t="s">
        <v>103</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104</v>
      </c>
      <c r="B1" s="65"/>
      <c r="C1" s="65"/>
    </row>
    <row r="2" spans="1:3" ht="17.100000000000001" customHeight="1" x14ac:dyDescent="0.25">
      <c r="A2" s="13" t="s">
        <v>39</v>
      </c>
      <c r="B2" s="66" t="str">
        <f>'[2]AUTOS NOTA 321'!B2:C2</f>
        <v xml:space="preserve">SINIESTRO   LEGIS </v>
      </c>
      <c r="C2" s="67"/>
    </row>
    <row r="3" spans="1:3" ht="15.95" customHeight="1" x14ac:dyDescent="0.25">
      <c r="A3" s="5" t="s">
        <v>1</v>
      </c>
      <c r="B3" s="36" t="str">
        <f>'GENERALES NOTA 322'!B2:C2</f>
        <v>05001310501520230039000</v>
      </c>
      <c r="C3" s="36"/>
    </row>
    <row r="4" spans="1:3" x14ac:dyDescent="0.25">
      <c r="A4" s="5" t="s">
        <v>3</v>
      </c>
      <c r="B4" s="36" t="str">
        <f>'GENERALES NOTA 322'!B3:C3</f>
        <v>015 LABORAL CIRCUITO MEDELLIN</v>
      </c>
      <c r="C4" s="36"/>
    </row>
    <row r="5" spans="1:3" ht="29.1" customHeight="1" x14ac:dyDescent="0.25">
      <c r="A5" s="5" t="s">
        <v>5</v>
      </c>
      <c r="B5" s="36" t="str">
        <f>'GENERALES NOTA 322'!B4:C4</f>
        <v>COLFONDOS Y OTRO</v>
      </c>
      <c r="C5" s="36"/>
    </row>
    <row r="6" spans="1:3" x14ac:dyDescent="0.25">
      <c r="A6" s="5" t="s">
        <v>7</v>
      </c>
      <c r="B6" s="36" t="str">
        <f>'GENERALES NOTA 322'!B5:C5</f>
        <v>DIANA PATRICIA BERRUECOS VELASQUEZ. C.C: 30.209.445</v>
      </c>
      <c r="C6" s="36"/>
    </row>
    <row r="7" spans="1:3" ht="43.5" customHeight="1" x14ac:dyDescent="0.25">
      <c r="A7" s="5" t="s">
        <v>9</v>
      </c>
      <c r="B7" s="36" t="str">
        <f>'GENERALES NOTA 322'!B6:C6</f>
        <v>LLAMADA EN GARANTIA</v>
      </c>
      <c r="C7" s="36"/>
    </row>
    <row r="8" spans="1:3" x14ac:dyDescent="0.25">
      <c r="A8" s="5" t="s">
        <v>105</v>
      </c>
      <c r="B8" s="36"/>
      <c r="C8" s="36"/>
    </row>
    <row r="9" spans="1:3" x14ac:dyDescent="0.25">
      <c r="A9" s="15" t="s">
        <v>92</v>
      </c>
      <c r="B9" s="89"/>
      <c r="C9" s="89"/>
    </row>
    <row r="10" spans="1:3" x14ac:dyDescent="0.25">
      <c r="A10" s="15" t="s">
        <v>106</v>
      </c>
      <c r="B10" s="36"/>
      <c r="C10" s="36"/>
    </row>
    <row r="11" spans="1:3" ht="30" x14ac:dyDescent="0.25">
      <c r="A11" s="15" t="s">
        <v>107</v>
      </c>
      <c r="B11" s="90"/>
      <c r="C11" s="56"/>
    </row>
    <row r="12" spans="1:3" ht="60" x14ac:dyDescent="0.25">
      <c r="A12" s="5" t="s">
        <v>108</v>
      </c>
      <c r="B12" s="36"/>
      <c r="C12" s="36"/>
    </row>
    <row r="13" spans="1:3" ht="60" x14ac:dyDescent="0.25">
      <c r="A13" s="5" t="s">
        <v>109</v>
      </c>
      <c r="B13" s="36"/>
      <c r="C13" s="36"/>
    </row>
    <row r="14" spans="1:3" x14ac:dyDescent="0.25">
      <c r="A14" s="5" t="s">
        <v>110</v>
      </c>
      <c r="B14" s="11"/>
      <c r="C14" s="11"/>
    </row>
    <row r="15" spans="1:3" x14ac:dyDescent="0.25">
      <c r="A15" s="15" t="s">
        <v>111</v>
      </c>
      <c r="B15" s="36"/>
      <c r="C15" s="36"/>
    </row>
    <row r="16" spans="1:3" x14ac:dyDescent="0.25">
      <c r="A16" s="11" t="s">
        <v>112</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113</v>
      </c>
    </row>
    <row r="2" spans="1:1" x14ac:dyDescent="0.25">
      <c r="A2" t="s">
        <v>114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44</v>
      </c>
      <c r="B1" t="s">
        <v>115</v>
      </c>
      <c r="C1" s="8" t="s">
        <v>48</v>
      </c>
      <c r="D1" s="8" t="s">
        <v>52</v>
      </c>
      <c r="E1" s="3" t="s">
        <v>53</v>
      </c>
      <c r="F1" s="2" t="s">
        <v>87</v>
      </c>
      <c r="G1" s="2" t="s">
        <v>116</v>
      </c>
      <c r="H1" s="4">
        <v>0.7</v>
      </c>
      <c r="I1" t="s">
        <v>117</v>
      </c>
      <c r="J1" t="s">
        <v>118</v>
      </c>
      <c r="L1" t="s">
        <v>10</v>
      </c>
    </row>
    <row r="2" spans="1:12" x14ac:dyDescent="0.25">
      <c r="A2" t="s">
        <v>119</v>
      </c>
      <c r="B2" t="s">
        <v>114</v>
      </c>
      <c r="C2" t="s">
        <v>120</v>
      </c>
      <c r="D2" s="2" t="s">
        <v>121</v>
      </c>
      <c r="E2" s="1" t="s">
        <v>122</v>
      </c>
      <c r="F2" s="2" t="s">
        <v>89</v>
      </c>
      <c r="G2" s="2" t="s">
        <v>123</v>
      </c>
      <c r="H2" s="4">
        <v>0.25</v>
      </c>
      <c r="I2" t="s">
        <v>124</v>
      </c>
      <c r="J2" t="s">
        <v>125</v>
      </c>
      <c r="L2" t="s">
        <v>126</v>
      </c>
    </row>
    <row r="3" spans="1:12" x14ac:dyDescent="0.25">
      <c r="A3" t="s">
        <v>127</v>
      </c>
      <c r="C3" t="s">
        <v>128</v>
      </c>
      <c r="D3" s="2" t="s">
        <v>129</v>
      </c>
      <c r="E3" s="1" t="s">
        <v>130</v>
      </c>
      <c r="F3" s="2" t="s">
        <v>131</v>
      </c>
      <c r="G3" s="2" t="s">
        <v>132</v>
      </c>
      <c r="H3" s="4">
        <v>0.55000000000000004</v>
      </c>
      <c r="I3" t="s">
        <v>133</v>
      </c>
      <c r="J3" t="s">
        <v>134</v>
      </c>
    </row>
    <row r="4" spans="1:12" x14ac:dyDescent="0.25">
      <c r="A4" t="s">
        <v>135</v>
      </c>
      <c r="C4" t="s">
        <v>136</v>
      </c>
      <c r="E4" s="1" t="s">
        <v>137</v>
      </c>
      <c r="G4" s="2" t="s">
        <v>138</v>
      </c>
      <c r="H4" s="4">
        <v>0.15</v>
      </c>
      <c r="I4" t="s">
        <v>139</v>
      </c>
      <c r="J4" t="s">
        <v>140</v>
      </c>
    </row>
    <row r="5" spans="1:12" x14ac:dyDescent="0.25">
      <c r="A5" t="s">
        <v>141</v>
      </c>
      <c r="E5" s="1" t="s">
        <v>142</v>
      </c>
      <c r="G5" s="2" t="s">
        <v>143</v>
      </c>
      <c r="H5" s="4">
        <v>0.7</v>
      </c>
      <c r="I5" t="s">
        <v>144</v>
      </c>
      <c r="J5" t="s">
        <v>145</v>
      </c>
    </row>
    <row r="6" spans="1:12" x14ac:dyDescent="0.25">
      <c r="E6" s="1" t="s">
        <v>146</v>
      </c>
      <c r="G6" s="2" t="s">
        <v>147</v>
      </c>
      <c r="H6" s="4">
        <v>0.3</v>
      </c>
      <c r="J6" t="s">
        <v>148</v>
      </c>
    </row>
    <row r="7" spans="1:12" x14ac:dyDescent="0.25">
      <c r="E7" s="1" t="s">
        <v>149</v>
      </c>
      <c r="G7" s="2" t="s">
        <v>89</v>
      </c>
    </row>
    <row r="8" spans="1:12" x14ac:dyDescent="0.25">
      <c r="E8" s="1" t="s">
        <v>150</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Luis Felipe Lengua Mendoza</cp:lastModifiedBy>
  <cp:revision/>
  <dcterms:created xsi:type="dcterms:W3CDTF">2020-12-07T14:41:17Z</dcterms:created>
  <dcterms:modified xsi:type="dcterms:W3CDTF">2024-06-21T04:24:34Z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