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fie3-my.sharepoint.com/personal/jegomez_ffie_com_co/Documents/Descargas/"/>
    </mc:Choice>
  </mc:AlternateContent>
  <xr:revisionPtr revIDLastSave="5" documentId="8_{5BDA0424-526F-4430-BEBD-04D146CFEE1F}" xr6:coauthVersionLast="47" xr6:coauthVersionMax="47" xr10:uidLastSave="{D907599D-894E-4976-A5FB-49A6175B5B78}"/>
  <bookViews>
    <workbookView xWindow="-120" yWindow="-120" windowWidth="29040" windowHeight="15720" xr2:uid="{314BD0A9-BEE4-4205-A906-FA39148FDF3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 a="1"/>
  <c r="F1" i="1" s="1"/>
  <c r="M1" i="1"/>
  <c r="L1" i="1"/>
  <c r="K1" i="1"/>
  <c r="H1" i="1"/>
  <c r="G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<sst xmlns="http://schemas.openxmlformats.org/spreadsheetml/2006/main" count="58" uniqueCount="47">
  <si>
    <t>Consorcio M&amp;E Canaan Ffie</t>
  </si>
  <si>
    <t xml:space="preserve">CONTRATO </t>
  </si>
  <si>
    <t>LLAVE</t>
  </si>
  <si>
    <t xml:space="preserve">INSTITUCIÓN EDUCATIVA </t>
  </si>
  <si>
    <t xml:space="preserve">REGIÓN </t>
  </si>
  <si>
    <t>REPROCESOS - valores entregados por interv</t>
  </si>
  <si>
    <t>VR. RECONOCIDO POR INTERVENTORIA SIN PAGAR</t>
  </si>
  <si>
    <t>saldo a favor del contratista reportado por la Coordinación Regional</t>
  </si>
  <si>
    <t>POSIBLE SALDO A COMPENSAR</t>
  </si>
  <si>
    <t>1380-1518-2022</t>
  </si>
  <si>
    <t>LL4-0543</t>
  </si>
  <si>
    <t>IE ALBERTO SANTOFIMIO CAICEDO</t>
  </si>
  <si>
    <t>Sur Y Ejecafetero 2</t>
  </si>
  <si>
    <t>1380-1517-2022</t>
  </si>
  <si>
    <t>LL1519</t>
  </si>
  <si>
    <t>IE ANTONIO REYES UMAÑA</t>
  </si>
  <si>
    <t>1380-1004-2019</t>
  </si>
  <si>
    <t>LL728</t>
  </si>
  <si>
    <t>IE BARRIO OLAYA HERRERA  NUEVA SEDE CALASANIA</t>
  </si>
  <si>
    <t>Antioquia Y Chocó</t>
  </si>
  <si>
    <t>1380-1012-2019</t>
  </si>
  <si>
    <t>LL4-0802</t>
  </si>
  <si>
    <t>I. E. SAN JOSE DE LAS CUCHILLAS</t>
  </si>
  <si>
    <t>1380-1431-2021</t>
  </si>
  <si>
    <t>LL712</t>
  </si>
  <si>
    <t>IE TOMAS CADAVID</t>
  </si>
  <si>
    <t>1380-1433-2021</t>
  </si>
  <si>
    <t>LL4-0038</t>
  </si>
  <si>
    <t>IE ATANASIO GIRARDOT</t>
  </si>
  <si>
    <t>1380-1139-2020</t>
  </si>
  <si>
    <t>LL1470</t>
  </si>
  <si>
    <t>I.E. CONCEJO MUNICIPAL DE ITAGUI PRINCIPAL</t>
  </si>
  <si>
    <t>1380-1124-2020</t>
  </si>
  <si>
    <t>LL1431</t>
  </si>
  <si>
    <t>IE ALBERT LEBRUM MUNERA SEDE PRINCIPAL</t>
  </si>
  <si>
    <t>1380-1048-2019</t>
  </si>
  <si>
    <t>LL692</t>
  </si>
  <si>
    <t>CIUDADELA EDUCATIVA DE YONDO SEDE IE LUIS EDUARDO DIAZ</t>
  </si>
  <si>
    <t>1380-1071-2019</t>
  </si>
  <si>
    <t>LL721</t>
  </si>
  <si>
    <t>ENRIQUE VELEZ ESCOBAR  SEDE LA PROVIDENCIA</t>
  </si>
  <si>
    <t xml:space="preserve">SINIESTRO ANTICIPO </t>
  </si>
  <si>
    <t>Reproceso de obra ejecutada</t>
  </si>
  <si>
    <t>Reasignación obra</t>
  </si>
  <si>
    <t>Reasignación interventoría</t>
  </si>
  <si>
    <t>ASEGURADORA</t>
  </si>
  <si>
    <t>HDI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</si>
</sst>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[$$-409]* #,##0_ ;_-[$$-409]* \-#,##0\ ;_-[$$-409]* &quot;-&quot;??_ ;_-@_ 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b/>
      <sz val="8"/>
      <color theme="0"/>
      <name val="Aptos Display"/>
      <family val="2"/>
      <scheme val="major"/>
    </font>
    <font>
      <b/>
      <sz val="8"/>
      <name val="Aptos Display"/>
      <family val="2"/>
      <scheme val="major"/>
    </font>
    <font>
      <b/>
      <sz val="8"/>
      <color theme="0" tint="-4.9989318521683403E-2"/>
      <name val="Aptos Display"/>
      <family val="2"/>
      <scheme val="major"/>
    </font>
    <font>
      <sz val="8"/>
      <color theme="1"/>
      <name val="Aptos Display"/>
      <family val="2"/>
      <scheme val="major"/>
    </font>
    <font>
      <sz val="8"/>
      <name val="Aptos Display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8" fillId="0" borderId="1" xfId="2" applyFont="1" applyBorder="1" applyAlignment="1" applyProtection="1">
      <alignment horizontal="left" vertical="center" wrapText="1"/>
      <protection locked="0"/>
    </xf>
    <xf numFmtId="44" fontId="8" fillId="0" borderId="1" xfId="3" applyFont="1" applyBorder="1" applyAlignment="1" applyProtection="1">
      <alignment horizontal="right" vertical="center" wrapText="1"/>
      <protection locked="0"/>
    </xf>
    <xf numFmtId="0" fontId="7" fillId="0" borderId="1" xfId="2" applyFont="1" applyBorder="1" applyAlignment="1" applyProtection="1">
      <alignment horizontal="left" vertical="center" wrapText="1"/>
      <protection locked="0"/>
    </xf>
    <xf numFmtId="0" fontId="7" fillId="7" borderId="1" xfId="2" applyFont="1" applyFill="1" applyBorder="1" applyAlignment="1" applyProtection="1">
      <alignment horizontal="left" vertical="center" wrapText="1"/>
      <protection locked="0"/>
    </xf>
    <xf numFmtId="44" fontId="0" fillId="0" borderId="0" xfId="1" applyFont="1"/>
    <xf numFmtId="0" fontId="0" fillId="8" borderId="3" xfId="0" applyFill="1" applyBorder="1" applyAlignment="1">
      <alignment wrapText="1"/>
    </xf>
    <xf numFmtId="44" fontId="0" fillId="0" borderId="3" xfId="1" applyFont="1" applyBorder="1"/>
    <xf numFmtId="0" fontId="0" fillId="0" borderId="3" xfId="0" applyBorder="1"/>
    <xf numFmtId="0" fontId="7" fillId="0" borderId="2" xfId="2" applyFont="1" applyBorder="1" applyAlignment="1" applyProtection="1">
      <alignment horizontal="left" vertical="center" wrapText="1"/>
      <protection locked="0"/>
    </xf>
    <xf numFmtId="0" fontId="8" fillId="0" borderId="2" xfId="2" applyFont="1" applyBorder="1" applyAlignment="1" applyProtection="1">
      <alignment horizontal="left" vertical="center" wrapText="1"/>
      <protection locked="0"/>
    </xf>
    <xf numFmtId="44" fontId="8" fillId="0" borderId="2" xfId="3" applyFont="1" applyBorder="1" applyAlignment="1" applyProtection="1">
      <alignment horizontal="right" vertical="center" wrapText="1"/>
      <protection locked="0"/>
    </xf>
    <xf numFmtId="44" fontId="0" fillId="0" borderId="6" xfId="1" applyFont="1" applyBorder="1"/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15" fontId="4" fillId="2" borderId="3" xfId="2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164" fontId="5" fillId="3" borderId="3" xfId="3" applyNumberFormat="1" applyFont="1" applyFill="1" applyBorder="1" applyAlignment="1">
      <alignment horizontal="center" vertical="center" wrapText="1"/>
    </xf>
    <xf numFmtId="44" fontId="6" fillId="4" borderId="3" xfId="3" applyFont="1" applyFill="1" applyBorder="1" applyAlignment="1">
      <alignment horizontal="center" vertical="center" wrapText="1"/>
    </xf>
    <xf numFmtId="44" fontId="2" fillId="0" borderId="3" xfId="1" applyFont="1" applyBorder="1" applyAlignment="1">
      <alignment wrapText="1"/>
    </xf>
    <xf numFmtId="44" fontId="0" fillId="0" borderId="3" xfId="1" applyFont="1" applyBorder="1" applyAlignment="1">
      <alignment wrapText="1"/>
    </xf>
    <xf numFmtId="44" fontId="2" fillId="0" borderId="3" xfId="1" applyFont="1" applyBorder="1"/>
    <xf numFmtId="44" fontId="4" fillId="5" borderId="3" xfId="1" applyFont="1" applyFill="1" applyBorder="1" applyAlignment="1">
      <alignment horizontal="center" vertical="center" wrapText="1"/>
    </xf>
    <xf numFmtId="44" fontId="5" fillId="0" borderId="2" xfId="1" applyFont="1" applyFill="1" applyBorder="1" applyAlignment="1" applyProtection="1">
      <alignment horizontal="left" vertical="center" wrapText="1"/>
      <protection locked="0"/>
    </xf>
    <xf numFmtId="44" fontId="5" fillId="0" borderId="1" xfId="1" applyFont="1" applyFill="1" applyBorder="1" applyAlignment="1" applyProtection="1">
      <alignment horizontal="left" vertical="center" wrapText="1"/>
      <protection locked="0"/>
    </xf>
    <xf numFmtId="44" fontId="5" fillId="3" borderId="3" xfId="1" applyFont="1" applyFill="1" applyBorder="1" applyAlignment="1">
      <alignment horizontal="center" vertical="center" wrapText="1"/>
    </xf>
    <xf numFmtId="44" fontId="7" fillId="6" borderId="2" xfId="1" applyFont="1" applyFill="1" applyBorder="1" applyAlignment="1">
      <alignment horizontal="right" vertical="center" wrapText="1"/>
    </xf>
    <xf numFmtId="44" fontId="7" fillId="6" borderId="1" xfId="1" applyFont="1" applyFill="1" applyBorder="1" applyAlignment="1">
      <alignment horizontal="right" vertical="center" wrapText="1"/>
    </xf>
    <xf numFmtId="44" fontId="7" fillId="6" borderId="4" xfId="1" applyFont="1" applyFill="1" applyBorder="1" applyAlignment="1">
      <alignment horizontal="right" vertical="center" wrapText="1"/>
    </xf>
    <xf numFmtId="44" fontId="7" fillId="6" borderId="5" xfId="1" applyFont="1" applyFill="1" applyBorder="1" applyAlignment="1">
      <alignment horizontal="right" vertical="center" wrapText="1"/>
    </xf>
  </cellXfs>
  <cellStyles count="4">
    <cellStyle name="Moneda" xfId="1" builtinId="4"/>
    <cellStyle name="Moneda 5" xfId="3" xr:uid="{25DB191E-9EEA-406D-A7C1-5F44BB191EA3}"/>
    <cellStyle name="Normal" xfId="0" builtinId="0"/>
    <cellStyle name="Normal 18" xfId="2" xr:uid="{AA51AC20-8AAE-4BFC-9EB9-AC83B05DB232}"/>
  </cellStyles>
  <dxfs count="6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EF88A-1E1A-4F32-9669-0947FE738D5B}">
  <dimension ref="A1:M12"/>
  <sheetViews>
    <sheetView tabSelected="1" workbookViewId="0">
      <selection activeCell="J9" sqref="J9"/>
    </sheetView>
  </sheetViews>
  <sheetFormatPr baseColWidth="10" defaultRowHeight="15" x14ac:dyDescent="0.25"/>
  <cols>
    <col min="1" max="1" width="27.7109375" customWidth="1"/>
    <col min="2" max="2" width="20.5703125" customWidth="1"/>
    <col min="4" max="4" width="15.42578125" customWidth="1"/>
    <col min="6" max="6" width="17.85546875" customWidth="1"/>
    <col min="7" max="7" width="17.28515625" customWidth="1"/>
    <col min="8" max="8" width="19.42578125" style="5" customWidth="1"/>
    <col min="9" max="9" width="17.140625" style="5" customWidth="1"/>
    <col min="10" max="10" width="17.42578125" style="5" customWidth="1"/>
    <col min="11" max="11" width="19.42578125" customWidth="1"/>
    <col min="12" max="12" width="21.85546875" customWidth="1"/>
    <col min="13" max="13" width="16.7109375" customWidth="1"/>
  </cols>
  <sheetData>
    <row r="1" spans="1:13" ht="45.75" customHeight="1" x14ac:dyDescent="0.3">
      <c r="A1" s="13" t="s">
        <v>0</v>
      </c>
      <c r="B1" s="13"/>
      <c r="C1" s="14"/>
      <c r="D1" s="15"/>
      <c r="E1" s="15"/>
      <c r="F1" s="20" cm="1">
        <f t="array" ref="F1">SUM(F3:F12-F5)</f>
        <v>2442925329</v>
      </c>
      <c r="G1" s="20">
        <f>SUM(G3:G12)</f>
        <v>245601146</v>
      </c>
      <c r="H1" s="20">
        <f>SUM(H3:H12)</f>
        <v>1892670335</v>
      </c>
      <c r="I1" s="21"/>
      <c r="J1" s="21"/>
      <c r="K1" s="22">
        <f>(K3+K4+K8)</f>
        <v>372987288</v>
      </c>
      <c r="L1" s="22">
        <f>(L3+L4+L5+L8)</f>
        <v>1157824064</v>
      </c>
      <c r="M1" s="22">
        <f>(M3+M4+M5+M8)</f>
        <v>807868036</v>
      </c>
    </row>
    <row r="2" spans="1:13" ht="49.5" customHeight="1" x14ac:dyDescent="0.25">
      <c r="A2" s="16" t="s">
        <v>1</v>
      </c>
      <c r="B2" s="16" t="s">
        <v>45</v>
      </c>
      <c r="C2" s="16" t="s">
        <v>2</v>
      </c>
      <c r="D2" s="16" t="s">
        <v>3</v>
      </c>
      <c r="E2" s="17" t="s">
        <v>4</v>
      </c>
      <c r="F2" s="18" t="s">
        <v>41</v>
      </c>
      <c r="G2" s="19" t="s">
        <v>5</v>
      </c>
      <c r="H2" s="23" t="s">
        <v>6</v>
      </c>
      <c r="I2" s="26" t="s">
        <v>7</v>
      </c>
      <c r="J2" s="26" t="s">
        <v>8</v>
      </c>
      <c r="K2" s="6" t="s">
        <v>42</v>
      </c>
      <c r="L2" s="6" t="s">
        <v>43</v>
      </c>
      <c r="M2" s="6" t="s">
        <v>44</v>
      </c>
    </row>
    <row r="3" spans="1:13" ht="33.75" x14ac:dyDescent="0.25">
      <c r="A3" s="9" t="s">
        <v>9</v>
      </c>
      <c r="B3" s="9" t="s">
        <v>46</v>
      </c>
      <c r="C3" s="9" t="s">
        <v>10</v>
      </c>
      <c r="D3" s="10" t="s">
        <v>11</v>
      </c>
      <c r="E3" s="9" t="s">
        <v>12</v>
      </c>
      <c r="F3" s="11">
        <v>397499827</v>
      </c>
      <c r="G3" s="11">
        <v>0</v>
      </c>
      <c r="H3" s="24">
        <v>250933458</v>
      </c>
      <c r="I3" s="27">
        <v>250933458</v>
      </c>
      <c r="J3" s="29">
        <v>22584011.399999999</v>
      </c>
      <c r="K3" s="12">
        <v>27087691</v>
      </c>
      <c r="L3" s="12">
        <v>140778525</v>
      </c>
      <c r="M3" s="12">
        <v>264478077</v>
      </c>
    </row>
    <row r="4" spans="1:13" ht="22.5" x14ac:dyDescent="0.25">
      <c r="A4" s="3" t="s">
        <v>13</v>
      </c>
      <c r="B4" s="3" t="s">
        <v>46</v>
      </c>
      <c r="C4" s="3" t="s">
        <v>14</v>
      </c>
      <c r="D4" s="1" t="s">
        <v>15</v>
      </c>
      <c r="E4" s="3" t="s">
        <v>12</v>
      </c>
      <c r="F4" s="2">
        <v>144568131</v>
      </c>
      <c r="G4" s="2">
        <v>0</v>
      </c>
      <c r="H4" s="25">
        <v>136370328</v>
      </c>
      <c r="I4" s="28">
        <v>136370328</v>
      </c>
      <c r="J4" s="30">
        <v>12273127.199999999</v>
      </c>
      <c r="K4" s="7">
        <v>24683131</v>
      </c>
      <c r="L4" s="7">
        <v>84367929</v>
      </c>
      <c r="M4" s="7">
        <v>264478077</v>
      </c>
    </row>
    <row r="5" spans="1:13" ht="33.75" x14ac:dyDescent="0.25">
      <c r="A5" s="3" t="s">
        <v>16</v>
      </c>
      <c r="B5" s="3"/>
      <c r="C5" s="3" t="s">
        <v>17</v>
      </c>
      <c r="D5" s="1" t="s">
        <v>18</v>
      </c>
      <c r="E5" s="3" t="s">
        <v>19</v>
      </c>
      <c r="F5" s="2">
        <v>2173984</v>
      </c>
      <c r="G5" s="2">
        <v>245601146</v>
      </c>
      <c r="H5" s="25"/>
      <c r="I5" s="28">
        <v>0</v>
      </c>
      <c r="J5" s="30">
        <v>0</v>
      </c>
      <c r="K5" s="8"/>
      <c r="L5" s="7">
        <v>329159943</v>
      </c>
      <c r="M5" s="7">
        <v>175350211</v>
      </c>
    </row>
    <row r="6" spans="1:13" ht="22.5" x14ac:dyDescent="0.25">
      <c r="A6" s="4" t="s">
        <v>20</v>
      </c>
      <c r="B6" s="4"/>
      <c r="C6" s="4" t="s">
        <v>21</v>
      </c>
      <c r="D6" s="1" t="s">
        <v>22</v>
      </c>
      <c r="E6" s="4" t="s">
        <v>19</v>
      </c>
      <c r="F6" s="2"/>
      <c r="G6" s="2">
        <v>0</v>
      </c>
      <c r="H6" s="25">
        <v>298002250</v>
      </c>
      <c r="I6" s="28"/>
      <c r="J6" s="30">
        <v>21878942.399999999</v>
      </c>
      <c r="K6" s="7"/>
      <c r="L6" s="7"/>
      <c r="M6" s="7"/>
    </row>
    <row r="7" spans="1:13" ht="22.5" x14ac:dyDescent="0.25">
      <c r="A7" s="3" t="s">
        <v>23</v>
      </c>
      <c r="B7" s="3" t="s">
        <v>46</v>
      </c>
      <c r="C7" s="3" t="s">
        <v>24</v>
      </c>
      <c r="D7" s="1" t="s">
        <v>25</v>
      </c>
      <c r="E7" s="3" t="s">
        <v>19</v>
      </c>
      <c r="F7" s="2">
        <v>1400647086</v>
      </c>
      <c r="G7" s="2">
        <v>0</v>
      </c>
      <c r="H7" s="25"/>
      <c r="I7" s="28">
        <v>0</v>
      </c>
      <c r="J7" s="30">
        <v>0</v>
      </c>
      <c r="K7" s="7"/>
      <c r="L7" s="7"/>
      <c r="M7" s="7"/>
    </row>
    <row r="8" spans="1:13" ht="22.5" x14ac:dyDescent="0.25">
      <c r="A8" s="3" t="s">
        <v>26</v>
      </c>
      <c r="B8" s="3" t="s">
        <v>46</v>
      </c>
      <c r="C8" s="3" t="s">
        <v>27</v>
      </c>
      <c r="D8" s="1" t="s">
        <v>28</v>
      </c>
      <c r="E8" s="3" t="s">
        <v>19</v>
      </c>
      <c r="F8" s="2">
        <v>519776141</v>
      </c>
      <c r="G8" s="2">
        <v>0</v>
      </c>
      <c r="H8" s="25"/>
      <c r="I8" s="28">
        <v>0</v>
      </c>
      <c r="J8" s="30">
        <v>0</v>
      </c>
      <c r="K8" s="7">
        <v>321216466</v>
      </c>
      <c r="L8" s="7">
        <v>603517667</v>
      </c>
      <c r="M8" s="7">
        <v>103561671</v>
      </c>
    </row>
    <row r="9" spans="1:13" ht="33.75" x14ac:dyDescent="0.25">
      <c r="A9" s="3" t="s">
        <v>29</v>
      </c>
      <c r="B9" s="3"/>
      <c r="C9" s="3" t="s">
        <v>30</v>
      </c>
      <c r="D9" s="1" t="s">
        <v>31</v>
      </c>
      <c r="E9" s="3" t="s">
        <v>19</v>
      </c>
      <c r="F9" s="2">
        <v>0</v>
      </c>
      <c r="G9" s="2">
        <v>0</v>
      </c>
      <c r="H9" s="25">
        <v>159551613</v>
      </c>
      <c r="I9" s="28"/>
      <c r="J9" s="30"/>
      <c r="K9" s="7"/>
      <c r="L9" s="7"/>
      <c r="M9" s="7"/>
    </row>
    <row r="10" spans="1:13" ht="33.75" x14ac:dyDescent="0.25">
      <c r="A10" s="3" t="s">
        <v>32</v>
      </c>
      <c r="B10" s="3"/>
      <c r="C10" s="3" t="s">
        <v>33</v>
      </c>
      <c r="D10" s="1" t="s">
        <v>34</v>
      </c>
      <c r="E10" s="3" t="s">
        <v>19</v>
      </c>
      <c r="F10" s="2">
        <v>0</v>
      </c>
      <c r="G10" s="2">
        <v>0</v>
      </c>
      <c r="H10" s="25">
        <v>93797978</v>
      </c>
      <c r="I10" s="28"/>
      <c r="J10" s="30"/>
      <c r="K10" s="7"/>
      <c r="L10" s="7"/>
      <c r="M10" s="7"/>
    </row>
    <row r="11" spans="1:13" ht="45" x14ac:dyDescent="0.25">
      <c r="A11" s="3" t="s">
        <v>35</v>
      </c>
      <c r="B11" s="3"/>
      <c r="C11" s="3" t="s">
        <v>36</v>
      </c>
      <c r="D11" s="1" t="s">
        <v>37</v>
      </c>
      <c r="E11" s="3" t="s">
        <v>19</v>
      </c>
      <c r="F11" s="2">
        <v>0</v>
      </c>
      <c r="G11" s="2">
        <v>0</v>
      </c>
      <c r="H11" s="25">
        <v>781551043</v>
      </c>
      <c r="I11" s="28"/>
      <c r="J11" s="30"/>
      <c r="K11" s="7"/>
      <c r="L11" s="7"/>
      <c r="M11" s="7"/>
    </row>
    <row r="12" spans="1:13" ht="33.75" x14ac:dyDescent="0.25">
      <c r="A12" s="3" t="s">
        <v>38</v>
      </c>
      <c r="B12" s="3"/>
      <c r="C12" s="3" t="s">
        <v>39</v>
      </c>
      <c r="D12" s="1" t="s">
        <v>40</v>
      </c>
      <c r="E12" s="3" t="s">
        <v>19</v>
      </c>
      <c r="F12" s="2">
        <v>0</v>
      </c>
      <c r="G12" s="2">
        <v>0</v>
      </c>
      <c r="H12" s="25">
        <v>172463665</v>
      </c>
      <c r="I12" s="28"/>
      <c r="J12" s="30"/>
      <c r="K12" s="7"/>
      <c r="L12" s="7"/>
      <c r="M12" s="7"/>
    </row>
  </sheetData>
  <conditionalFormatting sqref="A3:C4">
    <cfRule type="duplicateValues" dxfId="1" priority="1"/>
  </conditionalFormatting>
  <conditionalFormatting sqref="A7:C1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Enrique Gomez Martinez</dc:creator>
  <cp:lastModifiedBy>Jorge Enrique Gomez Martinez</cp:lastModifiedBy>
  <dcterms:created xsi:type="dcterms:W3CDTF">2024-09-02T15:29:47Z</dcterms:created>
  <dcterms:modified xsi:type="dcterms:W3CDTF">2024-09-02T15:59:04Z</dcterms:modified>
</cp:coreProperties>
</file>